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E2B4AA27-2A2C-4D00-B25E-8EDD4AE79D27}"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3.1'!$A$1:$Q$49</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4.2 - 4.8'!$A$1:$K$88</definedName>
    <definedName name="_xlnm.Print_Area" localSheetId="22">'23 Tablice 5.1 - 5.4'!$A$1:$J$75</definedName>
    <definedName name="_xlnm.Print_Area" localSheetId="23">'24 Tablica 6.1'!$A$1:$L$166</definedName>
    <definedName name="_xlnm.Print_Area" localSheetId="24">'25 Tablice 6.2, 6.3'!$A$1:$O$56</definedName>
    <definedName name="_xlnm.Print_Area" localSheetId="25">'26 Tablice 6.4 - 6.8'!$A$1:$G$93</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44" l="1"/>
  <c r="F74" i="45"/>
  <c r="E74" i="45"/>
  <c r="H152" i="46" l="1"/>
  <c r="H48" i="67" l="1"/>
  <c r="H47" i="67"/>
  <c r="H49" i="67" s="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5" i="45" l="1"/>
  <c r="C56" i="45"/>
  <c r="C16" i="45"/>
  <c r="S24" i="37" l="1"/>
  <c r="S25" i="37"/>
  <c r="F76" i="65" l="1"/>
  <c r="C65" i="82" l="1"/>
  <c r="C66" i="82"/>
  <c r="C67" i="82"/>
  <c r="C68" i="82" l="1"/>
  <c r="F22" i="68" l="1"/>
  <c r="F53" i="65" l="1"/>
  <c r="O62" i="92" l="1"/>
  <c r="I2" i="91" l="1"/>
  <c r="L35" i="91" s="1"/>
  <c r="I1" i="91"/>
  <c r="L34" i="91" s="1"/>
  <c r="F11" i="68" l="1"/>
  <c r="B85" i="45" l="1"/>
  <c r="E49" i="67" l="1"/>
  <c r="H16" i="45" l="1"/>
  <c r="B34" i="45"/>
  <c r="B16" i="45"/>
  <c r="S32" i="3" l="1"/>
  <c r="S33" i="3"/>
  <c r="L33" i="8" l="1"/>
  <c r="L32" i="8"/>
  <c r="C38" i="5" l="1"/>
  <c r="B8" i="44" l="1"/>
  <c r="B7" i="44"/>
  <c r="E8" i="44" l="1"/>
  <c r="B33" i="44"/>
  <c r="B20" i="44"/>
  <c r="B52" i="44"/>
  <c r="B37" i="44"/>
  <c r="E7" i="44"/>
  <c r="B51" i="44"/>
  <c r="B36" i="44"/>
  <c r="B32" i="44"/>
  <c r="B19" i="44"/>
  <c r="E52" i="44" l="1"/>
  <c r="E20" i="44"/>
  <c r="E32" i="44"/>
  <c r="E51" i="44"/>
  <c r="E19" i="44"/>
  <c r="F64" i="45" l="1"/>
  <c r="E64" i="45"/>
  <c r="G2" i="68" l="1"/>
  <c r="G1" i="68"/>
  <c r="F86" i="65" l="1"/>
  <c r="F13"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<sst xmlns="http://schemas.openxmlformats.org/spreadsheetml/2006/main" count="3749" uniqueCount="1712">
  <si>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</si>
  <si>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</si>
  <si>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</si>
  <si>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</si>
  <si>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</si>
  <si>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</si>
  <si>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</si>
  <si>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</si>
  <si>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</si>
  <si>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</si>
  <si>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</si>
  <si>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</si>
  <si>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</si>
  <si>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</si>
  <si>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</si>
  <si>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</si>
  <si>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</si>
  <si>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</si>
  <si>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</si>
  <si>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</si>
  <si>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</si>
  <si>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</si>
  <si>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</si>
  <si>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</si>
  <si>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</si>
  <si>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</si>
  <si>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</si>
  <si>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</si>
  <si>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</si>
  <si>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</si>
  <si>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</si>
  <si>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</si>
  <si>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</si>
  <si>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</si>
  <si>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</si>
  <si>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</si>
  <si>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</si>
  <si>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</si>
  <si>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</si>
  <si>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</si>
  <si>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</si>
  <si>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</si>
  <si>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</si>
  <si>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</si>
  <si>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</si>
  <si>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</si>
  <si>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</si>
  <si>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</si>
  <si>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</si>
  <si>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</si>
  <si>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</si>
  <si>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</si>
  <si>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</si>
  <si>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</si>
  <si>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</si>
  <si>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</si>
  <si>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</si>
  <si>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</si>
  <si>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</si>
  <si>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</si>
  <si>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</si>
  <si>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</si>
  <si>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</si>
  <si>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</si>
  <si>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</si>
  <si>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</si>
  <si>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</si>
  <si>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</si>
  <si>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</si>
  <si>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</si>
  <si>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</si>
  <si>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</si>
  <si>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</si>
  <si>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</si>
  <si>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</si>
  <si>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</si>
  <si>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</si>
  <si>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</si>
  <si>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</si>
  <si>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</si>
  <si>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</si>
  <si>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</si>
  <si>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</si>
  <si>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</si>
  <si>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</si>
  <si>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</si>
  <si>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</si>
  <si>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</si>
  <si>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</si>
  <si>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</si>
  <si>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</si>
  <si>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</si>
  <si>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</si>
  <si>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</si>
  <si>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</si>
  <si>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</si>
  <si>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</si>
  <si>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</si>
  <si>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</si>
  <si>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</si>
  <si>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</si>
  <si>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</si>
  <si>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</si>
  <si>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</si>
  <si>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</si>
  <si>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</si>
  <si>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</si>
  <si>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</si>
  <si>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</si>
  <si>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</si>
  <si>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</si>
  <si>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</si>
  <si>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</si>
  <si>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</si>
  <si>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</si>
  <si>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</si>
  <si>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</si>
  <si>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</si>
  <si>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</si>
  <si>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</si>
  <si>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</si>
  <si>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</si>
  <si>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</si>
  <si>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</si>
  <si>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</si>
  <si>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</si>
  <si>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</si>
  <si>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</si>
  <si>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</si>
  <si>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</si>
  <si>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</si>
  <si>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</si>
  <si>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</si>
  <si>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</si>
  <si>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</si>
  <si>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</si>
  <si>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</si>
  <si>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</si>
  <si>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</si>
  <si>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</si>
  <si>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</si>
  <si>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</si>
  <si>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</si>
  <si>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</si>
  <si>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</si>
  <si>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</si>
  <si>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</si>
  <si>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</si>
  <si>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</si>
  <si>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</si>
  <si>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</si>
  <si>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</si>
  <si>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</si>
  <si>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</si>
  <si>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</si>
  <si>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</si>
  <si>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</si>
  <si>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</si>
  <si>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</si>
  <si>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</si>
  <si>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</si>
  <si>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</si>
  <si>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</si>
  <si>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</si>
  <si>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</si>
  <si>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</si>
  <si>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</si>
  <si>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</si>
  <si>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</si>
  <si>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</si>
  <si>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</si>
  <si>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</si>
  <si>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</si>
  <si>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</si>
  <si>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</si>
  <si>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</si>
  <si>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</si>
  <si>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</si>
  <si>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</si>
  <si>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</si>
  <si>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</si>
  <si>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</si>
  <si>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</si>
  <si>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</si>
  <si>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</si>
  <si>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</si>
  <si>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</si>
  <si>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</si>
  <si>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</si>
  <si>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</si>
  <si>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</si>
  <si>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</si>
  <si>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</si>
  <si>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</si>
  <si>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</si>
  <si>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</si>
  <si>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</si>
  <si>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</si>
  <si>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</si>
  <si>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</si>
  <si>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</si>
  <si>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</si>
  <si>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</si>
  <si>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</si>
  <si>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</si>
  <si>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</si>
  <si>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</si>
  <si>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</si>
  <si>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</si>
  <si>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</si>
  <si>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</si>
  <si>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</si>
  <si>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</si>
  <si>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</si>
  <si>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</si>
  <si>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</si>
  <si>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</si>
  <si>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</si>
  <si>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</si>
  <si>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</si>
  <si>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</si>
  <si>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</si>
  <si>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</si>
  <si>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</si>
  <si>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</si>
  <si>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</si>
  <si>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</si>
  <si>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</si>
  <si>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</si>
  <si>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</si>
  <si>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</si>
  <si>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</si>
  <si>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</si>
  <si>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</si>
  <si>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</si>
  <si>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</si>
  <si>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</si>
  <si>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</si>
  <si>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</si>
  <si>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</si>
  <si>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</si>
  <si>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</si>
  <si>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</si>
  <si>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</si>
  <si>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</si>
  <si>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</si>
  <si>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</si>
  <si>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</si>
  <si>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</si>
  <si>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</si>
  <si>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</si>
  <si>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</si>
  <si>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</si>
  <si>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</si>
  <si>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</si>
  <si>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</si>
  <si>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</si>
  <si>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</si>
  <si>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</si>
  <si>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</si>
  <si>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</si>
  <si>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</si>
  <si>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</si>
  <si>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</si>
  <si>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</si>
  <si>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</si>
  <si>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</si>
  <si>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</si>
  <si>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</si>
  <si>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</si>
  <si>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</si>
  <si>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</si>
  <si>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</si>
  <si>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</si>
  <si>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</si>
  <si>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</si>
  <si>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</si>
  <si>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</si>
  <si>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</si>
  <si>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</si>
  <si>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</si>
  <si>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</si>
  <si>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</si>
  <si>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</si>
  <si>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</si>
  <si>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</si>
  <si>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</si>
  <si>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</si>
  <si>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</si>
  <si>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</si>
  <si>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</si>
  <si>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</si>
  <si>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</si>
  <si>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</si>
  <si>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</si>
  <si>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</si>
  <si>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</si>
  <si>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</si>
  <si>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</si>
  <si>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</si>
  <si>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</si>
  <si>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</si>
  <si>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</si>
  <si>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</si>
  <si>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</si>
  <si>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</si>
  <si>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</si>
  <si>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</si>
  <si>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</si>
  <si>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</si>
  <si>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</si>
  <si>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</si>
  <si>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</si>
  <si>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</si>
  <si>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</si>
  <si>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</si>
  <si>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</si>
  <si>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</si>
  <si>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</si>
  <si>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</si>
  <si>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</si>
  <si>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</si>
  <si>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</si>
  <si>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</si>
  <si>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</si>
  <si>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</si>
  <si>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</si>
  <si>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</si>
  <si>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</si>
  <si>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</si>
  <si>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</si>
  <si>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</si>
  <si>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</si>
  <si>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</si>
  <si>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</si>
  <si>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</si>
  <si>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</si>
  <si>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</si>
  <si>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</si>
  <si>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</si>
  <si>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</si>
  <si>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</si>
  <si>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</si>
  <si>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</si>
  <si>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</si>
  <si>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</si>
  <si>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</si>
  <si>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</si>
  <si>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</si>
  <si>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</si>
  <si>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</si>
  <si>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</si>
  <si>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</si>
  <si>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</si>
  <si>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</si>
  <si>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</si>
  <si>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</si>
  <si>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</si>
  <si>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</si>
  <si>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</si>
  <si>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</si>
  <si>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</si>
  <si>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</si>
  <si>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</si>
  <si>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</si>
  <si>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</si>
  <si>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</si>
  <si>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</si>
  <si>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</si>
  <si>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</si>
  <si>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</si>
  <si>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</si>
  <si>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</si>
  <si>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</si>
  <si>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</si>
  <si>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</si>
  <si>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</si>
  <si>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</si>
  <si>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</si>
  <si>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</si>
  <si>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</si>
  <si>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</si>
  <si>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</si>
  <si>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</si>
  <si>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</si>
  <si>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</si>
  <si>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</si>
  <si>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</si>
  <si>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</si>
  <si>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</si>
  <si>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</si>
  <si>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</si>
  <si>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</si>
  <si>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</si>
  <si>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</si>
  <si>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</si>
  <si>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</si>
  <si>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</si>
  <si>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</si>
  <si>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</si>
  <si>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</si>
  <si>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</si>
  <si>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</si>
  <si>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</si>
  <si>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</si>
  <si>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</si>
  <si>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</si>
  <si>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</si>
  <si>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</si>
  <si>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</si>
  <si>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</si>
  <si>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</si>
  <si>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</si>
  <si>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</si>
  <si>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</si>
  <si>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</si>
  <si>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</si>
  <si>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</si>
  <si>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</si>
  <si>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</si>
  <si>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</si>
  <si>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</si>
  <si>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</si>
  <si>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</si>
  <si>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</si>
  <si>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</si>
  <si>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</si>
  <si>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</si>
  <si>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</si>
  <si>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</si>
  <si>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</si>
  <si>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</si>
  <si>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</si>
  <si>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</si>
  <si>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</si>
  <si>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</si>
  <si>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</si>
  <si>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</si>
  <si>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</si>
  <si>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</si>
  <si>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</si>
  <si>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</si>
  <si>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</si>
  <si>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</si>
  <si>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</si>
  <si>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</si>
  <si>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</si>
  <si>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</si>
  <si>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</si>
  <si>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</si>
  <si>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</si>
  <si>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</si>
  <si>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</si>
  <si>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</si>
  <si>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</si>
  <si>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</si>
  <si>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</si>
  <si>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</si>
  <si>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</si>
  <si>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</si>
  <si>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</si>
  <si>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</si>
  <si>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</si>
  <si>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</si>
  <si>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</si>
  <si>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</si>
  <si>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</si>
  <si>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</si>
  <si>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</si>
  <si>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</si>
  <si>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</si>
  <si>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</si>
  <si>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</si>
  <si>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</si>
  <si>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</si>
  <si>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</si>
  <si>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</si>
  <si>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</si>
  <si>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</si>
  <si>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</si>
  <si>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</si>
  <si>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</si>
  <si>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</si>
  <si>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</si>
  <si>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</si>
  <si>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</si>
  <si>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</si>
  <si>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</si>
  <si>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</si>
  <si>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</si>
  <si>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</si>
  <si>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</si>
  <si>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</si>
  <si>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</si>
  <si>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</si>
  <si>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</si>
  <si>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</si>
  <si>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</si>
  <si>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</si>
  <si>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</si>
  <si>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</si>
  <si>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</si>
  <si>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</si>
  <si>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</si>
  <si>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</si>
  <si>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</si>
  <si>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</si>
  <si>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</si>
  <si>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</si>
  <si>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</si>
  <si>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</si>
  <si>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</si>
  <si>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</si>
  <si>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</si>
  <si>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</si>
  <si>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</si>
  <si>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</si>
  <si>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</si>
  <si>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</si>
  <si>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</si>
  <si>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</si>
  <si>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</si>
  <si>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</si>
  <si>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</si>
  <si>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</si>
  <si>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</si>
  <si>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</si>
  <si>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</si>
  <si>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</si>
  <si>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</si>
  <si>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</si>
  <si>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</si>
  <si>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</si>
  <si>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</si>
  <si>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</si>
  <si>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</si>
  <si>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</si>
  <si>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</si>
  <si>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</si>
  <si>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</si>
  <si>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</si>
  <si>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</si>
  <si>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</si>
  <si>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</si>
  <si>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</si>
  <si>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</si>
  <si>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</si>
  <si>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</si>
  <si>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</si>
  <si>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</si>
  <si>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</si>
  <si>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</si>
  <si>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</si>
  <si>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</si>
  <si>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</si>
  <si>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</si>
  <si>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</si>
  <si>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</si>
  <si>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</si>
  <si>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</si>
  <si>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</si>
  <si>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</si>
  <si>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</si>
  <si>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</si>
  <si>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</si>
  <si>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</si>
  <si>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</si>
  <si>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</si>
  <si>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</si>
  <si>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</si>
  <si>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</si>
  <si>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</si>
  <si>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</si>
  <si>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</si>
  <si>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</si>
  <si>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</si>
  <si>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</si>
  <si>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</si>
  <si>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</si>
  <si>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</si>
  <si>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</si>
  <si>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</si>
  <si>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</si>
  <si>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</si>
  <si>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</si>
  <si>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</si>
  <si>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</si>
  <si>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</si>
  <si>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</si>
  <si>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</si>
  <si>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</si>
  <si>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</si>
  <si>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</si>
  <si>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</si>
  <si>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</si>
  <si>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</si>
  <si>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</si>
  <si>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</si>
  <si>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</si>
  <si>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</si>
  <si>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</si>
  <si>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</si>
  <si>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</si>
  <si>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</si>
  <si>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</si>
  <si>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</si>
  <si>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</si>
  <si>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</si>
  <si>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</si>
  <si>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</si>
  <si>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</si>
  <si>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</si>
  <si>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</si>
  <si>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</si>
  <si>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</si>
  <si>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</si>
  <si>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</si>
  <si>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</si>
  <si>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</si>
  <si>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</si>
  <si>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</si>
  <si>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</si>
  <si>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</si>
  <si>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</si>
  <si>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</si>
  <si>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</si>
  <si>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</si>
  <si>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</si>
  <si>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</si>
  <si>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</si>
  <si>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</si>
  <si>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</si>
  <si>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</si>
  <si>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</si>
  <si>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</si>
  <si>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</si>
  <si>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</si>
  <si>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</si>
  <si>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</si>
  <si>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</si>
  <si>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</si>
  <si>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</si>
  <si>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</si>
  <si>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</si>
  <si>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</si>
  <si>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</si>
  <si>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</si>
  <si>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</si>
  <si>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</si>
  <si>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</si>
  <si>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</si>
  <si>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</si>
  <si>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</si>
  <si>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</si>
  <si>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</si>
  <si>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</si>
  <si>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</si>
  <si>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</si>
  <si>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</si>
  <si>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</si>
  <si>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</si>
  <si>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</si>
  <si>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</si>
  <si>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</si>
  <si>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</si>
  <si>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</si>
  <si>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</si>
  <si>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</si>
  <si>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</si>
  <si>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</si>
  <si>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</si>
  <si>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</si>
  <si>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</si>
  <si>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</si>
  <si>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</si>
  <si>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</si>
  <si>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</si>
  <si>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</si>
  <si>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</si>
  <si>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</si>
  <si>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</si>
  <si>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</si>
  <si>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</si>
  <si>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</si>
  <si>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</si>
  <si>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</si>
  <si>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</si>
  <si>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</si>
  <si>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</si>
  <si>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</si>
  <si>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</si>
  <si>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</si>
  <si>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</si>
  <si>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</si>
  <si>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</si>
  <si>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</si>
  <si>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</si>
  <si>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</si>
  <si>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</si>
  <si>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</si>
  <si>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</si>
  <si>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</si>
  <si>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</si>
  <si>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</si>
  <si>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</si>
  <si>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</si>
  <si>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</si>
  <si>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</si>
  <si>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</si>
  <si>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</si>
  <si>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</si>
  <si>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</si>
  <si>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</si>
  <si>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</si>
  <si>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</si>
  <si>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</si>
  <si>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</si>
  <si>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</si>
  <si>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</si>
  <si>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</si>
  <si>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</si>
  <si>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</si>
  <si>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</si>
  <si>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</si>
  <si>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</si>
  <si>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</si>
  <si>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</si>
  <si>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</si>
  <si>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</si>
  <si>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</si>
  <si>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</si>
  <si>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</si>
  <si>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</si>
  <si>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</si>
  <si>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</si>
  <si>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</si>
  <si>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</si>
  <si>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</si>
  <si>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</si>
  <si>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</si>
  <si>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</si>
  <si>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</si>
  <si>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</si>
  <si>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</si>
  <si>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</si>
  <si>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</si>
  <si>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</si>
  <si>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</si>
  <si>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</si>
  <si>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</si>
  <si>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</si>
  <si>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</si>
  <si>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</si>
  <si>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</si>
  <si>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</si>
  <si>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</si>
  <si>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</si>
  <si>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</si>
  <si>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</si>
  <si>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</si>
  <si>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</si>
  <si>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</si>
  <si>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</si>
  <si>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</si>
  <si>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</si>
  <si>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</si>
  <si>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</si>
  <si>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</si>
  <si>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</si>
  <si>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</si>
  <si>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</si>
  <si>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</si>
  <si>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</si>
  <si>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</si>
  <si>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</si>
  <si>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</si>
  <si>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</si>
  <si>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</si>
  <si>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</si>
  <si>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</si>
  <si>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</si>
  <si>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</si>
  <si>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</si>
  <si>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</si>
  <si>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</si>
  <si>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</si>
  <si>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</si>
  <si>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</si>
  <si>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</si>
  <si>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</si>
  <si>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</si>
  <si>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</si>
  <si>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</si>
  <si>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</si>
  <si>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</si>
  <si>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</si>
  <si>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</si>
  <si>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</si>
  <si>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</si>
  <si>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</si>
  <si>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</si>
  <si>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</si>
  <si>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</si>
  <si>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</si>
  <si>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</si>
  <si>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</si>
  <si>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</si>
  <si>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</si>
  <si>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</si>
  <si>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</si>
  <si>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</si>
  <si>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</si>
  <si>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</si>
  <si>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</si>
  <si>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</si>
  <si>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</si>
  <si>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</si>
  <si>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</si>
  <si>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</si>
  <si>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</si>
  <si>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</si>
  <si>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</si>
  <si>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</si>
  <si>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</si>
  <si>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</si>
  <si>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</si>
  <si>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</si>
  <si>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</si>
  <si>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</si>
  <si>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</si>
  <si>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</si>
  <si>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</si>
  <si>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</si>
  <si>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</si>
  <si>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</si>
  <si>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</si>
  <si>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</si>
  <si>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</si>
  <si>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</si>
  <si>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</si>
  <si>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</si>
  <si>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</si>
  <si>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</si>
  <si>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</si>
  <si>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</si>
  <si>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</si>
  <si>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</si>
  <si>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</si>
  <si>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</si>
  <si>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</si>
  <si>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</si>
  <si>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</si>
  <si>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</si>
  <si>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</si>
  <si>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</si>
  <si>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</si>
  <si>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</si>
  <si>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</si>
  <si>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</si>
  <si>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</si>
  <si>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</si>
  <si>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</si>
  <si>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</si>
  <si>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</si>
  <si>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</si>
  <si>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</si>
  <si>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</si>
  <si>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</si>
  <si>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</si>
  <si>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</si>
  <si>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</si>
  <si>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</si>
  <si>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</si>
  <si>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</si>
  <si>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</si>
  <si>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</si>
  <si>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</si>
  <si>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</si>
  <si>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</si>
  <si>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</si>
  <si>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</si>
  <si>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</si>
  <si>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</si>
  <si>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</si>
  <si>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</si>
  <si>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</si>
  <si>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</si>
  <si>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</si>
  <si>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</si>
  <si>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</si>
  <si>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</si>
  <si>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</si>
  <si>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</si>
  <si>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</si>
  <si>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</si>
  <si>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</si>
  <si>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</si>
  <si>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</si>
  <si>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</si>
  <si>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</si>
  <si>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</si>
  <si>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</si>
  <si>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</si>
  <si>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</si>
  <si>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</si>
  <si>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</si>
  <si>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</si>
  <si>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</si>
  <si>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</si>
  <si>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</si>
  <si>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</si>
  <si>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</si>
  <si>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</si>
  <si>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</si>
  <si>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</si>
  <si>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</si>
  <si>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</si>
  <si>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</si>
  <si>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</si>
  <si>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</si>
  <si>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</si>
  <si>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</si>
  <si>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</si>
  <si>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</si>
  <si>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</si>
  <si>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</si>
  <si>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</si>
  <si>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</si>
  <si>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</si>
  <si>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</si>
  <si>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</si>
  <si>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</si>
  <si>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</si>
  <si>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</si>
  <si>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</si>
  <si>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</si>
  <si>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</si>
  <si>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</si>
  <si>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</si>
  <si>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</si>
  <si>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</si>
  <si>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</si>
  <si>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</si>
  <si>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</si>
  <si>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</si>
  <si>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</si>
  <si>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</si>
  <si>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</si>
  <si>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</si>
  <si>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</si>
  <si>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</si>
  <si>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</si>
  <si>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</si>
  <si>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</si>
  <si>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</si>
  <si>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</si>
  <si>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</si>
  <si>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</si>
  <si>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</si>
  <si>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</si>
  <si>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</si>
  <si>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</si>
  <si>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</si>
  <si>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</si>
  <si>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</si>
  <si>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</si>
  <si>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</si>
  <si>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</si>
  <si>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</si>
  <si>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</si>
  <si>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</si>
  <si>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</si>
  <si>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</si>
  <si>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</si>
  <si>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</si>
  <si>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</si>
  <si>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</si>
  <si>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</si>
  <si>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</si>
  <si>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</si>
  <si>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</si>
  <si>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</si>
  <si>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</si>
  <si>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</si>
  <si>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</si>
  <si>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</si>
  <si>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</si>
  <si>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</si>
  <si>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</si>
  <si>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</si>
  <si>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</si>
  <si>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</si>
  <si>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</si>
  <si>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</si>
  <si>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</si>
  <si>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</si>
  <si>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</si>
  <si>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</si>
  <si>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</si>
  <si>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</si>
  <si>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</si>
  <si>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</si>
  <si>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</si>
  <si>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</si>
  <si>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</si>
  <si>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</si>
  <si>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</si>
  <si>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</si>
  <si>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</si>
  <si>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</si>
  <si>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</si>
  <si>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</si>
  <si>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</si>
  <si>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</si>
  <si>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</si>
  <si>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</si>
  <si>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</si>
  <si>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</si>
  <si>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</si>
  <si>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</si>
  <si>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</si>
  <si>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</si>
  <si>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</si>
  <si>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</si>
  <si>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</si>
  <si>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</si>
  <si>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</si>
  <si>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</si>
  <si>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</si>
  <si>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</si>
  <si>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</si>
  <si>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</si>
  <si>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</si>
  <si>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</si>
  <si>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</si>
  <si>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</si>
  <si>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</si>
  <si>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</si>
  <si>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</si>
  <si>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</si>
  <si>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</si>
  <si>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</si>
  <si>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</si>
  <si>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</si>
  <si>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</si>
  <si>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</si>
  <si>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</si>
  <si>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</si>
  <si>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</si>
  <si>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</si>
  <si>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</si>
  <si>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</si>
  <si>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</si>
  <si>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</si>
  <si>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</si>
  <si>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</si>
  <si>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</si>
  <si>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</si>
  <si>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</si>
  <si>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</si>
  <si>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</si>
  <si>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</si>
  <si>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</si>
  <si>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</si>
  <si>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</si>
  <si>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</si>
  <si>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</si>
  <si>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</si>
  <si>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</si>
  <si>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</si>
  <si>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</si>
  <si>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</si>
  <si>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</si>
  <si>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</si>
  <si>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</si>
  <si>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</si>
  <si>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</si>
  <si>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</si>
  <si>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</si>
  <si>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</si>
  <si>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</si>
  <si>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</si>
  <si>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</si>
  <si>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</si>
  <si>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</si>
  <si>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</si>
  <si>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</si>
  <si>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</si>
  <si>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</si>
  <si>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</si>
  <si>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</si>
  <si>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</si>
  <si>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</si>
  <si>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</si>
  <si>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</si>
  <si>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</si>
  <si>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</si>
  <si>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</si>
  <si>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</si>
  <si>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</si>
  <si>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</si>
  <si>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</si>
  <si>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</si>
  <si>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</si>
  <si>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</si>
  <si>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</si>
  <si>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</si>
  <si>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</si>
  <si>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</si>
  <si>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</si>
  <si>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</si>
  <si>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</si>
  <si>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</si>
  <si>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</si>
  <si>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</si>
  <si>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</si>
  <si>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</si>
  <si>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</si>
  <si>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</si>
  <si>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</si>
  <si>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</si>
  <si>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</si>
  <si>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</si>
  <si>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</si>
  <si>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</si>
  <si>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</si>
  <si>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</si>
  <si>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</si>
  <si>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</si>
  <si>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</si>
  <si>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</si>
  <si>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</si>
  <si>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</si>
  <si>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</si>
  <si>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</si>
  <si>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</si>
  <si>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</si>
  <si>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</si>
  <si>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</si>
  <si>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</si>
  <si>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</si>
  <si>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</si>
  <si>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</si>
  <si>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</si>
  <si>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</si>
  <si>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</si>
  <si>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</si>
  <si>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</si>
  <si>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</si>
  <si>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</si>
  <si>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</si>
  <si>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</si>
  <si>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</si>
  <si>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</si>
  <si>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</si>
  <si>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</si>
  <si>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</si>
  <si>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</si>
  <si>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</si>
  <si>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</si>
  <si>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</si>
  <si>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</si>
  <si>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</si>
  <si>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</si>
  <si>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</si>
  <si>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</si>
  <si>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</si>
  <si>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</si>
  <si>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</si>
  <si>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</si>
  <si>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</si>
  <si>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</si>
  <si>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</si>
  <si>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</si>
  <si>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</si>
  <si>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</si>
  <si>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</si>
  <si>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</si>
  <si>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</si>
  <si>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</si>
  <si>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</si>
  <si>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</si>
  <si>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</si>
  <si>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</si>
  <si>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</si>
  <si>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</si>
  <si>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</si>
  <si>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</si>
  <si>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</si>
  <si>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</si>
  <si>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</si>
  <si>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</si>
  <si>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</si>
  <si>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</si>
  <si>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</si>
  <si>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</si>
  <si>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</si>
  <si>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</si>
  <si>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</si>
  <si>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</si>
  <si>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</si>
  <si>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</si>
  <si>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</si>
  <si>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</si>
  <si>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</si>
  <si>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</si>
  <si>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</si>
  <si>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</si>
  <si>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</si>
  <si>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</si>
  <si>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</si>
  <si>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</si>
  <si>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</si>
  <si>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</si>
  <si>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</si>
  <si>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</si>
  <si>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</si>
  <si>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</si>
  <si>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</si>
  <si>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</si>
  <si>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</si>
  <si>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</si>
  <si>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</si>
  <si>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</si>
  <si>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</si>
  <si>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</si>
  <si>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</si>
  <si>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</si>
  <si>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</si>
  <si>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</si>
  <si>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</si>
  <si>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</si>
  <si>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</si>
  <si>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</si>
  <si>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</si>
  <si>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</si>
  <si>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</si>
  <si>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</si>
  <si>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</si>
  <si>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</si>
  <si>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</si>
  <si>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</si>
  <si>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</si>
  <si>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</si>
  <si>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</si>
  <si>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</si>
  <si>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</si>
  <si>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</si>
  <si>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</si>
  <si>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</si>
  <si>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</si>
  <si>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</si>
  <si>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</si>
  <si>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</si>
  <si>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</si>
  <si>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</si>
  <si>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</si>
  <si>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</si>
  <si>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</si>
  <si>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</si>
  <si>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</si>
  <si>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</si>
  <si>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</si>
  <si>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</si>
  <si>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</si>
  <si>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</si>
  <si>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</si>
  <si>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</si>
  <si>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</si>
  <si>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</si>
  <si>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</si>
  <si>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</si>
  <si>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</si>
  <si>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</si>
  <si>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</si>
  <si>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</si>
  <si>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</si>
  <si>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</si>
  <si>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</si>
  <si>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</si>
  <si>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</si>
  <si>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</si>
  <si>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</si>
  <si>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</si>
  <si>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</si>
  <si>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</si>
  <si>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</si>
  <si>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</si>
  <si>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</si>
  <si>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</si>
  <si>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</si>
  <si>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</si>
  <si>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</si>
  <si>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</si>
  <si>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</si>
  <si>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</si>
  <si>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</si>
  <si>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</si>
  <si>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</si>
  <si>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</si>
  <si>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</si>
  <si>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</si>
  <si>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</si>
  <si>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</si>
  <si>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</si>
  <si>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</si>
  <si>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</si>
  <si>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</si>
  <si>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</si>
  <si>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</si>
  <si>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</si>
  <si>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</si>
  <si>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</si>
  <si>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</si>
  <si>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</si>
  <si>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</si>
  <si>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</si>
  <si>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</si>
  <si>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</si>
  <si>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</si>
  <si>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</si>
  <si>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</si>
  <si>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</si>
  <si>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</si>
  <si>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</si>
  <si>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</si>
  <si>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</si>
  <si>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</si>
  <si>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</si>
  <si>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</si>
  <si>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</si>
  <si>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</si>
  <si>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</si>
  <si>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</si>
  <si>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</si>
  <si>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</si>
  <si>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</si>
  <si>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</si>
  <si>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</si>
  <si>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</si>
  <si>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</si>
  <si>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</si>
  <si>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</si>
  <si>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</si>
  <si>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</si>
  <si>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</si>
  <si>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</si>
  <si>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</si>
  <si>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</si>
  <si>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</si>
  <si>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</si>
  <si>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</si>
  <si>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</si>
  <si>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</si>
  <si>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</si>
  <si>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</si>
  <si>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</si>
  <si>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</si>
  <si>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</si>
  <si>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</si>
  <si>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</si>
  <si>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</si>
  <si>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</si>
  <si>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</si>
  <si>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</si>
  <si>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</si>
  <si>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</si>
  <si>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</si>
  <si>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</si>
  <si>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</si>
  <si>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</si>
  <si>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</si>
  <si>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</si>
  <si>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</si>
  <si>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</si>
  <si>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</si>
  <si>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</si>
  <si>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</si>
  <si>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</si>
  <si>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</si>
  <si>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</si>
  <si>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</si>
  <si>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</si>
  <si>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</si>
  <si>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</si>
  <si>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</si>
  <si>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</si>
  <si>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</si>
  <si>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</si>
  <si>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</si>
  <si>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</si>
  <si>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</si>
  <si>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</si>
  <si>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</si>
  <si>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</si>
  <si>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</si>
  <si>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</si>
  <si>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</si>
  <si>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</si>
  <si>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</si>
  <si>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</si>
  <si>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</si>
  <si>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</si>
  <si>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</si>
  <si>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</si>
  <si>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</si>
  <si>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</si>
  <si>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</si>
  <si>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</si>
  <si>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</si>
  <si>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</si>
  <si>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</si>
  <si>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</si>
  <si>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</si>
  <si>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</si>
  <si>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</si>
  <si>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</si>
  <si>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</si>
  <si>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</si>
  <si>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</si>
  <si>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</si>
  <si>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</si>
  <si>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</si>
  <si>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</si>
  <si>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</si>
  <si>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</si>
  <si>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</si>
  <si>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</si>
  <si>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</si>
  <si>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</si>
  <si>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</si>
  <si>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</si>
  <si>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</si>
  <si>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</si>
  <si>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</si>
  <si>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</si>
  <si>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</si>
  <si>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</si>
  <si>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</si>
  <si>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</si>
  <si>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</si>
  <si>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</si>
  <si>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</si>
  <si>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</si>
  <si>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</si>
  <si>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</si>
  <si>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</si>
  <si>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</si>
  <si>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</si>
  <si>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</si>
  <si>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</si>
  <si>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</si>
  <si>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</si>
  <si>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</si>
  <si>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</si>
  <si>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</si>
  <si>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</si>
  <si>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</si>
  <si>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</si>
  <si>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</si>
  <si>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</si>
  <si>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</si>
  <si>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</si>
  <si>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</si>
  <si>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</si>
  <si>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</si>
  <si>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</si>
  <si>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</si>
  <si>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</si>
  <si>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</si>
  <si>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</si>
  <si>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</si>
  <si>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</si>
  <si>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</si>
  <si>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</si>
  <si>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</si>
  <si>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</si>
  <si>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</si>
  <si>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</si>
  <si>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</si>
  <si>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</si>
  <si>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</si>
  <si>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</si>
  <si>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</si>
  <si>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</si>
  <si>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</si>
  <si>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</si>
  <si>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</si>
  <si>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</si>
  <si>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</si>
  <si>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</si>
  <si>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</si>
  <si>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</si>
  <si>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</si>
  <si>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</si>
  <si>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</si>
  <si>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</si>
  <si>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</si>
  <si>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</si>
  <si>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</si>
  <si>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</si>
  <si>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</si>
  <si>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</si>
  <si>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</si>
  <si>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</si>
  <si>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</si>
  <si>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</si>
  <si>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</si>
  <si>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</si>
  <si>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</si>
  <si>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</si>
  <si>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</si>
  <si>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</si>
  <si>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</si>
  <si>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</si>
  <si>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</si>
  <si>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</si>
  <si>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</si>
  <si>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</si>
  <si>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</si>
  <si>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</si>
  <si>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</si>
  <si>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</si>
  <si>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</si>
  <si>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</si>
  <si>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</si>
  <si>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</si>
  <si>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</si>
  <si>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</si>
  <si>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</si>
  <si>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</si>
  <si>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</si>
  <si>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</si>
  <si>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</si>
  <si>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</si>
  <si>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</si>
  <si>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</si>
  <si>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</si>
  <si>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</si>
  <si>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</si>
  <si>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</si>
  <si>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</si>
  <si>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</si>
  <si>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</si>
  <si>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</si>
  <si>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</si>
  <si>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</si>
  <si>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</si>
  <si>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</si>
  <si>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</si>
  <si>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</si>
  <si>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</si>
  <si>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</si>
  <si>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</si>
  <si>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</si>
  <si>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</si>
  <si>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</si>
  <si>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</si>
  <si>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</si>
  <si>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</si>
  <si>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</si>
  <si>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</si>
  <si>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</si>
  <si>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</si>
  <si>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</si>
  <si>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</si>
  <si>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</si>
  <si>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</si>
  <si>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</si>
  <si>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</si>
  <si>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</si>
  <si>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</si>
  <si>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</si>
  <si>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</si>
  <si>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</si>
  <si>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</si>
  <si>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</si>
  <si>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</si>
  <si>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</si>
  <si>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</si>
  <si>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</si>
  <si>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</si>
  <si>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</si>
  <si>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</si>
  <si>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</si>
  <si>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</si>
  <si>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</si>
  <si>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</si>
  <si>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</si>
  <si>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</si>
  <si>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</si>
  <si>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</si>
  <si>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</si>
  <si>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</si>
  <si>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</si>
  <si>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</si>
  <si>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</si>
  <si>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</si>
  <si>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</si>
  <si>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</si>
  <si>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</si>
  <si>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</si>
  <si>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</si>
  <si>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</si>
  <si>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</si>
  <si>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</si>
  <si>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</si>
  <si>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</si>
  <si>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</si>
  <si>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</si>
  <si>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</si>
  <si>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</si>
  <si>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</si>
  <si>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</si>
  <si>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</si>
  <si>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</si>
  <si>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</si>
  <si>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</si>
  <si>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</si>
  <si>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</si>
  <si>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</si>
  <si>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</si>
  <si>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</si>
  <si>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</si>
  <si>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</si>
  <si>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</si>
  <si>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</si>
  <si>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</si>
  <si>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</si>
  <si>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</si>
  <si>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</si>
  <si>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</si>
  <si>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</si>
  <si>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</si>
  <si>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</si>
  <si>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</si>
  <si>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</si>
  <si>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Prosinac 2023.</t>
  </si>
  <si>
    <t>December 2023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</si>
  <si>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</si>
  <si>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</si>
  <si>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</si>
  <si>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</si>
  <si>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</si>
  <si>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</si>
  <si>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</si>
  <si>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</si>
  <si>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</si>
  <si>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</si>
  <si>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</si>
  <si>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 xml:space="preserve"> Fond Erste E-Conservative pripojen je fondu Erste Money Market (27.6.2024.). / The Erste E-Conservative fund was merged with the Erste Money Market fund (June 27, 2024).</t>
  </si>
  <si>
    <t>31.3.2024.</t>
  </si>
  <si>
    <t>Srpanj 2024.</t>
  </si>
  <si>
    <t>July 2024</t>
  </si>
  <si>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</si>
  <si>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</si>
  <si>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</si>
  <si>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</si>
  <si>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</si>
  <si>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</si>
  <si>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</si>
  <si>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</si>
  <si>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</si>
  <si>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</si>
  <si>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</si>
  <si>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</si>
  <si>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</si>
  <si>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LIPANJ 2024.</t>
  </si>
  <si>
    <t>JUNE 2024</t>
  </si>
  <si>
    <t>1.1. - 30.6.2024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</si>
  <si>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30.6.2024</t>
    </r>
  </si>
  <si>
    <t>Tablica 3.1: Naplaćena premija osiguranja za period od 1. do 31. srpnja 2024.</t>
  </si>
  <si>
    <t>Table 3.1: Premium paid for the period 1  - 31 July 2024</t>
  </si>
  <si>
    <t>I-VII/2023</t>
  </si>
  <si>
    <t>I-VII/2024</t>
  </si>
  <si>
    <r>
      <t xml:space="preserve">Indeks (100 = I-VII/2023)
 </t>
    </r>
    <r>
      <rPr>
        <i/>
        <sz val="9"/>
        <color theme="1" tint="0.34998626667073579"/>
        <rFont val="Arial"/>
        <family val="2"/>
        <charset val="238"/>
      </rPr>
      <t>Index(100 =I-VII/2023)</t>
    </r>
  </si>
  <si>
    <t>Tablica 3.2: Podaci o osiguranju za period od 1. do 31. srpnja 2024.</t>
  </si>
  <si>
    <t>Table 3.2: Insurance data for the period  1  - 31 July 2024</t>
  </si>
  <si>
    <t>HRPODRRA0004</t>
  </si>
  <si>
    <t>HRKOEIRA0009</t>
  </si>
  <si>
    <t>HRKODTRA0007</t>
  </si>
  <si>
    <t>HRERNTRA0000</t>
  </si>
  <si>
    <t>HRHT00RA0005</t>
  </si>
  <si>
    <t>HRKODTPA0009</t>
  </si>
  <si>
    <t>HRRIVPRA0000</t>
  </si>
  <si>
    <t>HRADRSPA0009</t>
  </si>
  <si>
    <t>HRSPANRA0007</t>
  </si>
  <si>
    <t>HRZABARA0009</t>
  </si>
  <si>
    <t>HRRHMFO253A3</t>
  </si>
  <si>
    <t>HRRHMFO277N5</t>
  </si>
  <si>
    <t>HRRHMFO253B1</t>
  </si>
  <si>
    <t>HRRHMFO257A4</t>
  </si>
  <si>
    <t>HRRIBAO266A2</t>
  </si>
  <si>
    <t>HRLNGUO31AE3</t>
  </si>
  <si>
    <t>HRRHMFT509C9</t>
  </si>
  <si>
    <t>HRRHMFT447A6</t>
  </si>
  <si>
    <t>HRRHMFT523C0</t>
  </si>
  <si>
    <t>HRRHMFO275E8</t>
  </si>
  <si>
    <t>HRRHMFO26CA5</t>
  </si>
  <si>
    <t>HRRHMFO297A0</t>
  </si>
  <si>
    <t>HRRHMFO267E5</t>
  </si>
  <si>
    <t>HRRHMFO327A5</t>
  </si>
  <si>
    <t>HRRHMFO247E7</t>
  </si>
  <si>
    <t>HRKOTRPA0003</t>
  </si>
  <si>
    <t>HRBCINRA0003</t>
  </si>
  <si>
    <t>HRTSHCRA0009</t>
  </si>
  <si>
    <t>HRGLCOO26CE5</t>
  </si>
  <si>
    <t>.</t>
  </si>
  <si>
    <t>2024 Q 2</t>
  </si>
  <si>
    <t>ICAM DYNAMIC ALLOCATION **</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</si>
  <si>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20.8.2024.</t>
    </r>
  </si>
  <si>
    <t>30.6.2024.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</si>
</sst>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9">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3"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0" fontId="39" fillId="12" borderId="0" xfId="3" applyFont="1" applyFill="1" applyBorder="1" applyAlignment="1">
      <alignment horizontal="center" vertical="center" wrapText="1"/>
    </xf>
    <xf numFmtId="166" fontId="0" fillId="0" borderId="0" xfId="0" applyNumberFormat="1" applyAlignment="1">
      <alignment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FFCC"/>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0"/>
  </cols>
  <sheetData>
    <row r="1" spans="1:9" ht="21" customHeight="1">
      <c r="A1" s="630"/>
      <c r="B1" s="631"/>
      <c r="C1" s="631"/>
      <c r="D1" s="631"/>
      <c r="E1" s="631"/>
      <c r="F1" s="631"/>
      <c r="G1" s="631"/>
      <c r="H1" s="631"/>
      <c r="I1" s="631"/>
    </row>
    <row r="2" spans="1:9" ht="18">
      <c r="A2" s="1110" t="s">
        <v>1494</v>
      </c>
      <c r="B2" s="1110"/>
      <c r="C2" s="1110"/>
      <c r="D2" s="1110"/>
      <c r="E2" s="1110"/>
      <c r="F2" s="1110"/>
      <c r="G2" s="1110"/>
      <c r="H2" s="1110"/>
      <c r="I2" s="1110"/>
    </row>
    <row r="3" spans="1:9" ht="16.5">
      <c r="A3" s="1111" t="s">
        <v>1495</v>
      </c>
      <c r="B3" s="1111"/>
      <c r="C3" s="1111"/>
      <c r="D3" s="1111"/>
      <c r="E3" s="1111"/>
      <c r="F3" s="1111"/>
      <c r="G3" s="1111"/>
      <c r="H3" s="1111"/>
      <c r="I3" s="1111"/>
    </row>
    <row r="4" spans="1:9" ht="16.5">
      <c r="A4" s="1111"/>
      <c r="B4" s="1111"/>
      <c r="C4" s="1111"/>
      <c r="D4" s="1111"/>
      <c r="E4" s="1111"/>
      <c r="F4" s="1111"/>
      <c r="G4" s="1111"/>
      <c r="H4" s="1111"/>
      <c r="I4" s="1111"/>
    </row>
    <row r="5" spans="1:9" ht="15" customHeight="1">
      <c r="A5" s="632"/>
      <c r="B5" s="632"/>
      <c r="C5" s="632"/>
      <c r="D5" s="632"/>
      <c r="E5" s="632"/>
      <c r="F5" s="632"/>
      <c r="G5" s="632"/>
      <c r="H5" s="632"/>
      <c r="I5" s="632"/>
    </row>
    <row r="6" spans="1:9" ht="15" customHeight="1">
      <c r="A6" s="1112" t="s">
        <v>1710</v>
      </c>
      <c r="B6" s="1113"/>
      <c r="C6" s="1113"/>
      <c r="D6" s="1113"/>
      <c r="E6" s="1113"/>
      <c r="F6" s="1113"/>
      <c r="G6" s="1113"/>
      <c r="H6" s="1113"/>
      <c r="I6" s="1113"/>
    </row>
    <row r="7" spans="1:9">
      <c r="A7" s="639"/>
      <c r="B7" s="639"/>
      <c r="C7" s="639"/>
      <c r="D7" s="639"/>
      <c r="E7" s="639"/>
      <c r="F7" s="639"/>
      <c r="G7" s="639"/>
      <c r="H7" s="639"/>
      <c r="I7" s="639"/>
    </row>
    <row r="8" spans="1:9">
      <c r="A8" s="633"/>
      <c r="B8" s="633"/>
      <c r="C8" s="633"/>
      <c r="D8" s="633"/>
      <c r="E8" s="633"/>
      <c r="F8" s="633"/>
      <c r="G8" s="633"/>
      <c r="H8" s="633"/>
      <c r="I8" s="633"/>
    </row>
    <row r="9" spans="1:9">
      <c r="A9" s="1112"/>
      <c r="B9" s="1113"/>
      <c r="C9" s="1113"/>
      <c r="D9" s="1113"/>
      <c r="E9" s="1113"/>
      <c r="F9" s="1113"/>
      <c r="G9" s="1113"/>
      <c r="H9" s="1113"/>
      <c r="I9" s="1113"/>
    </row>
    <row r="10" spans="1:9">
      <c r="A10" s="634"/>
      <c r="B10" s="634"/>
      <c r="C10" s="634"/>
      <c r="D10" s="634"/>
      <c r="E10" s="634"/>
      <c r="F10" s="634"/>
      <c r="G10" s="634"/>
      <c r="H10" s="634"/>
      <c r="I10" s="634"/>
    </row>
    <row r="11" spans="1:9">
      <c r="A11" s="634"/>
      <c r="B11" s="634"/>
      <c r="C11" s="634"/>
      <c r="D11" s="634"/>
      <c r="E11" s="634"/>
      <c r="F11" s="634"/>
      <c r="G11" s="634"/>
      <c r="H11" s="634"/>
      <c r="I11" s="634"/>
    </row>
    <row r="12" spans="1:9">
      <c r="A12" s="634"/>
      <c r="B12" s="634"/>
      <c r="C12" s="634"/>
      <c r="D12" s="634"/>
      <c r="E12" s="634"/>
      <c r="F12" s="634"/>
      <c r="G12" s="634"/>
      <c r="H12" s="634"/>
      <c r="I12" s="634"/>
    </row>
    <row r="13" spans="1:9">
      <c r="A13" s="634"/>
      <c r="B13" s="634"/>
      <c r="C13" s="634"/>
      <c r="D13" s="634"/>
      <c r="E13" s="634"/>
      <c r="F13" s="634"/>
      <c r="G13" s="634"/>
      <c r="H13" s="634"/>
      <c r="I13" s="634"/>
    </row>
    <row r="14" spans="1:9">
      <c r="A14" s="634"/>
      <c r="B14" s="634"/>
      <c r="C14" s="634"/>
      <c r="D14" s="634"/>
      <c r="E14" s="634"/>
      <c r="F14" s="634"/>
      <c r="G14" s="634"/>
      <c r="H14" s="634"/>
      <c r="I14" s="634"/>
    </row>
    <row r="15" spans="1:9">
      <c r="A15" s="634"/>
      <c r="B15" s="634"/>
      <c r="C15" s="634"/>
      <c r="D15" s="634"/>
      <c r="E15" s="634"/>
      <c r="F15" s="634"/>
      <c r="G15" s="634"/>
      <c r="H15" s="634"/>
      <c r="I15" s="634"/>
    </row>
    <row r="16" spans="1:9">
      <c r="A16" s="634"/>
      <c r="B16" s="634"/>
      <c r="C16" s="634"/>
      <c r="D16" s="634"/>
      <c r="E16" s="634"/>
      <c r="F16" s="634"/>
      <c r="G16" s="634"/>
      <c r="H16" s="634"/>
      <c r="I16" s="634"/>
    </row>
    <row r="17" spans="1:9">
      <c r="A17" s="634"/>
      <c r="B17" s="634"/>
      <c r="C17" s="634"/>
      <c r="D17" s="634"/>
      <c r="E17" s="634"/>
      <c r="F17" s="634"/>
      <c r="G17" s="634"/>
      <c r="H17" s="634"/>
      <c r="I17" s="634"/>
    </row>
    <row r="18" spans="1:9" ht="30">
      <c r="A18" s="1114" t="s">
        <v>0</v>
      </c>
      <c r="B18" s="1114"/>
      <c r="C18" s="1114"/>
      <c r="D18" s="1114"/>
      <c r="E18" s="1114"/>
      <c r="F18" s="1114"/>
      <c r="G18" s="1114"/>
      <c r="H18" s="1114"/>
      <c r="I18" s="1114"/>
    </row>
    <row r="19" spans="1:9" ht="18.75" customHeight="1">
      <c r="A19" s="635"/>
      <c r="B19" s="635"/>
      <c r="C19" s="635"/>
      <c r="D19" s="635"/>
      <c r="E19" s="635"/>
      <c r="F19" s="635"/>
      <c r="G19" s="635"/>
      <c r="H19" s="635"/>
      <c r="I19" s="635"/>
    </row>
    <row r="20" spans="1:9" ht="18.75" customHeight="1">
      <c r="A20" s="1115" t="s">
        <v>1652</v>
      </c>
      <c r="B20" s="1115"/>
      <c r="C20" s="1115"/>
      <c r="D20" s="1115"/>
      <c r="E20" s="1115"/>
      <c r="F20" s="1115"/>
      <c r="G20" s="1115"/>
      <c r="H20" s="1115"/>
      <c r="I20" s="1115"/>
    </row>
    <row r="21" spans="1:9" ht="18.75" customHeight="1">
      <c r="A21" s="636"/>
      <c r="B21" s="636"/>
      <c r="C21" s="636"/>
      <c r="D21" s="636"/>
      <c r="E21" s="636"/>
      <c r="F21" s="636"/>
      <c r="G21" s="636"/>
      <c r="H21" s="636"/>
      <c r="I21" s="636"/>
    </row>
    <row r="22" spans="1:9" ht="26.25" customHeight="1">
      <c r="A22" s="1116" t="s">
        <v>1</v>
      </c>
      <c r="B22" s="1116"/>
      <c r="C22" s="1116"/>
      <c r="D22" s="1116"/>
      <c r="E22" s="1116"/>
      <c r="F22" s="1116"/>
      <c r="G22" s="1116"/>
      <c r="H22" s="1116"/>
      <c r="I22" s="1116"/>
    </row>
    <row r="23" spans="1:9" ht="18.75">
      <c r="A23" s="637"/>
      <c r="B23" s="637"/>
      <c r="C23" s="637"/>
      <c r="D23" s="637"/>
      <c r="E23" s="637"/>
      <c r="F23" s="637"/>
      <c r="G23" s="637"/>
      <c r="H23" s="637"/>
      <c r="I23" s="637"/>
    </row>
    <row r="24" spans="1:9" ht="18.75" customHeight="1">
      <c r="A24" s="1106" t="s">
        <v>1653</v>
      </c>
      <c r="B24" s="1106"/>
      <c r="C24" s="1106"/>
      <c r="D24" s="1106"/>
      <c r="E24" s="1106"/>
      <c r="F24" s="1106"/>
      <c r="G24" s="1106"/>
      <c r="H24" s="1106"/>
      <c r="I24" s="1106"/>
    </row>
    <row r="25" spans="1:9">
      <c r="A25" s="634"/>
      <c r="B25" s="634"/>
      <c r="C25" s="634"/>
      <c r="D25" s="634"/>
      <c r="E25" s="634"/>
      <c r="F25" s="634"/>
      <c r="G25" s="634"/>
      <c r="H25" s="634"/>
      <c r="I25" s="634"/>
    </row>
    <row r="26" spans="1:9">
      <c r="A26" s="634"/>
      <c r="B26" s="634"/>
      <c r="C26" s="634"/>
      <c r="D26" s="634"/>
      <c r="E26" s="634"/>
      <c r="F26" s="634"/>
      <c r="G26" s="634"/>
      <c r="H26" s="634"/>
      <c r="I26" s="634"/>
    </row>
    <row r="27" spans="1:9">
      <c r="A27" s="634"/>
      <c r="B27" s="634"/>
      <c r="C27" s="634"/>
      <c r="D27" s="634"/>
      <c r="E27" s="634"/>
      <c r="F27" s="634"/>
      <c r="G27" s="634"/>
      <c r="H27" s="634"/>
      <c r="I27" s="634"/>
    </row>
    <row r="28" spans="1:9">
      <c r="A28" s="634"/>
      <c r="B28" s="634"/>
      <c r="C28" s="634"/>
      <c r="D28" s="634"/>
      <c r="E28" s="634"/>
      <c r="F28" s="634"/>
      <c r="G28" s="634"/>
      <c r="H28" s="634"/>
      <c r="I28" s="634"/>
    </row>
    <row r="29" spans="1:9">
      <c r="A29" s="634"/>
      <c r="B29" s="634"/>
      <c r="C29" s="634"/>
      <c r="D29" s="634"/>
      <c r="E29" s="634"/>
      <c r="F29" s="634"/>
      <c r="G29" s="634"/>
      <c r="H29" s="634"/>
      <c r="I29" s="634"/>
    </row>
    <row r="30" spans="1:9">
      <c r="A30" s="634"/>
      <c r="B30" s="634"/>
      <c r="C30" s="634"/>
      <c r="D30" s="634"/>
      <c r="E30" s="634"/>
      <c r="F30" s="634"/>
      <c r="G30" s="634"/>
      <c r="H30" s="634"/>
      <c r="I30" s="634"/>
    </row>
    <row r="31" spans="1:9">
      <c r="A31" s="634"/>
      <c r="B31" s="634"/>
      <c r="C31" s="634"/>
      <c r="D31" s="634"/>
      <c r="E31" s="634"/>
      <c r="F31" s="634"/>
      <c r="G31" s="634"/>
      <c r="H31" s="634"/>
      <c r="I31" s="634"/>
    </row>
    <row r="32" spans="1:9">
      <c r="A32" s="634"/>
      <c r="B32" s="634"/>
      <c r="C32" s="634"/>
      <c r="D32" s="634"/>
      <c r="E32" s="634"/>
      <c r="F32" s="634"/>
      <c r="G32" s="634"/>
      <c r="H32" s="634"/>
      <c r="I32" s="634"/>
    </row>
    <row r="33" spans="1:9">
      <c r="A33" s="634"/>
      <c r="B33" s="634"/>
      <c r="C33" s="634"/>
      <c r="D33" s="634"/>
      <c r="E33" s="634"/>
      <c r="F33" s="634"/>
      <c r="G33" s="634"/>
      <c r="H33" s="634"/>
      <c r="I33" s="634"/>
    </row>
    <row r="34" spans="1:9">
      <c r="A34" s="634"/>
      <c r="B34" s="634"/>
      <c r="C34" s="634"/>
      <c r="D34" s="634"/>
      <c r="E34" s="634"/>
      <c r="F34" s="634"/>
      <c r="G34" s="634"/>
      <c r="H34" s="634"/>
      <c r="I34" s="634"/>
    </row>
    <row r="35" spans="1:9">
      <c r="A35" s="634"/>
      <c r="B35" s="634"/>
      <c r="C35" s="634"/>
      <c r="D35" s="634"/>
      <c r="E35" s="634"/>
      <c r="F35" s="634"/>
      <c r="G35" s="634"/>
      <c r="H35" s="634"/>
      <c r="I35" s="634"/>
    </row>
    <row r="36" spans="1:9">
      <c r="A36" s="1107"/>
      <c r="B36" s="1107"/>
      <c r="C36" s="1107"/>
      <c r="D36" s="1107"/>
      <c r="E36" s="1107"/>
      <c r="F36" s="1107"/>
      <c r="G36" s="1107"/>
      <c r="H36" s="1107"/>
      <c r="I36" s="1107"/>
    </row>
    <row r="37" spans="1:9" ht="50.25" customHeight="1">
      <c r="A37" s="1108" t="s">
        <v>2</v>
      </c>
      <c r="B37" s="1108"/>
      <c r="C37" s="1108"/>
      <c r="D37" s="1108"/>
      <c r="E37" s="1108"/>
      <c r="F37" s="1108"/>
      <c r="G37" s="1108"/>
      <c r="H37" s="1108"/>
      <c r="I37" s="1108"/>
    </row>
    <row r="38" spans="1:9">
      <c r="A38" s="638"/>
      <c r="B38" s="638"/>
      <c r="C38" s="638"/>
      <c r="D38" s="638"/>
      <c r="E38" s="638"/>
      <c r="F38" s="638"/>
      <c r="G38" s="638"/>
      <c r="H38" s="638"/>
      <c r="I38" s="638"/>
    </row>
    <row r="39" spans="1:9" ht="65.25" customHeight="1">
      <c r="A39" s="1109" t="s">
        <v>3</v>
      </c>
      <c r="B39" s="1109"/>
      <c r="C39" s="1109"/>
      <c r="D39" s="1109"/>
      <c r="E39" s="1109"/>
      <c r="F39" s="1109"/>
      <c r="G39" s="1109"/>
      <c r="H39" s="1109"/>
      <c r="I39" s="1109"/>
    </row>
    <row r="40" spans="1:9">
      <c r="A40" s="639"/>
      <c r="B40" s="639"/>
      <c r="C40" s="639"/>
      <c r="D40" s="639"/>
      <c r="E40" s="639"/>
      <c r="F40" s="639"/>
      <c r="G40" s="639"/>
      <c r="H40" s="639"/>
      <c r="I40" s="63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4" t="s">
        <v>641</v>
      </c>
      <c r="G1" s="130" t="str">
        <f>Naslovnica!A20</f>
        <v>Srpanj 2024.</v>
      </c>
    </row>
    <row r="2" spans="1:8" ht="12.75" customHeight="1">
      <c r="A2" s="510" t="s">
        <v>900</v>
      </c>
      <c r="G2" s="512" t="str">
        <f>Naslovnica!A24</f>
        <v>July 2024</v>
      </c>
    </row>
    <row r="3" spans="1:8" ht="12.75" customHeight="1"/>
    <row r="4" spans="1:8" ht="12.75" customHeight="1">
      <c r="F4" s="72"/>
      <c r="G4" s="13" t="s">
        <v>1373</v>
      </c>
    </row>
    <row r="5" spans="1:8" ht="19.5" customHeight="1">
      <c r="A5" s="1169" t="s">
        <v>1065</v>
      </c>
      <c r="B5" s="1170" t="s">
        <v>533</v>
      </c>
      <c r="C5" s="1170"/>
      <c r="D5" s="1170"/>
      <c r="E5" s="1170"/>
      <c r="F5" s="1170"/>
      <c r="G5" s="1170"/>
    </row>
    <row r="6" spans="1:8" ht="26.25" customHeight="1">
      <c r="A6" s="1169"/>
      <c r="B6" s="1145" t="str">
        <f>Naslovnica!A20</f>
        <v>Srpanj 2024.</v>
      </c>
      <c r="C6" s="1171"/>
      <c r="D6" s="1172" t="s">
        <v>17</v>
      </c>
      <c r="E6" s="1172"/>
      <c r="F6" s="1173" t="s">
        <v>219</v>
      </c>
      <c r="G6" s="1173"/>
    </row>
    <row r="7" spans="1:8">
      <c r="A7" s="1169"/>
      <c r="B7" s="1143" t="str">
        <f>Naslovnica!A24</f>
        <v>July 2024</v>
      </c>
      <c r="C7" s="1174"/>
      <c r="D7" s="1175" t="s">
        <v>45</v>
      </c>
      <c r="E7" s="1175"/>
      <c r="F7" s="1175" t="s">
        <v>51</v>
      </c>
      <c r="G7" s="1175"/>
    </row>
    <row r="8" spans="1:8">
      <c r="A8" s="1169"/>
      <c r="B8" s="664" t="s">
        <v>27</v>
      </c>
      <c r="C8" s="664" t="s">
        <v>28</v>
      </c>
      <c r="D8" s="653" t="s">
        <v>1062</v>
      </c>
      <c r="E8" s="653" t="s">
        <v>143</v>
      </c>
      <c r="F8" s="653" t="s">
        <v>1062</v>
      </c>
      <c r="G8" s="653" t="s">
        <v>143</v>
      </c>
    </row>
    <row r="9" spans="1:8">
      <c r="A9" s="1169"/>
      <c r="B9" s="665" t="s">
        <v>29</v>
      </c>
      <c r="C9" s="665" t="s">
        <v>30</v>
      </c>
      <c r="D9" s="680" t="s">
        <v>1063</v>
      </c>
      <c r="E9" s="680" t="s">
        <v>144</v>
      </c>
      <c r="F9" s="680" t="s">
        <v>1063</v>
      </c>
      <c r="G9" s="680" t="s">
        <v>144</v>
      </c>
    </row>
    <row r="10" spans="1:8">
      <c r="A10" s="364" t="s">
        <v>33</v>
      </c>
      <c r="B10" s="365">
        <v>150201.08624999999</v>
      </c>
      <c r="C10" s="366">
        <v>0.13370926223565291</v>
      </c>
      <c r="D10" s="783">
        <v>1829.3509799999883</v>
      </c>
      <c r="E10" s="367">
        <v>1.2329511255435577E-2</v>
      </c>
      <c r="F10" s="368">
        <v>6945.0772700000089</v>
      </c>
      <c r="G10" s="367">
        <v>4.8480181176690618E-2</v>
      </c>
      <c r="H10" s="52"/>
    </row>
    <row r="11" spans="1:8">
      <c r="A11" s="364" t="s">
        <v>34</v>
      </c>
      <c r="B11" s="365">
        <v>383385.04287</v>
      </c>
      <c r="C11" s="366">
        <v>0.3412900166980774</v>
      </c>
      <c r="D11" s="784">
        <v>9155.1563899999601</v>
      </c>
      <c r="E11" s="367">
        <v>2.4463990506245148E-2</v>
      </c>
      <c r="F11" s="368">
        <v>29157.865270000009</v>
      </c>
      <c r="G11" s="367">
        <v>8.2314026460515111E-2</v>
      </c>
      <c r="H11" s="52"/>
    </row>
    <row r="12" spans="1:8">
      <c r="A12" s="364" t="s">
        <v>209</v>
      </c>
      <c r="B12" s="365">
        <v>11958.86464</v>
      </c>
      <c r="C12" s="366">
        <v>5.1028274899754932E-3</v>
      </c>
      <c r="D12" s="784">
        <v>417.7225099999996</v>
      </c>
      <c r="E12" s="367">
        <v>3.6194208969506869E-2</v>
      </c>
      <c r="F12" s="368">
        <v>2198.5710099999997</v>
      </c>
      <c r="G12" s="367">
        <v>0.22525664630030184</v>
      </c>
    </row>
    <row r="13" spans="1:8">
      <c r="A13" s="364" t="s">
        <v>210</v>
      </c>
      <c r="B13" s="365">
        <v>5732.2149500000005</v>
      </c>
      <c r="C13" s="366">
        <v>7.0225911895108545E-2</v>
      </c>
      <c r="D13" s="784">
        <v>110.73892000000069</v>
      </c>
      <c r="E13" s="367">
        <v>1.9699260373791994E-2</v>
      </c>
      <c r="F13" s="368">
        <v>702.30828999999994</v>
      </c>
      <c r="G13" s="367">
        <v>0.13962650551451783</v>
      </c>
      <c r="H13" s="1052"/>
    </row>
    <row r="14" spans="1:8">
      <c r="A14" s="364" t="s">
        <v>46</v>
      </c>
      <c r="B14" s="365">
        <v>78887.640790000005</v>
      </c>
      <c r="C14" s="366">
        <v>1.0645801625755133E-2</v>
      </c>
      <c r="D14" s="784">
        <v>2080.6618200000084</v>
      </c>
      <c r="E14" s="367">
        <v>2.7089489105055042E-2</v>
      </c>
      <c r="F14" s="368">
        <v>7737.2562700000126</v>
      </c>
      <c r="G14" s="367">
        <v>0.10874510829699191</v>
      </c>
    </row>
    <row r="15" spans="1:8">
      <c r="A15" s="364" t="s">
        <v>36</v>
      </c>
      <c r="B15" s="365">
        <v>83763.801779999994</v>
      </c>
      <c r="C15" s="366">
        <v>7.4566678695090136E-2</v>
      </c>
      <c r="D15" s="784">
        <v>2683.5011299999896</v>
      </c>
      <c r="E15" s="367">
        <v>3.3096832504160068E-2</v>
      </c>
      <c r="F15" s="368">
        <v>10500.054980000001</v>
      </c>
      <c r="G15" s="367">
        <v>0.14331856393672737</v>
      </c>
      <c r="H15" s="1052"/>
    </row>
    <row r="16" spans="1:8">
      <c r="A16" s="364" t="s">
        <v>37</v>
      </c>
      <c r="B16" s="365">
        <v>71614.206760000001</v>
      </c>
      <c r="C16" s="366">
        <v>6.3751088560926483E-2</v>
      </c>
      <c r="D16" s="784">
        <v>928.56919999999809</v>
      </c>
      <c r="E16" s="367">
        <v>1.3136603588130624E-2</v>
      </c>
      <c r="F16" s="368">
        <v>5251.1055599999963</v>
      </c>
      <c r="G16" s="367">
        <v>7.9126886252265605E-2</v>
      </c>
      <c r="H16" s="1052"/>
    </row>
    <row r="17" spans="1:10">
      <c r="A17" s="364" t="s">
        <v>38</v>
      </c>
      <c r="B17" s="365">
        <v>337798.06643000001</v>
      </c>
      <c r="C17" s="366">
        <v>0.3007084127994139</v>
      </c>
      <c r="D17" s="784">
        <v>5206.5988400000497</v>
      </c>
      <c r="E17" s="367">
        <v>1.5654637437718222E-2</v>
      </c>
      <c r="F17" s="368">
        <v>15725.469600000011</v>
      </c>
      <c r="G17" s="367">
        <v>4.8825854030358329E-2</v>
      </c>
      <c r="H17" s="1052"/>
      <c r="I17" s="1052"/>
      <c r="J17" s="1052"/>
    </row>
    <row r="18" spans="1:10" ht="18.75" customHeight="1">
      <c r="A18" s="882" t="s">
        <v>333</v>
      </c>
      <c r="B18" s="883">
        <v>1123340.92447</v>
      </c>
      <c r="C18" s="884">
        <v>1</v>
      </c>
      <c r="D18" s="885">
        <v>22412.299789999845</v>
      </c>
      <c r="E18" s="884">
        <v>2.0357631991369418E-2</v>
      </c>
      <c r="F18" s="886">
        <v>78217.708249999909</v>
      </c>
      <c r="G18" s="884">
        <v>7.4840657097732022E-2</v>
      </c>
      <c r="H18" s="1052"/>
      <c r="I18" s="1052"/>
      <c r="J18" s="1052"/>
    </row>
    <row r="19" spans="1:10" ht="12.75" customHeight="1">
      <c r="A19" s="22" t="s">
        <v>531</v>
      </c>
      <c r="B19" s="1052"/>
      <c r="C19" s="1052"/>
      <c r="D19" s="1052"/>
      <c r="E19" s="1052"/>
      <c r="F19" s="1052"/>
      <c r="G19" s="1052"/>
      <c r="H19" s="1052"/>
      <c r="I19" s="1052"/>
      <c r="J19" s="1052"/>
    </row>
    <row r="20" spans="1:10" ht="12.75" customHeight="1">
      <c r="A20" s="1052"/>
      <c r="B20" s="1052"/>
      <c r="C20" s="1052"/>
      <c r="D20" s="1052"/>
      <c r="E20" s="1052"/>
      <c r="F20" s="1052"/>
      <c r="G20" s="1052"/>
      <c r="H20" s="1052"/>
      <c r="I20" s="1052"/>
      <c r="J20" s="1052"/>
    </row>
    <row r="22" spans="1:10">
      <c r="A22" s="716" t="s">
        <v>981</v>
      </c>
      <c r="B22" s="965"/>
      <c r="C22" s="965"/>
      <c r="D22" s="965"/>
      <c r="E22" s="965"/>
      <c r="F22" s="965"/>
      <c r="G22" s="965"/>
      <c r="H22" s="965"/>
      <c r="I22" s="965"/>
      <c r="J22" s="966" t="str">
        <f>Naslovnica!A20</f>
        <v>Srpanj 2024.</v>
      </c>
    </row>
    <row r="23" spans="1:10">
      <c r="A23" s="967" t="s">
        <v>982</v>
      </c>
      <c r="B23" s="965"/>
      <c r="C23" s="965"/>
      <c r="D23" s="965"/>
      <c r="E23" s="965"/>
      <c r="F23" s="965"/>
      <c r="G23" s="965"/>
      <c r="H23" s="965"/>
      <c r="I23" s="965"/>
      <c r="J23" s="968" t="str">
        <f>Naslovnica!A24</f>
        <v>July 2024</v>
      </c>
    </row>
    <row r="24" spans="1:10">
      <c r="A24" s="965"/>
      <c r="B24" s="965"/>
      <c r="C24" s="965"/>
      <c r="D24" s="965"/>
      <c r="E24" s="965"/>
      <c r="F24" s="965"/>
      <c r="G24" s="965"/>
      <c r="H24" s="965"/>
      <c r="I24" s="965"/>
      <c r="J24" s="965"/>
    </row>
    <row r="25" spans="1:10" ht="21.75" customHeight="1">
      <c r="A25" s="969"/>
      <c r="B25" s="970" t="s">
        <v>1398</v>
      </c>
      <c r="C25" s="1168" t="s">
        <v>1316</v>
      </c>
      <c r="D25" s="1168"/>
      <c r="E25" s="1168"/>
      <c r="F25" s="1168"/>
      <c r="G25" s="1168"/>
      <c r="H25" s="1168"/>
      <c r="I25" s="1168"/>
      <c r="J25" s="971"/>
    </row>
    <row r="26" spans="1:10" ht="45">
      <c r="A26" s="1084" t="s">
        <v>1065</v>
      </c>
      <c r="B26" s="969" t="str">
        <f>J22</f>
        <v>Srpanj 2024.</v>
      </c>
      <c r="C26" s="969" t="s">
        <v>229</v>
      </c>
      <c r="D26" s="969" t="s">
        <v>59</v>
      </c>
      <c r="E26" s="969" t="s">
        <v>50</v>
      </c>
      <c r="F26" s="969" t="s">
        <v>1307</v>
      </c>
      <c r="G26" s="969" t="s">
        <v>1308</v>
      </c>
      <c r="H26" s="969" t="s">
        <v>1309</v>
      </c>
      <c r="I26" s="969" t="s">
        <v>1313</v>
      </c>
      <c r="J26" s="969" t="s">
        <v>983</v>
      </c>
    </row>
    <row r="27" spans="1:10" ht="56.25">
      <c r="A27" s="969"/>
      <c r="B27" s="972" t="str">
        <f>J23</f>
        <v>July 2024</v>
      </c>
      <c r="C27" s="972" t="s">
        <v>230</v>
      </c>
      <c r="D27" s="972" t="s">
        <v>51</v>
      </c>
      <c r="E27" s="972" t="s">
        <v>52</v>
      </c>
      <c r="F27" s="972" t="s">
        <v>1310</v>
      </c>
      <c r="G27" s="972" t="s">
        <v>1311</v>
      </c>
      <c r="H27" s="972" t="s">
        <v>1312</v>
      </c>
      <c r="I27" s="973" t="s">
        <v>1314</v>
      </c>
      <c r="J27" s="969" t="s">
        <v>984</v>
      </c>
    </row>
    <row r="28" spans="1:10">
      <c r="A28" s="974" t="s">
        <v>33</v>
      </c>
      <c r="B28" s="682">
        <v>36.356900000000003</v>
      </c>
      <c r="C28" s="975">
        <v>9.2662763615569688E-3</v>
      </c>
      <c r="D28" s="975">
        <v>1.9625824870783237E-2</v>
      </c>
      <c r="E28" s="975">
        <v>5.0810863929200201E-2</v>
      </c>
      <c r="F28" s="975">
        <v>4.6248594397590992E-4</v>
      </c>
      <c r="G28" s="975">
        <v>3.4515538701931359E-3</v>
      </c>
      <c r="H28" s="975">
        <v>2.6324947964484036E-2</v>
      </c>
      <c r="I28" s="975">
        <v>4.9950217112598727E-2</v>
      </c>
      <c r="J28" s="1066">
        <v>37958</v>
      </c>
    </row>
    <row r="29" spans="1:10">
      <c r="A29" s="974" t="s">
        <v>34</v>
      </c>
      <c r="B29" s="681">
        <v>43.122</v>
      </c>
      <c r="C29" s="975">
        <v>2.0755020688741022E-2</v>
      </c>
      <c r="D29" s="975">
        <v>5.8356629025409612E-2</v>
      </c>
      <c r="E29" s="975">
        <v>0.10413802109338377</v>
      </c>
      <c r="F29" s="975">
        <v>4.4299362162049105E-2</v>
      </c>
      <c r="G29" s="975">
        <v>3.9578849162431817E-2</v>
      </c>
      <c r="H29" s="975">
        <v>3.5227268373750897E-2</v>
      </c>
      <c r="I29" s="975">
        <v>5.8137499481162536E-2</v>
      </c>
      <c r="J29" s="1066">
        <v>37893</v>
      </c>
    </row>
    <row r="30" spans="1:10">
      <c r="A30" s="974" t="s">
        <v>209</v>
      </c>
      <c r="B30" s="681">
        <v>200.8537</v>
      </c>
      <c r="C30" s="975">
        <v>2.3971764696286035E-2</v>
      </c>
      <c r="D30" s="975">
        <v>0.10214806539126764</v>
      </c>
      <c r="E30" s="975">
        <v>0.13686054541132253</v>
      </c>
      <c r="F30" s="975">
        <v>4.4009477460973834E-2</v>
      </c>
      <c r="G30" s="975">
        <v>4.7431174778781449E-2</v>
      </c>
      <c r="H30" s="975" t="s">
        <v>139</v>
      </c>
      <c r="I30" s="975">
        <v>6.3884184849980929E-2</v>
      </c>
      <c r="J30" s="1066">
        <v>43062</v>
      </c>
    </row>
    <row r="31" spans="1:10">
      <c r="A31" s="974" t="s">
        <v>210</v>
      </c>
      <c r="B31" s="681">
        <v>152.37440000000001</v>
      </c>
      <c r="C31" s="975">
        <v>4.6919877517757058E-3</v>
      </c>
      <c r="D31" s="975">
        <v>2.0071470555550253E-2</v>
      </c>
      <c r="E31" s="975">
        <v>3.6709350797971663E-2</v>
      </c>
      <c r="F31" s="975">
        <v>4.0588730589243838E-3</v>
      </c>
      <c r="G31" s="975">
        <v>1.0895223291669032E-2</v>
      </c>
      <c r="H31" s="975" t="s">
        <v>139</v>
      </c>
      <c r="I31" s="975">
        <v>2.0852610511996605E-2</v>
      </c>
      <c r="J31" s="1066">
        <v>43062</v>
      </c>
    </row>
    <row r="32" spans="1:10">
      <c r="A32" s="974" t="s">
        <v>46</v>
      </c>
      <c r="B32" s="681">
        <v>27.4697</v>
      </c>
      <c r="C32" s="975">
        <v>2.2546902918403777E-2</v>
      </c>
      <c r="D32" s="975">
        <v>7.0601211308665368E-2</v>
      </c>
      <c r="E32" s="975">
        <v>0.10173624619481725</v>
      </c>
      <c r="F32" s="975">
        <v>3.4439419114451697E-2</v>
      </c>
      <c r="G32" s="975">
        <v>3.6919246554867335E-2</v>
      </c>
      <c r="H32" s="975">
        <v>3.7396280829916639E-2</v>
      </c>
      <c r="I32" s="975">
        <v>3.5642678346062828E-2</v>
      </c>
      <c r="J32" s="1066">
        <v>37923</v>
      </c>
    </row>
    <row r="33" spans="1:10">
      <c r="A33" s="974" t="s">
        <v>36</v>
      </c>
      <c r="B33" s="681">
        <v>40.088900000000002</v>
      </c>
      <c r="C33" s="975">
        <v>2.4531677272611185E-2</v>
      </c>
      <c r="D33" s="976">
        <v>8.6841241998931951E-2</v>
      </c>
      <c r="E33" s="975">
        <v>0.12610534949830887</v>
      </c>
      <c r="F33" s="975">
        <v>6.830895425776462E-2</v>
      </c>
      <c r="G33" s="975">
        <v>5.8233118180838428E-2</v>
      </c>
      <c r="H33" s="975">
        <v>6.0832498654427747E-2</v>
      </c>
      <c r="I33" s="975">
        <v>5.8652213430325117E-2</v>
      </c>
      <c r="J33" s="1066">
        <v>38425</v>
      </c>
    </row>
    <row r="34" spans="1:10">
      <c r="A34" s="974" t="s">
        <v>37</v>
      </c>
      <c r="B34" s="681">
        <v>29.916</v>
      </c>
      <c r="C34" s="975">
        <v>4.8468847932767734E-3</v>
      </c>
      <c r="D34" s="976">
        <v>1.429079997965732E-2</v>
      </c>
      <c r="E34" s="975">
        <v>4.4662499563501656E-2</v>
      </c>
      <c r="F34" s="975">
        <v>-2.9523671625464321E-3</v>
      </c>
      <c r="G34" s="975">
        <v>7.1743497055698491E-4</v>
      </c>
      <c r="H34" s="975">
        <v>2.8256025789174632E-2</v>
      </c>
      <c r="I34" s="975">
        <v>4.279478250132307E-2</v>
      </c>
      <c r="J34" s="1066">
        <v>38425</v>
      </c>
    </row>
    <row r="35" spans="1:10">
      <c r="A35" s="974" t="s">
        <v>38</v>
      </c>
      <c r="B35" s="681">
        <v>38.815399999999997</v>
      </c>
      <c r="C35" s="975">
        <v>9.8079004329003627E-3</v>
      </c>
      <c r="D35" s="975">
        <v>2.4074675024865932E-2</v>
      </c>
      <c r="E35" s="975">
        <v>5.7458801350176891E-2</v>
      </c>
      <c r="F35" s="975">
        <v>2.6906747458524061E-2</v>
      </c>
      <c r="G35" s="975">
        <v>3.097002573303631E-2</v>
      </c>
      <c r="H35" s="975">
        <v>4.261262958398726E-2</v>
      </c>
      <c r="I35" s="975">
        <v>4.9988342690726606E-2</v>
      </c>
      <c r="J35" s="1066">
        <v>37474</v>
      </c>
    </row>
    <row r="36" spans="1:10">
      <c r="A36" s="977" t="s">
        <v>531</v>
      </c>
      <c r="B36" s="713"/>
      <c r="C36" s="978"/>
      <c r="D36" s="978"/>
      <c r="E36" s="978"/>
      <c r="F36" s="978"/>
      <c r="G36" s="979"/>
      <c r="H36" s="979"/>
      <c r="I36" s="965"/>
      <c r="J36" s="965"/>
    </row>
    <row r="37" spans="1:10">
      <c r="A37" s="980" t="s">
        <v>113</v>
      </c>
      <c r="B37" s="965"/>
      <c r="C37" s="965"/>
      <c r="D37" s="965"/>
      <c r="E37" s="965"/>
      <c r="F37" s="965"/>
      <c r="G37" s="981"/>
      <c r="H37" s="981"/>
      <c r="I37" s="965"/>
      <c r="J37" s="965"/>
    </row>
    <row r="38" spans="1:10">
      <c r="A38" s="982" t="s">
        <v>211</v>
      </c>
      <c r="B38" s="979"/>
      <c r="C38" s="979"/>
      <c r="D38" s="979"/>
      <c r="E38" s="979"/>
      <c r="F38" s="979"/>
      <c r="G38" s="979"/>
      <c r="H38" s="979"/>
      <c r="I38" s="979"/>
      <c r="J38" s="965"/>
    </row>
    <row r="39" spans="1:10">
      <c r="A39" s="980" t="s">
        <v>212</v>
      </c>
      <c r="B39" s="981"/>
      <c r="C39" s="981"/>
      <c r="D39" s="981"/>
      <c r="E39" s="981"/>
      <c r="F39" s="981"/>
      <c r="G39" s="981"/>
      <c r="H39" s="981"/>
      <c r="I39" s="981"/>
      <c r="J39" s="965"/>
    </row>
    <row r="40" spans="1:10">
      <c r="A40" s="982" t="s">
        <v>909</v>
      </c>
      <c r="B40" s="979"/>
      <c r="C40" s="979"/>
      <c r="D40" s="979"/>
      <c r="E40" s="979"/>
      <c r="F40" s="979"/>
      <c r="G40" s="965"/>
      <c r="H40" s="965"/>
      <c r="I40" s="979"/>
      <c r="J40" s="965"/>
    </row>
    <row r="41" spans="1:10">
      <c r="B41" s="255"/>
      <c r="C41" s="255"/>
      <c r="D41" s="255"/>
      <c r="E41" s="255"/>
      <c r="F41" s="255"/>
      <c r="G41" s="272"/>
      <c r="H41" s="272"/>
      <c r="I41" s="255"/>
    </row>
    <row r="42" spans="1:10">
      <c r="A42" s="254"/>
      <c r="B42" s="254"/>
      <c r="C42" s="254"/>
      <c r="D42" s="254"/>
      <c r="E42" s="254"/>
      <c r="F42" s="254"/>
      <c r="I42" s="254"/>
    </row>
    <row r="43" spans="1:10">
      <c r="A43" s="593" t="s">
        <v>81</v>
      </c>
      <c r="B43" s="272"/>
      <c r="C43" s="272"/>
      <c r="D43" s="272"/>
      <c r="E43" s="272"/>
      <c r="F43" s="272"/>
      <c r="I43" s="7"/>
    </row>
    <row r="69" spans="10:10">
      <c r="J69" s="26" t="s">
        <v>792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4" t="s">
        <v>642</v>
      </c>
      <c r="S1" s="130" t="str">
        <f>Naslovnica!A20</f>
        <v>Srpanj 2024.</v>
      </c>
    </row>
    <row r="2" spans="1:20" ht="12.75" customHeight="1">
      <c r="A2" s="535" t="s">
        <v>901</v>
      </c>
      <c r="S2" s="512" t="str">
        <f>Naslovnica!A24</f>
        <v>July 2024</v>
      </c>
    </row>
    <row r="3" spans="1:20" ht="12.75" customHeight="1"/>
    <row r="4" spans="1:20" ht="12.75" customHeight="1">
      <c r="P4" s="69"/>
      <c r="Q4" s="69"/>
      <c r="R4" s="69"/>
      <c r="S4" s="13" t="s">
        <v>1373</v>
      </c>
    </row>
    <row r="5" spans="1:20" ht="33" customHeight="1">
      <c r="A5" s="1176" t="s">
        <v>530</v>
      </c>
      <c r="B5" s="1150" t="s">
        <v>53</v>
      </c>
      <c r="C5" s="1150"/>
      <c r="D5" s="1150" t="s">
        <v>54</v>
      </c>
      <c r="E5" s="1177"/>
      <c r="F5" s="1178" t="s">
        <v>209</v>
      </c>
      <c r="G5" s="1179"/>
      <c r="H5" s="1178" t="s">
        <v>210</v>
      </c>
      <c r="I5" s="1179"/>
      <c r="J5" s="1150" t="s">
        <v>55</v>
      </c>
      <c r="K5" s="1150"/>
      <c r="L5" s="1150" t="s">
        <v>56</v>
      </c>
      <c r="M5" s="1150"/>
      <c r="N5" s="1150" t="s">
        <v>57</v>
      </c>
      <c r="O5" s="1150"/>
      <c r="P5" s="1150" t="s">
        <v>58</v>
      </c>
      <c r="Q5" s="1150"/>
      <c r="R5" s="1150" t="s">
        <v>412</v>
      </c>
      <c r="S5" s="1150"/>
    </row>
    <row r="6" spans="1:20">
      <c r="A6" s="1176"/>
      <c r="B6" s="683" t="s">
        <v>31</v>
      </c>
      <c r="C6" s="683" t="s">
        <v>32</v>
      </c>
      <c r="D6" s="683" t="s">
        <v>31</v>
      </c>
      <c r="E6" s="683" t="s">
        <v>32</v>
      </c>
      <c r="F6" s="683" t="s">
        <v>31</v>
      </c>
      <c r="G6" s="683" t="s">
        <v>32</v>
      </c>
      <c r="H6" s="683" t="s">
        <v>31</v>
      </c>
      <c r="I6" s="683" t="s">
        <v>32</v>
      </c>
      <c r="J6" s="683" t="s">
        <v>31</v>
      </c>
      <c r="K6" s="683" t="s">
        <v>32</v>
      </c>
      <c r="L6" s="683" t="s">
        <v>32</v>
      </c>
      <c r="M6" s="683" t="s">
        <v>32</v>
      </c>
      <c r="N6" s="683" t="s">
        <v>31</v>
      </c>
      <c r="O6" s="683" t="s">
        <v>32</v>
      </c>
      <c r="P6" s="683" t="s">
        <v>31</v>
      </c>
      <c r="Q6" s="683" t="s">
        <v>32</v>
      </c>
      <c r="R6" s="683" t="s">
        <v>31</v>
      </c>
      <c r="S6" s="683" t="s">
        <v>32</v>
      </c>
    </row>
    <row r="7" spans="1:20">
      <c r="A7" s="1176"/>
      <c r="B7" s="684" t="s">
        <v>29</v>
      </c>
      <c r="C7" s="684" t="s">
        <v>30</v>
      </c>
      <c r="D7" s="684" t="s">
        <v>29</v>
      </c>
      <c r="E7" s="684" t="s">
        <v>30</v>
      </c>
      <c r="F7" s="684" t="s">
        <v>29</v>
      </c>
      <c r="G7" s="684" t="s">
        <v>30</v>
      </c>
      <c r="H7" s="684" t="s">
        <v>29</v>
      </c>
      <c r="I7" s="684" t="s">
        <v>30</v>
      </c>
      <c r="J7" s="684" t="s">
        <v>29</v>
      </c>
      <c r="K7" s="684" t="s">
        <v>30</v>
      </c>
      <c r="L7" s="684" t="s">
        <v>30</v>
      </c>
      <c r="M7" s="684" t="s">
        <v>30</v>
      </c>
      <c r="N7" s="684" t="s">
        <v>29</v>
      </c>
      <c r="O7" s="684" t="s">
        <v>30</v>
      </c>
      <c r="P7" s="684" t="s">
        <v>29</v>
      </c>
      <c r="Q7" s="684" t="s">
        <v>30</v>
      </c>
      <c r="R7" s="684" t="s">
        <v>29</v>
      </c>
      <c r="S7" s="684" t="s">
        <v>30</v>
      </c>
    </row>
    <row r="8" spans="1:20" ht="18">
      <c r="A8" s="351" t="s">
        <v>413</v>
      </c>
      <c r="B8" s="369">
        <v>1592.4810199999999</v>
      </c>
      <c r="C8" s="370">
        <v>1.0602326943629645E-2</v>
      </c>
      <c r="D8" s="369">
        <v>4677.3803900000003</v>
      </c>
      <c r="E8" s="370">
        <v>1.220021615863642E-2</v>
      </c>
      <c r="F8" s="369">
        <v>222.29084</v>
      </c>
      <c r="G8" s="370">
        <v>1.8587955185685585E-2</v>
      </c>
      <c r="H8" s="369">
        <v>175.14924999999999</v>
      </c>
      <c r="I8" s="370">
        <v>3.0555248107016635E-2</v>
      </c>
      <c r="J8" s="369">
        <v>2575.02351</v>
      </c>
      <c r="K8" s="370">
        <v>3.2641659507282615E-2</v>
      </c>
      <c r="L8" s="369">
        <v>2515.0960500000001</v>
      </c>
      <c r="M8" s="370">
        <v>3.0026049401458525E-2</v>
      </c>
      <c r="N8" s="369">
        <v>5183.6421099999998</v>
      </c>
      <c r="O8" s="370">
        <v>7.238287410685669E-2</v>
      </c>
      <c r="P8" s="369">
        <v>6281.8660500000015</v>
      </c>
      <c r="Q8" s="370">
        <v>1.8596512776322308E-2</v>
      </c>
      <c r="R8" s="369">
        <v>23222.929220000002</v>
      </c>
      <c r="S8" s="370">
        <v>2.067309108015572E-2</v>
      </c>
      <c r="T8" s="52"/>
    </row>
    <row r="9" spans="1:20" ht="18">
      <c r="A9" s="351" t="s">
        <v>414</v>
      </c>
      <c r="B9" s="369">
        <v>0.61824000000000001</v>
      </c>
      <c r="C9" s="370">
        <v>4.1160820928525684E-6</v>
      </c>
      <c r="D9" s="369">
        <v>131.56041000001193</v>
      </c>
      <c r="E9" s="370">
        <v>3.4315478025916509E-4</v>
      </c>
      <c r="F9" s="369">
        <v>10.52699</v>
      </c>
      <c r="G9" s="370">
        <v>8.8026667387716153E-4</v>
      </c>
      <c r="H9" s="369">
        <v>0</v>
      </c>
      <c r="I9" s="370">
        <v>0</v>
      </c>
      <c r="J9" s="369">
        <v>91.124529999999993</v>
      </c>
      <c r="K9" s="370">
        <v>1.1551179511449041E-3</v>
      </c>
      <c r="L9" s="369">
        <v>592.7006900000215</v>
      </c>
      <c r="M9" s="370">
        <v>7.0758570823643892E-3</v>
      </c>
      <c r="N9" s="369">
        <v>0</v>
      </c>
      <c r="O9" s="370">
        <v>0</v>
      </c>
      <c r="P9" s="369">
        <v>287.05014999999997</v>
      </c>
      <c r="Q9" s="370">
        <v>8.4976848271386388E-4</v>
      </c>
      <c r="R9" s="369">
        <v>1113.5810100000333</v>
      </c>
      <c r="S9" s="370">
        <v>9.9131170864682518E-4</v>
      </c>
      <c r="T9" s="52"/>
    </row>
    <row r="10" spans="1:20" ht="18">
      <c r="A10" s="351" t="s">
        <v>415</v>
      </c>
      <c r="B10" s="369">
        <v>148983.72849999997</v>
      </c>
      <c r="C10" s="370">
        <v>0.99189514914152865</v>
      </c>
      <c r="D10" s="369">
        <v>379314.56050000002</v>
      </c>
      <c r="E10" s="370">
        <v>0.98938278360083776</v>
      </c>
      <c r="F10" s="369">
        <v>11748.189480000001</v>
      </c>
      <c r="G10" s="370">
        <v>0.98238334772221314</v>
      </c>
      <c r="H10" s="369">
        <v>5567.0384999999997</v>
      </c>
      <c r="I10" s="370">
        <v>0.97118453312711139</v>
      </c>
      <c r="J10" s="369">
        <v>76376.239570000005</v>
      </c>
      <c r="K10" s="370">
        <v>0.96816483298460654</v>
      </c>
      <c r="L10" s="369">
        <v>82004.213539999997</v>
      </c>
      <c r="M10" s="370">
        <v>0.97899345310482033</v>
      </c>
      <c r="N10" s="369">
        <v>66527.871950000001</v>
      </c>
      <c r="O10" s="370">
        <v>0.928975897210221</v>
      </c>
      <c r="P10" s="369">
        <v>332475.87634000002</v>
      </c>
      <c r="Q10" s="370">
        <v>0.98424446382070885</v>
      </c>
      <c r="R10" s="369">
        <v>1102997.71838</v>
      </c>
      <c r="S10" s="370">
        <v>0.98189044445073181</v>
      </c>
      <c r="T10" s="52"/>
    </row>
    <row r="11" spans="1:20" ht="18.75">
      <c r="A11" s="351" t="s">
        <v>416</v>
      </c>
      <c r="B11" s="371">
        <v>133892.48048999999</v>
      </c>
      <c r="C11" s="372">
        <v>0.8914215212741019</v>
      </c>
      <c r="D11" s="371">
        <v>297541.36794999999</v>
      </c>
      <c r="E11" s="372">
        <v>0.77609018348973202</v>
      </c>
      <c r="F11" s="371">
        <v>2221.6816100000001</v>
      </c>
      <c r="G11" s="372">
        <v>0.18577696770385049</v>
      </c>
      <c r="H11" s="371">
        <v>2401.00369</v>
      </c>
      <c r="I11" s="372">
        <v>0.41886141935413629</v>
      </c>
      <c r="J11" s="371">
        <v>25313.567990000003</v>
      </c>
      <c r="K11" s="372">
        <v>0.32088129061160631</v>
      </c>
      <c r="L11" s="371">
        <v>44992.322669999994</v>
      </c>
      <c r="M11" s="372">
        <v>0.53713324514019345</v>
      </c>
      <c r="N11" s="371">
        <v>51924.060860000005</v>
      </c>
      <c r="O11" s="372">
        <v>0.72505251724373876</v>
      </c>
      <c r="P11" s="371">
        <v>182113.30666000003</v>
      </c>
      <c r="Q11" s="372">
        <v>0.53911885530271564</v>
      </c>
      <c r="R11" s="371">
        <v>740399.79191999999</v>
      </c>
      <c r="S11" s="372">
        <v>0.65910515375073353</v>
      </c>
    </row>
    <row r="12" spans="1:20" ht="19.5">
      <c r="A12" s="358" t="s">
        <v>417</v>
      </c>
      <c r="B12" s="371">
        <v>10152.533079999997</v>
      </c>
      <c r="C12" s="372">
        <v>6.7592940618014546E-2</v>
      </c>
      <c r="D12" s="371">
        <v>92008.474329999997</v>
      </c>
      <c r="E12" s="372">
        <v>0.23998973392291281</v>
      </c>
      <c r="F12" s="371">
        <v>1572.8386799999998</v>
      </c>
      <c r="G12" s="372">
        <v>0.13152073606880457</v>
      </c>
      <c r="H12" s="371">
        <v>12.98</v>
      </c>
      <c r="I12" s="372">
        <v>2.2643951968339912E-3</v>
      </c>
      <c r="J12" s="371">
        <v>8946.1132500000003</v>
      </c>
      <c r="K12" s="372">
        <v>0.11340322971268309</v>
      </c>
      <c r="L12" s="371">
        <v>20950.054259999997</v>
      </c>
      <c r="M12" s="372">
        <v>0.25010868438761874</v>
      </c>
      <c r="N12" s="371">
        <v>0</v>
      </c>
      <c r="O12" s="372">
        <v>0</v>
      </c>
      <c r="P12" s="371">
        <v>61270.182140000004</v>
      </c>
      <c r="Q12" s="372">
        <v>0.18138109216354664</v>
      </c>
      <c r="R12" s="371">
        <v>194913.17573999998</v>
      </c>
      <c r="S12" s="372">
        <v>0.17351204047615049</v>
      </c>
    </row>
    <row r="13" spans="1:20" ht="19.5">
      <c r="A13" s="358" t="s">
        <v>418</v>
      </c>
      <c r="B13" s="371">
        <v>117280.22464999999</v>
      </c>
      <c r="C13" s="964">
        <v>0.78082141648484615</v>
      </c>
      <c r="D13" s="371">
        <v>200312.13734000002</v>
      </c>
      <c r="E13" s="372">
        <v>0.52248292227232473</v>
      </c>
      <c r="F13" s="371">
        <v>169.70851000000002</v>
      </c>
      <c r="G13" s="372">
        <v>1.4191021899550491E-2</v>
      </c>
      <c r="H13" s="371">
        <v>1808.1869799999999</v>
      </c>
      <c r="I13" s="372">
        <v>0.3154429824722465</v>
      </c>
      <c r="J13" s="371">
        <v>12265.608459999999</v>
      </c>
      <c r="K13" s="372">
        <v>0.15548200373555621</v>
      </c>
      <c r="L13" s="371">
        <v>16275.479409999996</v>
      </c>
      <c r="M13" s="372">
        <v>0.19430206206124054</v>
      </c>
      <c r="N13" s="371">
        <v>40609.458810000004</v>
      </c>
      <c r="O13" s="372">
        <v>0.56705869776797013</v>
      </c>
      <c r="P13" s="371">
        <v>95385.934930000003</v>
      </c>
      <c r="Q13" s="372">
        <v>0.28237560996818656</v>
      </c>
      <c r="R13" s="371">
        <v>484106.73908999999</v>
      </c>
      <c r="S13" s="372">
        <v>0.43095264231808011</v>
      </c>
    </row>
    <row r="14" spans="1:20" ht="19.5">
      <c r="A14" s="358" t="s">
        <v>419</v>
      </c>
      <c r="B14" s="371">
        <v>0</v>
      </c>
      <c r="C14" s="372">
        <v>0</v>
      </c>
      <c r="D14" s="371">
        <v>0</v>
      </c>
      <c r="E14" s="372">
        <v>0</v>
      </c>
      <c r="F14" s="371">
        <v>54.106079999999999</v>
      </c>
      <c r="G14" s="372">
        <v>4.5243492278544588E-3</v>
      </c>
      <c r="H14" s="371">
        <v>73.837820000000008</v>
      </c>
      <c r="I14" s="372">
        <v>1.288120223056185E-2</v>
      </c>
      <c r="J14" s="371">
        <v>0</v>
      </c>
      <c r="K14" s="372">
        <v>0</v>
      </c>
      <c r="L14" s="371">
        <v>0</v>
      </c>
      <c r="M14" s="372">
        <v>0</v>
      </c>
      <c r="N14" s="371">
        <v>0</v>
      </c>
      <c r="O14" s="372">
        <v>0</v>
      </c>
      <c r="P14" s="371">
        <v>0</v>
      </c>
      <c r="Q14" s="372">
        <v>0</v>
      </c>
      <c r="R14" s="371">
        <v>127.94390000000001</v>
      </c>
      <c r="S14" s="372">
        <v>1.1389587733714565E-4</v>
      </c>
    </row>
    <row r="15" spans="1:20" ht="19.5">
      <c r="A15" s="358" t="s">
        <v>420</v>
      </c>
      <c r="B15" s="371">
        <v>1906.5373100000002</v>
      </c>
      <c r="C15" s="372">
        <v>1.2693232532748296E-2</v>
      </c>
      <c r="D15" s="371">
        <v>1669.07844</v>
      </c>
      <c r="E15" s="372">
        <v>4.3535304071601645E-3</v>
      </c>
      <c r="F15" s="371">
        <v>254.09524000000002</v>
      </c>
      <c r="G15" s="372">
        <v>2.1247438419037076E-2</v>
      </c>
      <c r="H15" s="371">
        <v>474.41139000000004</v>
      </c>
      <c r="I15" s="372">
        <v>8.2762316859733245E-2</v>
      </c>
      <c r="J15" s="371">
        <v>2826.94886</v>
      </c>
      <c r="K15" s="372">
        <v>3.5835129960666165E-2</v>
      </c>
      <c r="L15" s="371">
        <v>1683.1696399999996</v>
      </c>
      <c r="M15" s="372">
        <v>2.0094236465313182E-2</v>
      </c>
      <c r="N15" s="371">
        <v>4575.1317399999998</v>
      </c>
      <c r="O15" s="372">
        <v>6.3885811892731958E-2</v>
      </c>
      <c r="P15" s="371">
        <v>2330.8807499999998</v>
      </c>
      <c r="Q15" s="372">
        <v>6.9002193460426789E-3</v>
      </c>
      <c r="R15" s="371">
        <v>15720.253369999999</v>
      </c>
      <c r="S15" s="372">
        <v>1.3994196280857237E-2</v>
      </c>
    </row>
    <row r="16" spans="1:20" ht="19.5" customHeight="1">
      <c r="A16" s="359" t="s">
        <v>421</v>
      </c>
      <c r="B16" s="371">
        <v>0</v>
      </c>
      <c r="C16" s="372">
        <v>0</v>
      </c>
      <c r="D16" s="371">
        <v>0</v>
      </c>
      <c r="E16" s="372">
        <v>0</v>
      </c>
      <c r="F16" s="371">
        <v>0</v>
      </c>
      <c r="G16" s="372">
        <v>0</v>
      </c>
      <c r="H16" s="371">
        <v>0</v>
      </c>
      <c r="I16" s="372">
        <v>0</v>
      </c>
      <c r="J16" s="371">
        <v>0</v>
      </c>
      <c r="K16" s="372">
        <v>0</v>
      </c>
      <c r="L16" s="371">
        <v>653.63042999999993</v>
      </c>
      <c r="M16" s="372">
        <v>7.803256492521061E-3</v>
      </c>
      <c r="N16" s="371">
        <v>0</v>
      </c>
      <c r="O16" s="372">
        <v>0</v>
      </c>
      <c r="P16" s="371">
        <v>0</v>
      </c>
      <c r="Q16" s="372">
        <v>0</v>
      </c>
      <c r="R16" s="371">
        <v>653.63042999999993</v>
      </c>
      <c r="S16" s="372">
        <v>5.8186292022601902E-4</v>
      </c>
    </row>
    <row r="17" spans="1:19" ht="18.75" customHeight="1">
      <c r="A17" s="359" t="s">
        <v>422</v>
      </c>
      <c r="B17" s="371">
        <v>770.80462999999997</v>
      </c>
      <c r="C17" s="372">
        <v>5.1318179584479316E-3</v>
      </c>
      <c r="D17" s="371">
        <v>1479.42003</v>
      </c>
      <c r="E17" s="372">
        <v>3.8588360685833331E-3</v>
      </c>
      <c r="F17" s="371">
        <v>170.9331</v>
      </c>
      <c r="G17" s="372">
        <v>1.4293422088603886E-2</v>
      </c>
      <c r="H17" s="371">
        <v>31.587499999999999</v>
      </c>
      <c r="I17" s="372">
        <v>5.5105225947606855E-3</v>
      </c>
      <c r="J17" s="371">
        <v>1274.89742</v>
      </c>
      <c r="K17" s="372">
        <v>1.6160927202700792E-2</v>
      </c>
      <c r="L17" s="371">
        <v>424.41575</v>
      </c>
      <c r="M17" s="372">
        <v>5.0668157489480656E-3</v>
      </c>
      <c r="N17" s="371">
        <v>0</v>
      </c>
      <c r="O17" s="372">
        <v>0</v>
      </c>
      <c r="P17" s="371">
        <v>0</v>
      </c>
      <c r="Q17" s="372">
        <v>0</v>
      </c>
      <c r="R17" s="371">
        <v>4152.05843</v>
      </c>
      <c r="S17" s="372">
        <v>3.6961694745895782E-3</v>
      </c>
    </row>
    <row r="18" spans="1:19" ht="19.5">
      <c r="A18" s="360" t="s">
        <v>423</v>
      </c>
      <c r="B18" s="371">
        <v>0</v>
      </c>
      <c r="C18" s="372">
        <v>0</v>
      </c>
      <c r="D18" s="371">
        <v>0</v>
      </c>
      <c r="E18" s="372">
        <v>0</v>
      </c>
      <c r="F18" s="371">
        <v>0</v>
      </c>
      <c r="G18" s="372">
        <v>0</v>
      </c>
      <c r="H18" s="371">
        <v>0</v>
      </c>
      <c r="I18" s="372">
        <v>0</v>
      </c>
      <c r="J18" s="371">
        <v>0</v>
      </c>
      <c r="K18" s="372">
        <v>0</v>
      </c>
      <c r="L18" s="371">
        <v>0</v>
      </c>
      <c r="M18" s="372">
        <v>0</v>
      </c>
      <c r="N18" s="371">
        <v>0</v>
      </c>
      <c r="O18" s="372">
        <v>0</v>
      </c>
      <c r="P18" s="371">
        <v>0</v>
      </c>
      <c r="Q18" s="372">
        <v>0</v>
      </c>
      <c r="R18" s="371">
        <v>0</v>
      </c>
      <c r="S18" s="372">
        <v>0</v>
      </c>
    </row>
    <row r="19" spans="1:19" ht="18.75">
      <c r="A19" s="351" t="s">
        <v>424</v>
      </c>
      <c r="B19" s="371">
        <v>3782.3808199999999</v>
      </c>
      <c r="C19" s="372">
        <v>2.5182113680044985E-2</v>
      </c>
      <c r="D19" s="371">
        <v>2072.2578100000001</v>
      </c>
      <c r="E19" s="372">
        <v>5.4051608187510531E-3</v>
      </c>
      <c r="F19" s="371">
        <v>0</v>
      </c>
      <c r="G19" s="372">
        <v>0</v>
      </c>
      <c r="H19" s="371">
        <v>0</v>
      </c>
      <c r="I19" s="372">
        <v>0</v>
      </c>
      <c r="J19" s="371">
        <v>0</v>
      </c>
      <c r="K19" s="372">
        <v>0</v>
      </c>
      <c r="L19" s="371">
        <v>5005.5731799999994</v>
      </c>
      <c r="M19" s="372">
        <v>5.9758189984551811E-2</v>
      </c>
      <c r="N19" s="371">
        <v>6739.4703100000006</v>
      </c>
      <c r="O19" s="372">
        <v>9.4108007583036737E-2</v>
      </c>
      <c r="P19" s="371">
        <v>23126.308840000002</v>
      </c>
      <c r="Q19" s="372">
        <v>6.8461933824939716E-2</v>
      </c>
      <c r="R19" s="371">
        <v>40725.990959999996</v>
      </c>
      <c r="S19" s="372">
        <v>3.6254346403492954E-2</v>
      </c>
    </row>
    <row r="20" spans="1:19" ht="19.5">
      <c r="A20" s="358" t="s">
        <v>425</v>
      </c>
      <c r="B20" s="371">
        <v>15091.248010000001</v>
      </c>
      <c r="C20" s="372">
        <v>0.10047362786742682</v>
      </c>
      <c r="D20" s="371">
        <v>81773.192549999992</v>
      </c>
      <c r="E20" s="372">
        <v>0.2132926001111056</v>
      </c>
      <c r="F20" s="371">
        <v>9526.5078700000013</v>
      </c>
      <c r="G20" s="372">
        <v>0.7966063800183627</v>
      </c>
      <c r="H20" s="371">
        <v>3166.0348100000001</v>
      </c>
      <c r="I20" s="372">
        <v>0.55232311377297516</v>
      </c>
      <c r="J20" s="371">
        <v>51062.671580000009</v>
      </c>
      <c r="K20" s="372">
        <v>0.64728354237300034</v>
      </c>
      <c r="L20" s="371">
        <v>37011.890869999996</v>
      </c>
      <c r="M20" s="372">
        <v>0.44186020796462688</v>
      </c>
      <c r="N20" s="371">
        <v>14603.811089999997</v>
      </c>
      <c r="O20" s="372">
        <v>0.20392337996648219</v>
      </c>
      <c r="P20" s="371">
        <v>150362.56968000002</v>
      </c>
      <c r="Q20" s="372">
        <v>0.44512560851799327</v>
      </c>
      <c r="R20" s="371">
        <v>362597.92645999999</v>
      </c>
      <c r="S20" s="372">
        <v>0.32278529069999834</v>
      </c>
    </row>
    <row r="21" spans="1:19" ht="19.5">
      <c r="A21" s="358" t="s">
        <v>426</v>
      </c>
      <c r="B21" s="371">
        <v>813.2944</v>
      </c>
      <c r="C21" s="372">
        <v>5.4147038626702797E-3</v>
      </c>
      <c r="D21" s="371">
        <v>33992.356759999995</v>
      </c>
      <c r="E21" s="372">
        <v>8.8663753134152479E-2</v>
      </c>
      <c r="F21" s="371">
        <v>2630.47802</v>
      </c>
      <c r="G21" s="372">
        <v>0.21996051457941743</v>
      </c>
      <c r="H21" s="371">
        <v>0</v>
      </c>
      <c r="I21" s="372">
        <v>0</v>
      </c>
      <c r="J21" s="371">
        <v>9205.2247699999989</v>
      </c>
      <c r="K21" s="372">
        <v>0.11668779390303272</v>
      </c>
      <c r="L21" s="371">
        <v>13173.034969999999</v>
      </c>
      <c r="M21" s="372">
        <v>0.15726405310698199</v>
      </c>
      <c r="N21" s="371">
        <v>0</v>
      </c>
      <c r="O21" s="372">
        <v>0</v>
      </c>
      <c r="P21" s="371">
        <v>42971.60108</v>
      </c>
      <c r="Q21" s="372">
        <v>0.12721091505974491</v>
      </c>
      <c r="R21" s="371">
        <v>102785.98999999999</v>
      </c>
      <c r="S21" s="372">
        <v>9.1500263076372365E-2</v>
      </c>
    </row>
    <row r="22" spans="1:19" ht="19.5">
      <c r="A22" s="358" t="s">
        <v>427</v>
      </c>
      <c r="B22" s="371">
        <v>8313.8058199999996</v>
      </c>
      <c r="C22" s="372">
        <v>5.5351169867940378E-2</v>
      </c>
      <c r="D22" s="371">
        <v>13381.06979</v>
      </c>
      <c r="E22" s="372">
        <v>3.4902430476004033E-2</v>
      </c>
      <c r="F22" s="371">
        <v>2315.7204000000002</v>
      </c>
      <c r="G22" s="372">
        <v>0.19364048926972383</v>
      </c>
      <c r="H22" s="371">
        <v>728.21579000000008</v>
      </c>
      <c r="I22" s="372">
        <v>0.12703916310744764</v>
      </c>
      <c r="J22" s="371">
        <v>17262.02707</v>
      </c>
      <c r="K22" s="372">
        <v>0.21881788955955411</v>
      </c>
      <c r="L22" s="371">
        <v>8421.3589000000011</v>
      </c>
      <c r="M22" s="372">
        <v>0.10053697088777681</v>
      </c>
      <c r="N22" s="371">
        <v>8838.364639999998</v>
      </c>
      <c r="O22" s="372">
        <v>0.12341635889820597</v>
      </c>
      <c r="P22" s="371">
        <v>52991.106119999997</v>
      </c>
      <c r="Q22" s="372">
        <v>0.1568721418362671</v>
      </c>
      <c r="R22" s="371">
        <v>112251.66853</v>
      </c>
      <c r="S22" s="372">
        <v>9.9926626199317137E-2</v>
      </c>
    </row>
    <row r="23" spans="1:19" ht="19.5">
      <c r="A23" s="358" t="s">
        <v>419</v>
      </c>
      <c r="B23" s="371">
        <v>0</v>
      </c>
      <c r="C23" s="372">
        <v>0</v>
      </c>
      <c r="D23" s="371">
        <v>0</v>
      </c>
      <c r="E23" s="372">
        <v>0</v>
      </c>
      <c r="F23" s="371">
        <v>0</v>
      </c>
      <c r="G23" s="372">
        <v>0</v>
      </c>
      <c r="H23" s="371">
        <v>0</v>
      </c>
      <c r="I23" s="372">
        <v>0</v>
      </c>
      <c r="J23" s="371">
        <v>0</v>
      </c>
      <c r="K23" s="372">
        <v>0</v>
      </c>
      <c r="L23" s="371">
        <v>0</v>
      </c>
      <c r="M23" s="372">
        <v>0</v>
      </c>
      <c r="N23" s="371">
        <v>0</v>
      </c>
      <c r="O23" s="372">
        <v>0</v>
      </c>
      <c r="P23" s="371">
        <v>0</v>
      </c>
      <c r="Q23" s="372">
        <v>0</v>
      </c>
      <c r="R23" s="371">
        <v>0</v>
      </c>
      <c r="S23" s="372">
        <v>0</v>
      </c>
    </row>
    <row r="24" spans="1:19" ht="19.5">
      <c r="A24" s="358" t="s">
        <v>428</v>
      </c>
      <c r="B24" s="371">
        <v>0</v>
      </c>
      <c r="C24" s="372">
        <v>0</v>
      </c>
      <c r="D24" s="371">
        <v>0</v>
      </c>
      <c r="E24" s="372">
        <v>0</v>
      </c>
      <c r="F24" s="371">
        <v>639.45190000000002</v>
      </c>
      <c r="G24" s="372">
        <v>5.3470953911557942E-2</v>
      </c>
      <c r="H24" s="371">
        <v>313.87531999999999</v>
      </c>
      <c r="I24" s="372">
        <v>5.475637650329214E-2</v>
      </c>
      <c r="J24" s="371">
        <v>3893.6261900000004</v>
      </c>
      <c r="K24" s="372">
        <v>4.9356605813132205E-2</v>
      </c>
      <c r="L24" s="371">
        <v>2999.7277100000001</v>
      </c>
      <c r="M24" s="372">
        <v>3.5811742621672062E-2</v>
      </c>
      <c r="N24" s="371">
        <v>4326.4882699999998</v>
      </c>
      <c r="O24" s="372">
        <v>6.0413826635149818E-2</v>
      </c>
      <c r="P24" s="371">
        <v>0</v>
      </c>
      <c r="Q24" s="372">
        <v>0</v>
      </c>
      <c r="R24" s="371">
        <v>12173.169390000001</v>
      </c>
      <c r="S24" s="372">
        <v>1.0836576090362543E-2</v>
      </c>
    </row>
    <row r="25" spans="1:19" ht="19.5">
      <c r="A25" s="359" t="s">
        <v>421</v>
      </c>
      <c r="B25" s="371">
        <v>0</v>
      </c>
      <c r="C25" s="372">
        <v>0</v>
      </c>
      <c r="D25" s="371">
        <v>5476.049390000001</v>
      </c>
      <c r="E25" s="372">
        <v>1.4283419496135768E-2</v>
      </c>
      <c r="F25" s="371">
        <v>301.66651000000002</v>
      </c>
      <c r="G25" s="372">
        <v>2.5225346977420088E-2</v>
      </c>
      <c r="H25" s="371">
        <v>0</v>
      </c>
      <c r="I25" s="372">
        <v>0</v>
      </c>
      <c r="J25" s="371">
        <v>1553.7636</v>
      </c>
      <c r="K25" s="372">
        <v>1.9695906537959981E-2</v>
      </c>
      <c r="L25" s="371">
        <v>1128.0327199999999</v>
      </c>
      <c r="M25" s="372">
        <v>1.3466828106696612E-2</v>
      </c>
      <c r="N25" s="371">
        <v>0</v>
      </c>
      <c r="O25" s="372">
        <v>0</v>
      </c>
      <c r="P25" s="371">
        <v>0</v>
      </c>
      <c r="Q25" s="372">
        <v>0</v>
      </c>
      <c r="R25" s="371">
        <v>8459.5122200000005</v>
      </c>
      <c r="S25" s="372">
        <v>7.5306721628870515E-3</v>
      </c>
    </row>
    <row r="26" spans="1:19" ht="19.5">
      <c r="A26" s="359" t="s">
        <v>429</v>
      </c>
      <c r="B26" s="371">
        <v>2284.1647899999998</v>
      </c>
      <c r="C26" s="372">
        <v>1.5207378670489366E-2</v>
      </c>
      <c r="D26" s="371">
        <v>26685.88911</v>
      </c>
      <c r="E26" s="372">
        <v>6.9605973511040795E-2</v>
      </c>
      <c r="F26" s="371">
        <v>1854.8319899999999</v>
      </c>
      <c r="G26" s="372">
        <v>0.15510101049191236</v>
      </c>
      <c r="H26" s="371">
        <v>147.24746999999996</v>
      </c>
      <c r="I26" s="372">
        <v>2.5687709076576051E-2</v>
      </c>
      <c r="J26" s="371">
        <v>6949.5064499999999</v>
      </c>
      <c r="K26" s="372">
        <v>8.8093729010095267E-2</v>
      </c>
      <c r="L26" s="371">
        <v>11289.736570000001</v>
      </c>
      <c r="M26" s="372">
        <v>0.13478061324149945</v>
      </c>
      <c r="N26" s="371">
        <v>1438.9581800000001</v>
      </c>
      <c r="O26" s="372">
        <v>2.0093194433126411E-2</v>
      </c>
      <c r="P26" s="371">
        <v>44619.662480000006</v>
      </c>
      <c r="Q26" s="372">
        <v>0.13208975116311322</v>
      </c>
      <c r="R26" s="371">
        <v>95269.997040000017</v>
      </c>
      <c r="S26" s="372">
        <v>8.4809513363107353E-2</v>
      </c>
    </row>
    <row r="27" spans="1:19" ht="19.5">
      <c r="A27" s="360" t="s">
        <v>423</v>
      </c>
      <c r="B27" s="371">
        <v>3679.9830000000002</v>
      </c>
      <c r="C27" s="372">
        <v>2.4500375466326788E-2</v>
      </c>
      <c r="D27" s="371">
        <v>2237.8274999999999</v>
      </c>
      <c r="E27" s="372">
        <v>5.8370234937725344E-3</v>
      </c>
      <c r="F27" s="371">
        <v>1784.3590499999998</v>
      </c>
      <c r="G27" s="372">
        <v>0.1492080647883309</v>
      </c>
      <c r="H27" s="371">
        <v>1976.69623</v>
      </c>
      <c r="I27" s="372">
        <v>0.34483986508565934</v>
      </c>
      <c r="J27" s="371">
        <v>12198.523499999999</v>
      </c>
      <c r="K27" s="372">
        <v>0.15463161754922594</v>
      </c>
      <c r="L27" s="371">
        <v>0</v>
      </c>
      <c r="M27" s="372">
        <v>0</v>
      </c>
      <c r="N27" s="371">
        <v>0</v>
      </c>
      <c r="O27" s="372">
        <v>0</v>
      </c>
      <c r="P27" s="371">
        <v>9780.2000000000007</v>
      </c>
      <c r="Q27" s="372">
        <v>2.8952800458868014E-2</v>
      </c>
      <c r="R27" s="371">
        <v>31657.58928</v>
      </c>
      <c r="S27" s="372">
        <v>2.8181639807951898E-2</v>
      </c>
    </row>
    <row r="28" spans="1:19" ht="19.5" customHeight="1">
      <c r="A28" s="358" t="s">
        <v>424</v>
      </c>
      <c r="B28" s="371">
        <v>0</v>
      </c>
      <c r="C28" s="372">
        <v>0</v>
      </c>
      <c r="D28" s="371">
        <v>0</v>
      </c>
      <c r="E28" s="372">
        <v>0</v>
      </c>
      <c r="F28" s="371">
        <v>0</v>
      </c>
      <c r="G28" s="372">
        <v>0</v>
      </c>
      <c r="H28" s="371">
        <v>0</v>
      </c>
      <c r="I28" s="372">
        <v>0</v>
      </c>
      <c r="J28" s="371">
        <v>0</v>
      </c>
      <c r="K28" s="372">
        <v>0</v>
      </c>
      <c r="L28" s="371">
        <v>0</v>
      </c>
      <c r="M28" s="372">
        <v>0</v>
      </c>
      <c r="N28" s="371">
        <v>0</v>
      </c>
      <c r="O28" s="372">
        <v>0</v>
      </c>
      <c r="P28" s="371">
        <v>0</v>
      </c>
      <c r="Q28" s="372">
        <v>0</v>
      </c>
      <c r="R28" s="371">
        <v>0</v>
      </c>
      <c r="S28" s="372">
        <v>0</v>
      </c>
    </row>
    <row r="29" spans="1:19" ht="19.5">
      <c r="A29" s="358" t="s">
        <v>430</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row>
    <row r="30" spans="1:19" ht="18">
      <c r="A30" s="351" t="s">
        <v>431</v>
      </c>
      <c r="B30" s="369">
        <v>150576.82775999996</v>
      </c>
      <c r="C30" s="370">
        <v>1.0025015921672511</v>
      </c>
      <c r="D30" s="369">
        <v>384123.5013</v>
      </c>
      <c r="E30" s="370">
        <v>1.0019261545397333</v>
      </c>
      <c r="F30" s="369">
        <v>11981.007310000003</v>
      </c>
      <c r="G30" s="370">
        <v>1.001851569581776</v>
      </c>
      <c r="H30" s="369">
        <v>5742.187750000001</v>
      </c>
      <c r="I30" s="370">
        <v>1.0017397812341282</v>
      </c>
      <c r="J30" s="369">
        <v>79042.38761000002</v>
      </c>
      <c r="K30" s="370">
        <v>1.0019616104430342</v>
      </c>
      <c r="L30" s="369">
        <v>85112.010280000017</v>
      </c>
      <c r="M30" s="370">
        <v>1.0160953595886433</v>
      </c>
      <c r="N30" s="369">
        <v>71711.514060000016</v>
      </c>
      <c r="O30" s="370">
        <v>1.001358771317078</v>
      </c>
      <c r="P30" s="369">
        <v>339044.79253999999</v>
      </c>
      <c r="Q30" s="370">
        <v>1.003690745079745</v>
      </c>
      <c r="R30" s="369">
        <v>1127334.2286100001</v>
      </c>
      <c r="S30" s="370">
        <v>1.0035548472395344</v>
      </c>
    </row>
    <row r="31" spans="1:19" ht="19.5">
      <c r="A31" s="358" t="s">
        <v>432</v>
      </c>
      <c r="B31" s="371">
        <v>375.74186000000009</v>
      </c>
      <c r="C31" s="372">
        <v>2.5015921672507714E-3</v>
      </c>
      <c r="D31" s="371">
        <v>738.45884000000024</v>
      </c>
      <c r="E31" s="372">
        <v>1.9261545397328502E-3</v>
      </c>
      <c r="F31" s="371">
        <v>22.142669999999999</v>
      </c>
      <c r="G31" s="372">
        <v>1.8515695817759499E-3</v>
      </c>
      <c r="H31" s="371">
        <v>9.9727999999999994</v>
      </c>
      <c r="I31" s="372">
        <v>1.7397812341283533E-3</v>
      </c>
      <c r="J31" s="371">
        <v>154.74682000000001</v>
      </c>
      <c r="K31" s="372">
        <v>1.9616104430342667E-3</v>
      </c>
      <c r="L31" s="371">
        <v>1348.2085099999997</v>
      </c>
      <c r="M31" s="372">
        <v>1.6095359588643457E-2</v>
      </c>
      <c r="N31" s="371">
        <v>97.307330000000007</v>
      </c>
      <c r="O31" s="372">
        <v>1.3587713170777449E-3</v>
      </c>
      <c r="P31" s="371">
        <v>1246.7265500000001</v>
      </c>
      <c r="Q31" s="372">
        <v>3.6907450797450908E-3</v>
      </c>
      <c r="R31" s="371">
        <v>3993.3053799999998</v>
      </c>
      <c r="S31" s="372">
        <v>3.5548472395342313E-3</v>
      </c>
    </row>
    <row r="32" spans="1:19" ht="22.5" customHeight="1">
      <c r="A32" s="887" t="s">
        <v>433</v>
      </c>
      <c r="B32" s="888">
        <v>150201.08589999992</v>
      </c>
      <c r="C32" s="889">
        <v>1</v>
      </c>
      <c r="D32" s="888">
        <v>383385.04245999985</v>
      </c>
      <c r="E32" s="889">
        <v>1</v>
      </c>
      <c r="F32" s="888">
        <v>11958.864640000002</v>
      </c>
      <c r="G32" s="889">
        <v>1</v>
      </c>
      <c r="H32" s="888">
        <v>5732.2149500000014</v>
      </c>
      <c r="I32" s="889">
        <v>1</v>
      </c>
      <c r="J32" s="888">
        <v>78887.640790000019</v>
      </c>
      <c r="K32" s="889">
        <v>1</v>
      </c>
      <c r="L32" s="888">
        <v>83763.801770000035</v>
      </c>
      <c r="M32" s="889">
        <v>1</v>
      </c>
      <c r="N32" s="888">
        <v>71614.206730000005</v>
      </c>
      <c r="O32" s="889">
        <v>1</v>
      </c>
      <c r="P32" s="888">
        <v>337798.06599000003</v>
      </c>
      <c r="Q32" s="889">
        <v>1</v>
      </c>
      <c r="R32" s="888">
        <v>1123340.9232299998</v>
      </c>
      <c r="S32" s="889">
        <v>1</v>
      </c>
    </row>
    <row r="33" spans="1:19" ht="19.5">
      <c r="A33" s="360" t="s">
        <v>434</v>
      </c>
      <c r="B33" s="371">
        <v>-1.1650000000000001E-2</v>
      </c>
      <c r="C33" s="372">
        <v>-7.7562688246849804E-8</v>
      </c>
      <c r="D33" s="371">
        <v>3.6549999999999999E-2</v>
      </c>
      <c r="E33" s="372">
        <v>9.5334966031736652E-8</v>
      </c>
      <c r="F33" s="371">
        <v>0</v>
      </c>
      <c r="G33" s="372">
        <v>0</v>
      </c>
      <c r="H33" s="371">
        <v>0</v>
      </c>
      <c r="I33" s="372">
        <v>0</v>
      </c>
      <c r="J33" s="371">
        <v>0</v>
      </c>
      <c r="K33" s="372">
        <v>0</v>
      </c>
      <c r="L33" s="371">
        <v>405.78568999999999</v>
      </c>
      <c r="M33" s="372">
        <v>4.8444039241940413E-3</v>
      </c>
      <c r="N33" s="371">
        <v>0</v>
      </c>
      <c r="O33" s="372">
        <v>0</v>
      </c>
      <c r="P33" s="371">
        <v>-47.476479999999995</v>
      </c>
      <c r="Q33" s="372">
        <v>-1.4054692664050203E-4</v>
      </c>
      <c r="R33" s="371">
        <v>358.33411000000001</v>
      </c>
      <c r="S33" s="372">
        <v>3.1898963403706823E-4</v>
      </c>
    </row>
    <row r="34" spans="1:19" ht="19.5">
      <c r="A34" s="360" t="s">
        <v>435</v>
      </c>
      <c r="B34" s="371">
        <v>0</v>
      </c>
      <c r="C34" s="372">
        <v>0</v>
      </c>
      <c r="D34" s="371">
        <v>0</v>
      </c>
      <c r="E34" s="372">
        <v>0</v>
      </c>
      <c r="F34" s="371">
        <v>0</v>
      </c>
      <c r="G34" s="372">
        <v>0</v>
      </c>
      <c r="H34" s="371">
        <v>0</v>
      </c>
      <c r="I34" s="372">
        <v>0</v>
      </c>
      <c r="J34" s="371">
        <v>0</v>
      </c>
      <c r="K34" s="372">
        <v>0</v>
      </c>
      <c r="L34" s="371">
        <v>0</v>
      </c>
      <c r="M34" s="372">
        <v>0</v>
      </c>
      <c r="N34" s="371">
        <v>0</v>
      </c>
      <c r="O34" s="372">
        <v>0</v>
      </c>
      <c r="P34" s="371">
        <v>0</v>
      </c>
      <c r="Q34" s="372">
        <v>0</v>
      </c>
      <c r="R34" s="371">
        <v>0</v>
      </c>
      <c r="S34" s="372">
        <v>0</v>
      </c>
    </row>
    <row r="35" spans="1:19" ht="12.75" customHeight="1">
      <c r="A35" s="22" t="s">
        <v>531</v>
      </c>
    </row>
    <row r="36" spans="1:19" ht="12.75" customHeight="1"/>
    <row r="37" spans="1:19" ht="12.75" customHeight="1">
      <c r="A37" s="593" t="s">
        <v>81</v>
      </c>
    </row>
    <row r="38" spans="1:19" ht="12.75" customHeight="1">
      <c r="S38" s="24" t="s">
        <v>793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54" customWidth="1"/>
    <col min="2" max="2" width="15.140625" style="254" bestFit="1" customWidth="1"/>
    <col min="3" max="3" width="11.85546875" style="254" customWidth="1"/>
    <col min="4" max="4" width="12.5703125" style="254" bestFit="1" customWidth="1"/>
    <col min="5" max="5" width="12.5703125" style="254" customWidth="1"/>
    <col min="6" max="6" width="8.5703125" style="254" customWidth="1"/>
    <col min="7" max="7" width="12.140625" style="254" customWidth="1"/>
    <col min="8" max="8" width="6" style="254" customWidth="1"/>
    <col min="9" max="9" width="8" style="254" customWidth="1"/>
    <col min="10" max="10" width="8.140625" style="254" bestFit="1" customWidth="1"/>
    <col min="11" max="11" width="9" style="254" customWidth="1"/>
    <col min="12" max="12" width="8.85546875" style="254" customWidth="1"/>
    <col min="13" max="16384" width="8.85546875" style="254"/>
  </cols>
  <sheetData>
    <row r="1" spans="1:12" ht="12.75" customHeight="1">
      <c r="A1" s="983" t="s">
        <v>1010</v>
      </c>
      <c r="B1" s="965"/>
      <c r="C1" s="965"/>
      <c r="D1" s="965"/>
      <c r="E1" s="965"/>
      <c r="F1" s="965"/>
      <c r="G1" s="966" t="str">
        <f>Naslovnica!A20</f>
        <v>Srpanj 2024.</v>
      </c>
      <c r="L1" s="130"/>
    </row>
    <row r="2" spans="1:12" ht="12.75" customHeight="1">
      <c r="A2" s="967" t="s">
        <v>1011</v>
      </c>
      <c r="B2" s="965"/>
      <c r="C2" s="965"/>
      <c r="D2" s="965"/>
      <c r="E2" s="965"/>
      <c r="F2" s="965"/>
      <c r="G2" s="968" t="str">
        <f>Naslovnica!A24</f>
        <v>July 2024</v>
      </c>
      <c r="L2" s="512"/>
    </row>
    <row r="3" spans="1:12" ht="12.75" customHeight="1">
      <c r="A3" s="965"/>
      <c r="B3" s="965"/>
      <c r="C3" s="965"/>
      <c r="D3" s="965"/>
      <c r="E3" s="965"/>
      <c r="F3" s="965"/>
      <c r="G3" s="965"/>
    </row>
    <row r="4" spans="1:12" s="63" customFormat="1" ht="14.45" customHeight="1">
      <c r="A4" s="1186" t="s">
        <v>1064</v>
      </c>
      <c r="B4" s="1187" t="s">
        <v>1066</v>
      </c>
      <c r="C4" s="1187"/>
      <c r="D4" s="1187"/>
      <c r="E4" s="1187"/>
      <c r="F4" s="1187"/>
      <c r="G4" s="1187"/>
      <c r="H4" s="870"/>
    </row>
    <row r="5" spans="1:12" s="63" customFormat="1" ht="22.15" customHeight="1">
      <c r="A5" s="1186"/>
      <c r="B5" s="1188" t="str">
        <f>G1</f>
        <v>Srpanj 2024.</v>
      </c>
      <c r="C5" s="1188"/>
      <c r="D5" s="1189" t="s">
        <v>17</v>
      </c>
      <c r="E5" s="1189"/>
      <c r="F5" s="1186" t="s">
        <v>219</v>
      </c>
      <c r="G5" s="1186"/>
    </row>
    <row r="6" spans="1:12" s="63" customFormat="1">
      <c r="A6" s="1186"/>
      <c r="B6" s="1190" t="str">
        <f>G2</f>
        <v>July 2024</v>
      </c>
      <c r="C6" s="1191"/>
      <c r="D6" s="1182" t="s">
        <v>45</v>
      </c>
      <c r="E6" s="1182"/>
      <c r="F6" s="1182" t="s">
        <v>51</v>
      </c>
      <c r="G6" s="1182"/>
    </row>
    <row r="7" spans="1:12" s="63" customFormat="1">
      <c r="A7" s="1186"/>
      <c r="B7" s="984" t="s">
        <v>27</v>
      </c>
      <c r="C7" s="984" t="s">
        <v>28</v>
      </c>
      <c r="D7" s="984" t="s">
        <v>1062</v>
      </c>
      <c r="E7" s="984" t="s">
        <v>143</v>
      </c>
      <c r="F7" s="984" t="s">
        <v>1062</v>
      </c>
      <c r="G7" s="984" t="s">
        <v>143</v>
      </c>
    </row>
    <row r="8" spans="1:12" s="63" customFormat="1">
      <c r="A8" s="1186"/>
      <c r="B8" s="984" t="s">
        <v>29</v>
      </c>
      <c r="C8" s="984" t="s">
        <v>30</v>
      </c>
      <c r="D8" s="985" t="s">
        <v>1063</v>
      </c>
      <c r="E8" s="985" t="s">
        <v>144</v>
      </c>
      <c r="F8" s="985" t="s">
        <v>1063</v>
      </c>
      <c r="G8" s="985" t="s">
        <v>144</v>
      </c>
    </row>
    <row r="9" spans="1:12" s="63" customFormat="1">
      <c r="A9" s="986" t="s">
        <v>1349</v>
      </c>
      <c r="B9" s="987">
        <v>531</v>
      </c>
      <c r="C9" s="988">
        <v>1.0804981279505127E-2</v>
      </c>
      <c r="D9" s="987">
        <v>3</v>
      </c>
      <c r="E9" s="988">
        <v>5.6818181818181213E-3</v>
      </c>
      <c r="F9" s="987">
        <v>23</v>
      </c>
      <c r="G9" s="988">
        <v>4.5275590551181022E-2</v>
      </c>
    </row>
    <row r="10" spans="1:12" s="63" customFormat="1">
      <c r="A10" s="986" t="s">
        <v>842</v>
      </c>
      <c r="B10" s="987">
        <v>614</v>
      </c>
      <c r="C10" s="989">
        <v>1.2493895490802539E-2</v>
      </c>
      <c r="D10" s="987">
        <v>1</v>
      </c>
      <c r="E10" s="989">
        <v>1.6313213703098572E-3</v>
      </c>
      <c r="F10" s="987">
        <v>22</v>
      </c>
      <c r="G10" s="989">
        <v>3.716216216216206E-2</v>
      </c>
    </row>
    <row r="11" spans="1:12" s="63" customFormat="1">
      <c r="A11" s="986" t="s">
        <v>829</v>
      </c>
      <c r="B11" s="987">
        <v>1614</v>
      </c>
      <c r="C11" s="989">
        <v>3.284225948233762E-2</v>
      </c>
      <c r="D11" s="987">
        <v>-2</v>
      </c>
      <c r="E11" s="989">
        <v>-1.2376237623762387E-3</v>
      </c>
      <c r="F11" s="987">
        <v>-4</v>
      </c>
      <c r="G11" s="989">
        <v>-2.4721878862793423E-3</v>
      </c>
    </row>
    <row r="12" spans="1:12" s="63" customFormat="1">
      <c r="A12" s="986" t="s">
        <v>176</v>
      </c>
      <c r="B12" s="987">
        <v>314</v>
      </c>
      <c r="C12" s="989">
        <v>6.3893862933420151E-3</v>
      </c>
      <c r="D12" s="987">
        <v>2</v>
      </c>
      <c r="E12" s="989">
        <v>6.4102564102563875E-3</v>
      </c>
      <c r="F12" s="987">
        <v>7</v>
      </c>
      <c r="G12" s="989">
        <v>2.2801302931596101E-2</v>
      </c>
    </row>
    <row r="13" spans="1:12" s="63" customFormat="1">
      <c r="A13" s="986" t="s">
        <v>844</v>
      </c>
      <c r="B13" s="987">
        <v>934</v>
      </c>
      <c r="C13" s="989">
        <v>1.9005371968093765E-2</v>
      </c>
      <c r="D13" s="987">
        <v>-2</v>
      </c>
      <c r="E13" s="989">
        <v>-2.1367521367521292E-3</v>
      </c>
      <c r="F13" s="987">
        <v>30</v>
      </c>
      <c r="G13" s="989">
        <v>3.3185840707964598E-2</v>
      </c>
    </row>
    <row r="14" spans="1:12" s="63" customFormat="1">
      <c r="A14" s="986" t="s">
        <v>177</v>
      </c>
      <c r="B14" s="987">
        <v>356</v>
      </c>
      <c r="C14" s="989">
        <v>7.2440175809864891E-3</v>
      </c>
      <c r="D14" s="987">
        <v>-1</v>
      </c>
      <c r="E14" s="989">
        <v>-2.8011204481792618E-3</v>
      </c>
      <c r="F14" s="987">
        <v>-2</v>
      </c>
      <c r="G14" s="989">
        <v>-5.5865921787709993E-3</v>
      </c>
    </row>
    <row r="15" spans="1:12" s="63" customFormat="1">
      <c r="A15" s="986" t="s">
        <v>178</v>
      </c>
      <c r="B15" s="987">
        <v>3741</v>
      </c>
      <c r="C15" s="989">
        <v>7.6123229692332733E-2</v>
      </c>
      <c r="D15" s="987">
        <v>31</v>
      </c>
      <c r="E15" s="989">
        <v>8.3557951482480242E-3</v>
      </c>
      <c r="F15" s="987">
        <v>64</v>
      </c>
      <c r="G15" s="989">
        <v>1.7405493608920297E-2</v>
      </c>
    </row>
    <row r="16" spans="1:12" s="63" customFormat="1">
      <c r="A16" s="986" t="s">
        <v>179</v>
      </c>
      <c r="B16" s="987">
        <v>1963</v>
      </c>
      <c r="C16" s="989">
        <v>3.9943838515383363E-2</v>
      </c>
      <c r="D16" s="987">
        <v>2</v>
      </c>
      <c r="E16" s="989">
        <v>1.0198878123406363E-3</v>
      </c>
      <c r="F16" s="987">
        <v>56</v>
      </c>
      <c r="G16" s="989">
        <v>2.9365495542737374E-2</v>
      </c>
    </row>
    <row r="17" spans="1:12" s="63" customFormat="1">
      <c r="A17" s="990" t="s">
        <v>180</v>
      </c>
      <c r="B17" s="987">
        <v>4402</v>
      </c>
      <c r="C17" s="989">
        <v>8.9573498290737422E-2</v>
      </c>
      <c r="D17" s="987">
        <v>0</v>
      </c>
      <c r="E17" s="989">
        <v>0</v>
      </c>
      <c r="F17" s="987">
        <v>-14</v>
      </c>
      <c r="G17" s="989">
        <v>-3.1702898550725056E-3</v>
      </c>
    </row>
    <row r="18" spans="1:12" s="63" customFormat="1">
      <c r="A18" s="986" t="s">
        <v>181</v>
      </c>
      <c r="B18" s="987">
        <v>4063</v>
      </c>
      <c r="C18" s="989">
        <v>8.2675402897607039E-2</v>
      </c>
      <c r="D18" s="987">
        <v>2</v>
      </c>
      <c r="E18" s="989">
        <v>4.9248953459746225E-4</v>
      </c>
      <c r="F18" s="987">
        <v>98</v>
      </c>
      <c r="G18" s="989">
        <v>2.4716267339218057E-2</v>
      </c>
    </row>
    <row r="19" spans="1:12" s="63" customFormat="1">
      <c r="A19" s="986" t="s">
        <v>182</v>
      </c>
      <c r="B19" s="987">
        <v>4752</v>
      </c>
      <c r="C19" s="989">
        <v>9.66954256877747E-2</v>
      </c>
      <c r="D19" s="987">
        <v>10</v>
      </c>
      <c r="E19" s="989">
        <v>2.108814846056406E-3</v>
      </c>
      <c r="F19" s="987">
        <v>135</v>
      </c>
      <c r="G19" s="989">
        <v>2.9239766081871288E-2</v>
      </c>
    </row>
    <row r="20" spans="1:12" s="63" customFormat="1">
      <c r="A20" s="986" t="s">
        <v>618</v>
      </c>
      <c r="B20" s="987">
        <v>3345</v>
      </c>
      <c r="C20" s="989">
        <v>6.8065277551684844E-2</v>
      </c>
      <c r="D20" s="987">
        <v>32</v>
      </c>
      <c r="E20" s="989">
        <v>9.6589194083911423E-3</v>
      </c>
      <c r="F20" s="987">
        <v>117</v>
      </c>
      <c r="G20" s="989">
        <v>3.6245353159851224E-2</v>
      </c>
    </row>
    <row r="21" spans="1:12" s="63" customFormat="1">
      <c r="A21" s="986" t="s">
        <v>183</v>
      </c>
      <c r="B21" s="987">
        <v>1024</v>
      </c>
      <c r="C21" s="989">
        <v>2.0836724727331921E-2</v>
      </c>
      <c r="D21" s="987">
        <v>4</v>
      </c>
      <c r="E21" s="989">
        <v>3.9215686274509665E-3</v>
      </c>
      <c r="F21" s="987">
        <v>11</v>
      </c>
      <c r="G21" s="989">
        <v>1.0858835143139123E-2</v>
      </c>
    </row>
    <row r="22" spans="1:12" s="63" customFormat="1">
      <c r="A22" s="986" t="s">
        <v>184</v>
      </c>
      <c r="B22" s="987">
        <v>4245</v>
      </c>
      <c r="C22" s="989">
        <v>8.6378805144066415E-2</v>
      </c>
      <c r="D22" s="987">
        <v>-2</v>
      </c>
      <c r="E22" s="989">
        <v>-4.7092064987053206E-4</v>
      </c>
      <c r="F22" s="987">
        <v>-26</v>
      </c>
      <c r="G22" s="989">
        <v>-6.0875673144462628E-3</v>
      </c>
    </row>
    <row r="23" spans="1:12" s="63" customFormat="1">
      <c r="A23" s="986" t="s">
        <v>188</v>
      </c>
      <c r="B23" s="987">
        <v>98</v>
      </c>
      <c r="C23" s="989">
        <v>1.994139671170438E-3</v>
      </c>
      <c r="D23" s="987">
        <v>0</v>
      </c>
      <c r="E23" s="989">
        <v>0</v>
      </c>
      <c r="F23" s="987">
        <v>-1</v>
      </c>
      <c r="G23" s="989">
        <v>-1.0101010101010055E-2</v>
      </c>
    </row>
    <row r="24" spans="1:12" s="63" customFormat="1">
      <c r="A24" s="986" t="s">
        <v>218</v>
      </c>
      <c r="B24" s="987">
        <v>248</v>
      </c>
      <c r="C24" s="989">
        <v>5.0463942699006999E-3</v>
      </c>
      <c r="D24" s="987">
        <v>0</v>
      </c>
      <c r="E24" s="989">
        <v>0</v>
      </c>
      <c r="F24" s="987">
        <v>1</v>
      </c>
      <c r="G24" s="989">
        <v>4.0485829959513442E-3</v>
      </c>
    </row>
    <row r="25" spans="1:12" s="63" customFormat="1">
      <c r="A25" s="986" t="s">
        <v>217</v>
      </c>
      <c r="B25" s="987">
        <v>9891</v>
      </c>
      <c r="C25" s="989">
        <v>0.20126566824027348</v>
      </c>
      <c r="D25" s="987">
        <v>-43</v>
      </c>
      <c r="E25" s="989">
        <v>-4.3285685524461215E-3</v>
      </c>
      <c r="F25" s="987">
        <v>-184</v>
      </c>
      <c r="G25" s="989">
        <v>-1.8263027295285394E-2</v>
      </c>
    </row>
    <row r="26" spans="1:12" s="63" customFormat="1">
      <c r="A26" s="990" t="s">
        <v>185</v>
      </c>
      <c r="B26" s="987">
        <v>2310</v>
      </c>
      <c r="C26" s="989">
        <v>4.7004720820446037E-2</v>
      </c>
      <c r="D26" s="987">
        <v>-2</v>
      </c>
      <c r="E26" s="989">
        <v>-8.6505190311414459E-4</v>
      </c>
      <c r="F26" s="987">
        <v>6</v>
      </c>
      <c r="G26" s="989">
        <v>2.6041666666667407E-3</v>
      </c>
    </row>
    <row r="27" spans="1:12" s="63" customFormat="1">
      <c r="A27" s="990" t="s">
        <v>848</v>
      </c>
      <c r="B27" s="987">
        <v>723</v>
      </c>
      <c r="C27" s="989">
        <v>1.4711867165879864E-2</v>
      </c>
      <c r="D27" s="987">
        <v>-1</v>
      </c>
      <c r="E27" s="989">
        <v>-1.3812154696132284E-3</v>
      </c>
      <c r="F27" s="987">
        <v>-5</v>
      </c>
      <c r="G27" s="989">
        <v>-6.8681318681318437E-3</v>
      </c>
    </row>
    <row r="28" spans="1:12" s="63" customFormat="1">
      <c r="A28" s="986" t="s">
        <v>187</v>
      </c>
      <c r="B28" s="987">
        <v>2892</v>
      </c>
      <c r="C28" s="989">
        <v>5.8847468663519455E-2</v>
      </c>
      <c r="D28" s="987">
        <v>-3</v>
      </c>
      <c r="E28" s="989">
        <v>-1.0362694300518616E-3</v>
      </c>
      <c r="F28" s="987">
        <v>90</v>
      </c>
      <c r="G28" s="989">
        <v>3.2119914346895095E-2</v>
      </c>
    </row>
    <row r="29" spans="1:12" s="63" customFormat="1">
      <c r="A29" s="986" t="s">
        <v>1387</v>
      </c>
      <c r="B29" s="987">
        <v>1084</v>
      </c>
      <c r="C29" s="989">
        <v>2.2057626566824029E-2</v>
      </c>
      <c r="D29" s="987">
        <v>1</v>
      </c>
      <c r="E29" s="989">
        <v>9.2336103416434945E-4</v>
      </c>
      <c r="F29" s="987">
        <v>37</v>
      </c>
      <c r="G29" s="989">
        <v>3.5339063992359199E-2</v>
      </c>
    </row>
    <row r="30" spans="1:12" s="63" customFormat="1" ht="18" customHeight="1">
      <c r="A30" s="991" t="s">
        <v>1009</v>
      </c>
      <c r="B30" s="992">
        <v>49144</v>
      </c>
      <c r="C30" s="993">
        <v>0.98919501872049476</v>
      </c>
      <c r="D30" s="992">
        <v>32</v>
      </c>
      <c r="E30" s="993">
        <v>6.515719172504042E-4</v>
      </c>
      <c r="F30" s="992">
        <v>461</v>
      </c>
      <c r="G30" s="993">
        <v>9.4694246451534347E-3</v>
      </c>
    </row>
    <row r="31" spans="1:12">
      <c r="A31" s="994" t="s">
        <v>528</v>
      </c>
      <c r="B31" s="965"/>
      <c r="C31" s="965"/>
      <c r="D31" s="965"/>
      <c r="E31" s="965"/>
      <c r="F31" s="965"/>
      <c r="G31" s="965"/>
      <c r="I31" s="878"/>
      <c r="J31" s="878"/>
      <c r="K31" s="878"/>
      <c r="L31" s="879"/>
    </row>
    <row r="32" spans="1:12">
      <c r="A32" s="1047" t="s">
        <v>1395</v>
      </c>
      <c r="B32" s="996"/>
      <c r="C32" s="997"/>
      <c r="D32" s="998"/>
      <c r="E32" s="999"/>
      <c r="F32" s="999"/>
      <c r="G32" s="999"/>
      <c r="I32" s="878"/>
      <c r="J32" s="878"/>
      <c r="K32" s="878"/>
      <c r="L32" s="879"/>
    </row>
    <row r="33" spans="1:8" ht="12.75" customHeight="1"/>
    <row r="34" spans="1:8">
      <c r="A34" s="983" t="s">
        <v>1038</v>
      </c>
      <c r="B34" s="965"/>
      <c r="C34" s="965"/>
      <c r="D34" s="965"/>
      <c r="E34" s="965"/>
      <c r="F34" s="965"/>
      <c r="G34" s="965"/>
      <c r="H34" s="866"/>
    </row>
    <row r="35" spans="1:8">
      <c r="A35" s="967" t="s">
        <v>1039</v>
      </c>
      <c r="B35" s="965"/>
      <c r="C35" s="965"/>
      <c r="D35" s="965"/>
      <c r="E35" s="965"/>
      <c r="F35" s="965"/>
      <c r="G35" s="965"/>
      <c r="H35" s="867"/>
    </row>
    <row r="36" spans="1:8">
      <c r="A36" s="965"/>
      <c r="B36" s="965"/>
      <c r="C36" s="965"/>
      <c r="D36" s="1000"/>
      <c r="E36" s="1000" t="s">
        <v>43</v>
      </c>
      <c r="F36" s="965"/>
      <c r="G36" s="1001" t="s">
        <v>1667</v>
      </c>
      <c r="H36" s="301"/>
    </row>
    <row r="37" spans="1:8" ht="12.75" customHeight="1">
      <c r="A37" s="965"/>
      <c r="B37" s="965"/>
      <c r="C37" s="965"/>
      <c r="D37" s="1002"/>
      <c r="E37" s="1002" t="s">
        <v>44</v>
      </c>
      <c r="F37" s="1003"/>
      <c r="G37" s="968" t="s">
        <v>1668</v>
      </c>
      <c r="H37" s="302"/>
    </row>
    <row r="38" spans="1:8" ht="12.75" customHeight="1">
      <c r="A38" s="965"/>
      <c r="B38" s="965"/>
      <c r="C38" s="965"/>
      <c r="D38" s="1002"/>
      <c r="E38" s="1002"/>
      <c r="F38" s="1003"/>
      <c r="G38" s="968"/>
      <c r="H38" s="302"/>
    </row>
    <row r="39" spans="1:8" ht="23.45" customHeight="1">
      <c r="A39" s="1004"/>
      <c r="B39" s="1005"/>
      <c r="C39" s="1005" t="s">
        <v>1643</v>
      </c>
      <c r="D39" s="1005"/>
      <c r="E39" s="1183" t="s">
        <v>520</v>
      </c>
      <c r="F39" s="1183"/>
      <c r="G39" s="1183"/>
      <c r="H39" s="302"/>
    </row>
    <row r="40" spans="1:8" ht="24">
      <c r="A40" s="1004"/>
      <c r="B40" s="1006"/>
      <c r="C40" s="1007" t="s">
        <v>1644</v>
      </c>
      <c r="D40" s="1006"/>
      <c r="E40" s="1184" t="s">
        <v>521</v>
      </c>
      <c r="F40" s="1184"/>
      <c r="G40" s="1050" t="s">
        <v>522</v>
      </c>
      <c r="H40" s="302"/>
    </row>
    <row r="41" spans="1:8" ht="24">
      <c r="A41" s="1008" t="s">
        <v>1067</v>
      </c>
      <c r="B41" s="1009" t="s">
        <v>1068</v>
      </c>
      <c r="C41" s="1009" t="s">
        <v>1069</v>
      </c>
      <c r="D41" s="1009" t="s">
        <v>1070</v>
      </c>
      <c r="E41" s="1009" t="s">
        <v>1068</v>
      </c>
      <c r="F41" s="1009" t="s">
        <v>1069</v>
      </c>
      <c r="G41" s="1009" t="s">
        <v>1070</v>
      </c>
      <c r="H41" s="302"/>
    </row>
    <row r="42" spans="1:8" ht="15" customHeight="1">
      <c r="A42" s="1010" t="s">
        <v>6</v>
      </c>
      <c r="B42" s="1011">
        <v>6</v>
      </c>
      <c r="C42" s="1011">
        <v>0</v>
      </c>
      <c r="D42" s="1011">
        <v>6</v>
      </c>
      <c r="E42" s="1011">
        <v>3</v>
      </c>
      <c r="F42" s="1011">
        <v>0</v>
      </c>
      <c r="G42" s="1048">
        <v>1</v>
      </c>
      <c r="H42" s="302"/>
    </row>
    <row r="43" spans="1:8" ht="15" customHeight="1">
      <c r="A43" s="1010" t="s">
        <v>7</v>
      </c>
      <c r="B43" s="1011">
        <v>298</v>
      </c>
      <c r="C43" s="1011">
        <v>139</v>
      </c>
      <c r="D43" s="1011">
        <v>437</v>
      </c>
      <c r="E43" s="1011">
        <v>14</v>
      </c>
      <c r="F43" s="1011">
        <v>0</v>
      </c>
      <c r="G43" s="1048">
        <v>3.3096926713948038E-2</v>
      </c>
      <c r="H43" s="302"/>
    </row>
    <row r="44" spans="1:8" ht="15" customHeight="1">
      <c r="A44" s="1010" t="s">
        <v>8</v>
      </c>
      <c r="B44" s="1011">
        <v>1272</v>
      </c>
      <c r="C44" s="1011">
        <v>885</v>
      </c>
      <c r="D44" s="1011">
        <v>2157</v>
      </c>
      <c r="E44" s="1011">
        <v>16</v>
      </c>
      <c r="F44" s="1011">
        <v>7</v>
      </c>
      <c r="G44" s="1048">
        <v>1.0777881911902432E-2</v>
      </c>
      <c r="H44" s="302"/>
    </row>
    <row r="45" spans="1:8" ht="15" customHeight="1">
      <c r="A45" s="1010" t="s">
        <v>9</v>
      </c>
      <c r="B45" s="1011">
        <v>2013</v>
      </c>
      <c r="C45" s="1011">
        <v>1722</v>
      </c>
      <c r="D45" s="1011">
        <v>3735</v>
      </c>
      <c r="E45" s="1011">
        <v>-27</v>
      </c>
      <c r="F45" s="1011">
        <v>-6</v>
      </c>
      <c r="G45" s="1048">
        <v>-8.7579617834394607E-3</v>
      </c>
      <c r="H45" s="302"/>
    </row>
    <row r="46" spans="1:8" ht="15" customHeight="1">
      <c r="A46" s="1010" t="s">
        <v>10</v>
      </c>
      <c r="B46" s="1011">
        <v>3036</v>
      </c>
      <c r="C46" s="1011">
        <v>2879</v>
      </c>
      <c r="D46" s="1011">
        <v>5915</v>
      </c>
      <c r="E46" s="1011">
        <v>-12</v>
      </c>
      <c r="F46" s="1011">
        <v>-40</v>
      </c>
      <c r="G46" s="1048">
        <v>-8.7145969498910736E-3</v>
      </c>
      <c r="H46" s="302"/>
    </row>
    <row r="47" spans="1:8" ht="15" customHeight="1">
      <c r="A47" s="1010" t="s">
        <v>11</v>
      </c>
      <c r="B47" s="1011">
        <v>4022</v>
      </c>
      <c r="C47" s="1011">
        <v>3878</v>
      </c>
      <c r="D47" s="1011">
        <v>7900</v>
      </c>
      <c r="E47" s="1011">
        <v>5</v>
      </c>
      <c r="F47" s="1011">
        <v>10</v>
      </c>
      <c r="G47" s="1048">
        <v>1.9023462270133518E-3</v>
      </c>
      <c r="H47" s="302"/>
    </row>
    <row r="48" spans="1:8" ht="15" customHeight="1">
      <c r="A48" s="1010" t="s">
        <v>12</v>
      </c>
      <c r="B48" s="1011">
        <v>4382</v>
      </c>
      <c r="C48" s="1011">
        <v>4461</v>
      </c>
      <c r="D48" s="1011">
        <v>8843</v>
      </c>
      <c r="E48" s="1011">
        <v>-9</v>
      </c>
      <c r="F48" s="1011">
        <v>19</v>
      </c>
      <c r="G48" s="1048">
        <v>1.1321181931394086E-3</v>
      </c>
      <c r="H48" s="302"/>
    </row>
    <row r="49" spans="1:8" ht="15" customHeight="1">
      <c r="A49" s="1010" t="s">
        <v>39</v>
      </c>
      <c r="B49" s="1011">
        <v>7295</v>
      </c>
      <c r="C49" s="1011">
        <v>6896</v>
      </c>
      <c r="D49" s="1011">
        <v>14191</v>
      </c>
      <c r="E49" s="1011">
        <v>81</v>
      </c>
      <c r="F49" s="1011">
        <v>55</v>
      </c>
      <c r="G49" s="1048">
        <v>9.6762717893987826E-3</v>
      </c>
      <c r="H49" s="304"/>
    </row>
    <row r="50" spans="1:8" ht="15" customHeight="1">
      <c r="A50" s="1010" t="s">
        <v>40</v>
      </c>
      <c r="B50" s="1011">
        <v>3153</v>
      </c>
      <c r="C50" s="1011">
        <v>2338</v>
      </c>
      <c r="D50" s="1011">
        <v>5491</v>
      </c>
      <c r="E50" s="1011">
        <v>54</v>
      </c>
      <c r="F50" s="1011">
        <v>13</v>
      </c>
      <c r="G50" s="1048">
        <v>1.2352507374631339E-2</v>
      </c>
    </row>
    <row r="51" spans="1:8" ht="15" customHeight="1">
      <c r="A51" s="1010" t="s">
        <v>41</v>
      </c>
      <c r="B51" s="1011">
        <v>293</v>
      </c>
      <c r="C51" s="1011">
        <v>142</v>
      </c>
      <c r="D51" s="1011">
        <v>435</v>
      </c>
      <c r="E51" s="1011">
        <v>12</v>
      </c>
      <c r="F51" s="1011">
        <v>7</v>
      </c>
      <c r="G51" s="1048">
        <v>4.5673076923076872E-2</v>
      </c>
    </row>
    <row r="52" spans="1:8" ht="15" customHeight="1">
      <c r="A52" s="1010" t="s">
        <v>42</v>
      </c>
      <c r="B52" s="1011">
        <v>2</v>
      </c>
      <c r="C52" s="1011">
        <v>0</v>
      </c>
      <c r="D52" s="1011">
        <v>2</v>
      </c>
      <c r="E52" s="1011">
        <v>1</v>
      </c>
      <c r="F52" s="1011">
        <v>0</v>
      </c>
      <c r="G52" s="1048">
        <v>1</v>
      </c>
    </row>
    <row r="53" spans="1:8" ht="24">
      <c r="A53" s="1012" t="s">
        <v>527</v>
      </c>
      <c r="B53" s="1013">
        <v>25772</v>
      </c>
      <c r="C53" s="1013">
        <v>23340</v>
      </c>
      <c r="D53" s="1013">
        <v>49112</v>
      </c>
      <c r="E53" s="1013">
        <v>138</v>
      </c>
      <c r="F53" s="1013">
        <v>65</v>
      </c>
      <c r="G53" s="1049">
        <v>4.1505653356233019E-3</v>
      </c>
      <c r="H53" s="173"/>
    </row>
    <row r="54" spans="1:8" ht="12.75" customHeight="1">
      <c r="A54" s="995" t="s">
        <v>906</v>
      </c>
      <c r="B54" s="965"/>
      <c r="C54" s="965"/>
      <c r="D54" s="965"/>
      <c r="E54" s="965"/>
      <c r="F54" s="965"/>
      <c r="G54" s="965"/>
      <c r="H54" s="173"/>
    </row>
    <row r="55" spans="1:8" ht="12.75" customHeight="1">
      <c r="B55" s="173"/>
      <c r="C55" s="173"/>
      <c r="D55" s="173"/>
      <c r="E55" s="173"/>
      <c r="F55" s="173"/>
      <c r="G55" s="173"/>
      <c r="H55" s="173"/>
    </row>
    <row r="56" spans="1:8">
      <c r="A56" s="594" t="s">
        <v>81</v>
      </c>
    </row>
    <row r="57" spans="1:8">
      <c r="G57" s="766" t="s">
        <v>794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0"/>
      <c r="J66" s="190"/>
      <c r="K66" s="190"/>
      <c r="L66" s="190"/>
    </row>
    <row r="67" spans="9:12" ht="12.75" customHeight="1">
      <c r="I67" s="190"/>
      <c r="J67" s="190"/>
      <c r="K67" s="190"/>
      <c r="L67" s="190"/>
    </row>
    <row r="68" spans="9:12" ht="12.75" customHeight="1">
      <c r="I68" s="190"/>
      <c r="J68" s="190"/>
      <c r="K68" s="190"/>
      <c r="L68" s="190"/>
    </row>
    <row r="69" spans="9:12" ht="12.75" customHeight="1">
      <c r="I69" s="1185"/>
      <c r="J69" s="1185"/>
      <c r="K69" s="190"/>
      <c r="L69" s="190"/>
    </row>
    <row r="70" spans="9:12" ht="12.75" customHeight="1">
      <c r="I70" s="318"/>
      <c r="J70" s="1180"/>
      <c r="K70" s="190"/>
      <c r="L70" s="190"/>
    </row>
    <row r="71" spans="9:12" ht="12.75" customHeight="1">
      <c r="I71" s="319"/>
      <c r="J71" s="1181"/>
      <c r="K71" s="190"/>
      <c r="L71" s="190"/>
    </row>
    <row r="72" spans="9:12" ht="12.75" customHeight="1">
      <c r="I72" s="321"/>
      <c r="J72" s="322"/>
      <c r="K72" s="190"/>
      <c r="L72" s="190"/>
    </row>
    <row r="73" spans="9:12" ht="12.75" customHeight="1">
      <c r="I73" s="321"/>
      <c r="J73" s="322"/>
      <c r="K73" s="190"/>
      <c r="L73" s="190"/>
    </row>
    <row r="74" spans="9:12" ht="12.75" customHeight="1">
      <c r="I74" s="321"/>
      <c r="J74" s="322"/>
      <c r="K74" s="190"/>
      <c r="L74" s="190"/>
    </row>
    <row r="75" spans="9:12" ht="12.75" customHeight="1">
      <c r="I75" s="321"/>
      <c r="J75" s="322"/>
      <c r="K75" s="190"/>
      <c r="L75" s="190"/>
    </row>
    <row r="76" spans="9:12" ht="12.75" customHeight="1">
      <c r="I76" s="321"/>
      <c r="J76" s="322"/>
      <c r="K76" s="190"/>
      <c r="L76" s="190"/>
    </row>
    <row r="77" spans="9:12" ht="12.75" customHeight="1">
      <c r="I77" s="190"/>
      <c r="J77" s="190"/>
      <c r="K77" s="190"/>
      <c r="L77" s="190"/>
    </row>
    <row r="78" spans="9:12" ht="12.75" customHeight="1">
      <c r="I78" s="190"/>
      <c r="J78" s="190"/>
      <c r="K78" s="190"/>
      <c r="L78" s="190"/>
    </row>
    <row r="79" spans="9:12" ht="12.75" customHeight="1">
      <c r="I79" s="190"/>
      <c r="J79" s="190"/>
      <c r="K79" s="190"/>
      <c r="L79" s="190"/>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529</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54" customWidth="1"/>
    <col min="2" max="2" width="11.7109375" style="254" customWidth="1"/>
    <col min="3" max="3" width="10.85546875" style="254" customWidth="1"/>
    <col min="4" max="4" width="11.28515625" style="254" customWidth="1"/>
    <col min="5" max="5" width="11.140625" style="254" customWidth="1"/>
    <col min="6" max="6" width="11.28515625" style="254" customWidth="1"/>
    <col min="7" max="8" width="11.140625" style="254" customWidth="1"/>
    <col min="9" max="9" width="11.28515625" style="254" customWidth="1"/>
    <col min="10" max="10" width="11" style="254" bestFit="1" customWidth="1"/>
    <col min="11" max="11" width="10.140625" style="254" customWidth="1"/>
    <col min="12" max="12" width="11" style="254" customWidth="1"/>
    <col min="13" max="16384" width="8.85546875" style="254"/>
  </cols>
  <sheetData>
    <row r="1" spans="1:12">
      <c r="A1" s="143" t="s">
        <v>1012</v>
      </c>
      <c r="I1" s="130" t="str">
        <f>Naslovnica!A20</f>
        <v>Srpanj 2024.</v>
      </c>
      <c r="L1" s="130"/>
    </row>
    <row r="2" spans="1:12">
      <c r="A2" s="536" t="s">
        <v>1013</v>
      </c>
      <c r="I2" s="512" t="str">
        <f>Naslovnica!A24</f>
        <v>July 2024</v>
      </c>
      <c r="L2" s="512"/>
    </row>
    <row r="3" spans="1:12" ht="10.15" customHeight="1">
      <c r="A3" s="536"/>
      <c r="I3" s="512"/>
      <c r="L3" s="512"/>
    </row>
    <row r="4" spans="1:12" ht="12.75" customHeight="1">
      <c r="I4" s="13" t="s">
        <v>1373</v>
      </c>
    </row>
    <row r="5" spans="1:12" ht="19.899999999999999" customHeight="1">
      <c r="A5" s="1163" t="s">
        <v>1071</v>
      </c>
      <c r="B5" s="1167" t="s">
        <v>1050</v>
      </c>
      <c r="C5" s="1167"/>
      <c r="D5" s="1167"/>
      <c r="E5" s="1167"/>
      <c r="F5" s="1165" t="s">
        <v>1052</v>
      </c>
      <c r="G5" s="1162" t="s">
        <v>1049</v>
      </c>
      <c r="H5" s="1163" t="s">
        <v>1051</v>
      </c>
      <c r="I5" s="1163" t="s">
        <v>1073</v>
      </c>
    </row>
    <row r="6" spans="1:12" s="63" customFormat="1" ht="69" customHeight="1">
      <c r="A6" s="1163"/>
      <c r="B6" s="894" t="s">
        <v>1045</v>
      </c>
      <c r="C6" s="894" t="s">
        <v>1046</v>
      </c>
      <c r="D6" s="894" t="s">
        <v>1047</v>
      </c>
      <c r="E6" s="894" t="s">
        <v>1048</v>
      </c>
      <c r="F6" s="1165"/>
      <c r="G6" s="1162"/>
      <c r="H6" s="1163"/>
      <c r="I6" s="1163"/>
      <c r="J6" s="870"/>
    </row>
    <row r="7" spans="1:12" s="63" customFormat="1">
      <c r="A7" s="890" t="s">
        <v>1349</v>
      </c>
      <c r="B7" s="902">
        <v>12.239549999999999</v>
      </c>
      <c r="C7" s="902">
        <v>1.17943</v>
      </c>
      <c r="D7" s="902">
        <v>0</v>
      </c>
      <c r="E7" s="902">
        <v>0</v>
      </c>
      <c r="F7" s="903">
        <v>13.418979999999999</v>
      </c>
      <c r="G7" s="906">
        <v>-2.6928289605832489E-2</v>
      </c>
      <c r="H7" s="903">
        <v>457.8663499999999</v>
      </c>
      <c r="I7" s="903">
        <v>697.54363434202662</v>
      </c>
    </row>
    <row r="8" spans="1:12" s="63" customFormat="1">
      <c r="A8" s="890" t="s">
        <v>842</v>
      </c>
      <c r="B8" s="902">
        <v>21.812519999999999</v>
      </c>
      <c r="C8" s="902">
        <v>2.0162499999999999</v>
      </c>
      <c r="D8" s="902">
        <v>0</v>
      </c>
      <c r="E8" s="902">
        <v>0</v>
      </c>
      <c r="F8" s="903">
        <v>23.828769999999999</v>
      </c>
      <c r="G8" s="904">
        <v>-4.0123924262956079E-2</v>
      </c>
      <c r="H8" s="903">
        <v>167.17421999999942</v>
      </c>
      <c r="I8" s="903">
        <v>3948.1083557170336</v>
      </c>
    </row>
    <row r="9" spans="1:12" s="63" customFormat="1">
      <c r="A9" s="890" t="s">
        <v>829</v>
      </c>
      <c r="B9" s="902">
        <v>0.47456999999999999</v>
      </c>
      <c r="C9" s="902">
        <v>9.0088500000000007</v>
      </c>
      <c r="D9" s="902">
        <v>0</v>
      </c>
      <c r="E9" s="902">
        <v>1.6560899999999998</v>
      </c>
      <c r="F9" s="903">
        <v>11.139510000000001</v>
      </c>
      <c r="G9" s="904">
        <v>0.46381048996444152</v>
      </c>
      <c r="H9" s="903">
        <v>125.0666099999994</v>
      </c>
      <c r="I9" s="903">
        <v>3226.3735968989281</v>
      </c>
    </row>
    <row r="10" spans="1:12" s="63" customFormat="1">
      <c r="A10" s="890" t="s">
        <v>176</v>
      </c>
      <c r="B10" s="902">
        <v>2.7705799999999998</v>
      </c>
      <c r="C10" s="902">
        <v>9.6882400000000004</v>
      </c>
      <c r="D10" s="902">
        <v>0</v>
      </c>
      <c r="E10" s="902">
        <v>0</v>
      </c>
      <c r="F10" s="903">
        <v>12.458819999999999</v>
      </c>
      <c r="G10" s="904">
        <v>-1.1368749151926427E-2</v>
      </c>
      <c r="H10" s="903">
        <v>74.974449999999706</v>
      </c>
      <c r="I10" s="903">
        <v>5471.4069954569004</v>
      </c>
    </row>
    <row r="11" spans="1:12" s="63" customFormat="1">
      <c r="A11" s="890" t="s">
        <v>844</v>
      </c>
      <c r="B11" s="902">
        <v>91.616320000000002</v>
      </c>
      <c r="C11" s="902">
        <v>3.9275500000000001</v>
      </c>
      <c r="D11" s="902">
        <v>0</v>
      </c>
      <c r="E11" s="902">
        <v>0</v>
      </c>
      <c r="F11" s="903">
        <v>95.543869999999998</v>
      </c>
      <c r="G11" s="904">
        <v>8.8446134958599654E-3</v>
      </c>
      <c r="H11" s="903">
        <v>675.47138999999879</v>
      </c>
      <c r="I11" s="903">
        <v>15980.728216917509</v>
      </c>
    </row>
    <row r="12" spans="1:12" s="63" customFormat="1">
      <c r="A12" s="890" t="s">
        <v>177</v>
      </c>
      <c r="B12" s="902">
        <v>0.91842000000000001</v>
      </c>
      <c r="C12" s="902">
        <v>10.83633</v>
      </c>
      <c r="D12" s="902">
        <v>0</v>
      </c>
      <c r="E12" s="902">
        <v>0</v>
      </c>
      <c r="F12" s="903">
        <v>11.75475</v>
      </c>
      <c r="G12" s="904">
        <v>0.34280302813948982</v>
      </c>
      <c r="H12" s="903">
        <v>71.792969999999741</v>
      </c>
      <c r="I12" s="903">
        <v>1367.1871047348855</v>
      </c>
    </row>
    <row r="13" spans="1:12" s="63" customFormat="1">
      <c r="A13" s="890" t="s">
        <v>178</v>
      </c>
      <c r="B13" s="902">
        <v>126.05261999999999</v>
      </c>
      <c r="C13" s="902">
        <v>14.68807</v>
      </c>
      <c r="D13" s="902">
        <v>0</v>
      </c>
      <c r="E13" s="902">
        <v>0</v>
      </c>
      <c r="F13" s="903">
        <v>140.74069</v>
      </c>
      <c r="G13" s="904">
        <v>7.1408811179015874E-2</v>
      </c>
      <c r="H13" s="903">
        <v>948.24575000000186</v>
      </c>
      <c r="I13" s="903">
        <v>26899.914187619612</v>
      </c>
    </row>
    <row r="14" spans="1:12" s="63" customFormat="1">
      <c r="A14" s="891" t="s">
        <v>179</v>
      </c>
      <c r="B14" s="902">
        <v>34.819480000000006</v>
      </c>
      <c r="C14" s="902">
        <v>70.563270000000003</v>
      </c>
      <c r="D14" s="902">
        <v>0</v>
      </c>
      <c r="E14" s="902">
        <v>0</v>
      </c>
      <c r="F14" s="903">
        <v>105.38275000000002</v>
      </c>
      <c r="G14" s="904">
        <v>6.2982114567074809E-2</v>
      </c>
      <c r="H14" s="903">
        <v>729.85960000000705</v>
      </c>
      <c r="I14" s="903">
        <v>19198.372669847369</v>
      </c>
    </row>
    <row r="15" spans="1:12" s="63" customFormat="1">
      <c r="A15" s="892" t="s">
        <v>180</v>
      </c>
      <c r="B15" s="902">
        <v>11.6776</v>
      </c>
      <c r="C15" s="902">
        <v>38.964129999999997</v>
      </c>
      <c r="D15" s="902">
        <v>0</v>
      </c>
      <c r="E15" s="902">
        <v>0</v>
      </c>
      <c r="F15" s="903">
        <v>50.641729999999995</v>
      </c>
      <c r="G15" s="904">
        <v>5.4128393198106473E-2</v>
      </c>
      <c r="H15" s="903">
        <v>328.71097999999984</v>
      </c>
      <c r="I15" s="903">
        <v>14781.603033200614</v>
      </c>
    </row>
    <row r="16" spans="1:12" s="63" customFormat="1">
      <c r="A16" s="892" t="s">
        <v>181</v>
      </c>
      <c r="B16" s="902">
        <v>185.791</v>
      </c>
      <c r="C16" s="902">
        <v>20.577669999999998</v>
      </c>
      <c r="D16" s="902">
        <v>0</v>
      </c>
      <c r="E16" s="902">
        <v>0</v>
      </c>
      <c r="F16" s="903">
        <v>206.36867000000001</v>
      </c>
      <c r="G16" s="904">
        <v>-1.3189170134417894E-2</v>
      </c>
      <c r="H16" s="903">
        <v>1434.669590000005</v>
      </c>
      <c r="I16" s="903">
        <v>29985.80972840335</v>
      </c>
    </row>
    <row r="17" spans="1:12" s="63" customFormat="1">
      <c r="A17" s="892" t="s">
        <v>182</v>
      </c>
      <c r="B17" s="902">
        <v>1.26</v>
      </c>
      <c r="C17" s="902">
        <v>176.3065</v>
      </c>
      <c r="D17" s="902">
        <v>0</v>
      </c>
      <c r="E17" s="902">
        <v>0</v>
      </c>
      <c r="F17" s="903">
        <v>177.56649999999999</v>
      </c>
      <c r="G17" s="904">
        <v>-1.4626608167733757E-3</v>
      </c>
      <c r="H17" s="903">
        <v>1229.7752400000027</v>
      </c>
      <c r="I17" s="903">
        <v>44280.851473856259</v>
      </c>
    </row>
    <row r="18" spans="1:12" s="63" customFormat="1">
      <c r="A18" s="892" t="s">
        <v>618</v>
      </c>
      <c r="B18" s="902">
        <v>36</v>
      </c>
      <c r="C18" s="902">
        <v>6.4384100000000002</v>
      </c>
      <c r="D18" s="902">
        <v>0</v>
      </c>
      <c r="E18" s="902">
        <v>0</v>
      </c>
      <c r="F18" s="903">
        <v>42.438409999999998</v>
      </c>
      <c r="G18" s="904">
        <v>8.9737213018482365E-2</v>
      </c>
      <c r="H18" s="903">
        <v>267.56229000000167</v>
      </c>
      <c r="I18" s="903">
        <v>8875.2892055411794</v>
      </c>
    </row>
    <row r="19" spans="1:12" s="63" customFormat="1">
      <c r="A19" s="891" t="s">
        <v>183</v>
      </c>
      <c r="B19" s="902">
        <v>60.472580000000001</v>
      </c>
      <c r="C19" s="902">
        <v>34.528269999999999</v>
      </c>
      <c r="D19" s="902">
        <v>0</v>
      </c>
      <c r="E19" s="902">
        <v>0</v>
      </c>
      <c r="F19" s="903">
        <v>95.00085</v>
      </c>
      <c r="G19" s="904">
        <v>1.2489682654478473</v>
      </c>
      <c r="H19" s="903">
        <v>333.82103000000006</v>
      </c>
      <c r="I19" s="903">
        <v>5087.1149592268875</v>
      </c>
    </row>
    <row r="20" spans="1:12" s="63" customFormat="1">
      <c r="A20" s="891" t="s">
        <v>184</v>
      </c>
      <c r="B20" s="902">
        <v>0</v>
      </c>
      <c r="C20" s="902">
        <v>15.142280000000001</v>
      </c>
      <c r="D20" s="902">
        <v>0</v>
      </c>
      <c r="E20" s="902">
        <v>0</v>
      </c>
      <c r="F20" s="903">
        <v>15.142280000000001</v>
      </c>
      <c r="G20" s="904">
        <v>5.9006599960695461E-2</v>
      </c>
      <c r="H20" s="903">
        <v>397.45293999999922</v>
      </c>
      <c r="I20" s="903">
        <v>9123.8939068219497</v>
      </c>
    </row>
    <row r="21" spans="1:12" s="63" customFormat="1">
      <c r="A21" s="891" t="s">
        <v>188</v>
      </c>
      <c r="B21" s="902">
        <v>3.1597</v>
      </c>
      <c r="C21" s="902">
        <v>1.23245</v>
      </c>
      <c r="D21" s="902">
        <v>0</v>
      </c>
      <c r="E21" s="902">
        <v>0</v>
      </c>
      <c r="F21" s="903">
        <v>4.39215</v>
      </c>
      <c r="G21" s="904">
        <v>0.11773478118136871</v>
      </c>
      <c r="H21" s="903">
        <v>31.504080000000044</v>
      </c>
      <c r="I21" s="903">
        <v>489.70370825204049</v>
      </c>
    </row>
    <row r="22" spans="1:12" s="63" customFormat="1">
      <c r="A22" s="891" t="s">
        <v>218</v>
      </c>
      <c r="B22" s="902">
        <v>0.36273</v>
      </c>
      <c r="C22" s="902">
        <v>5.5665699999999996</v>
      </c>
      <c r="D22" s="902">
        <v>0</v>
      </c>
      <c r="E22" s="902">
        <v>0</v>
      </c>
      <c r="F22" s="903">
        <v>5.9292999999999996</v>
      </c>
      <c r="G22" s="904">
        <v>2.4182543658127997E-2</v>
      </c>
      <c r="H22" s="903">
        <v>42.798000000000059</v>
      </c>
      <c r="I22" s="903">
        <v>443.8958327128542</v>
      </c>
    </row>
    <row r="23" spans="1:12" s="63" customFormat="1">
      <c r="A23" s="891" t="s">
        <v>217</v>
      </c>
      <c r="B23" s="902">
        <v>0</v>
      </c>
      <c r="C23" s="902">
        <v>1.5963000000000001</v>
      </c>
      <c r="D23" s="902">
        <v>0</v>
      </c>
      <c r="E23" s="902">
        <v>0</v>
      </c>
      <c r="F23" s="903">
        <v>1.5963000000000001</v>
      </c>
      <c r="G23" s="904">
        <v>-0.99650768467982764</v>
      </c>
      <c r="H23" s="903">
        <v>470.34484000000157</v>
      </c>
      <c r="I23" s="903">
        <v>10930.459426421798</v>
      </c>
    </row>
    <row r="24" spans="1:12" s="63" customFormat="1">
      <c r="A24" s="891" t="s">
        <v>185</v>
      </c>
      <c r="B24" s="902">
        <v>0</v>
      </c>
      <c r="C24" s="902">
        <v>81.204689999999999</v>
      </c>
      <c r="D24" s="902">
        <v>0</v>
      </c>
      <c r="E24" s="902">
        <v>0</v>
      </c>
      <c r="F24" s="903">
        <v>81.204689999999999</v>
      </c>
      <c r="G24" s="904">
        <v>-7.4868019658602791E-2</v>
      </c>
      <c r="H24" s="903">
        <v>593.49905999999646</v>
      </c>
      <c r="I24" s="903">
        <v>8523.0083467774857</v>
      </c>
    </row>
    <row r="25" spans="1:12" s="63" customFormat="1">
      <c r="A25" s="890" t="s">
        <v>186</v>
      </c>
      <c r="B25" s="902">
        <v>0</v>
      </c>
      <c r="C25" s="902">
        <v>27.651430000000001</v>
      </c>
      <c r="D25" s="902">
        <v>0</v>
      </c>
      <c r="E25" s="902">
        <v>0</v>
      </c>
      <c r="F25" s="903">
        <v>27.651430000000001</v>
      </c>
      <c r="G25" s="904">
        <v>-2.9110606602587019E-3</v>
      </c>
      <c r="H25" s="903">
        <v>214.8755799999999</v>
      </c>
      <c r="I25" s="903">
        <v>6182.2295831860056</v>
      </c>
    </row>
    <row r="26" spans="1:12" s="63" customFormat="1">
      <c r="A26" s="891" t="s">
        <v>187</v>
      </c>
      <c r="B26" s="902">
        <v>0</v>
      </c>
      <c r="C26" s="902">
        <v>39.369370000000004</v>
      </c>
      <c r="D26" s="902">
        <v>0</v>
      </c>
      <c r="E26" s="902">
        <v>0</v>
      </c>
      <c r="F26" s="903">
        <v>39.369370000000004</v>
      </c>
      <c r="G26" s="904">
        <v>-7.4051233540107786E-3</v>
      </c>
      <c r="H26" s="903">
        <v>396.55652000000009</v>
      </c>
      <c r="I26" s="903">
        <v>6690.6911986767527</v>
      </c>
    </row>
    <row r="27" spans="1:12" s="63" customFormat="1">
      <c r="A27" s="891" t="s">
        <v>1387</v>
      </c>
      <c r="B27" s="902">
        <v>0</v>
      </c>
      <c r="C27" s="902">
        <v>21.637280000000001</v>
      </c>
      <c r="D27" s="902">
        <v>0</v>
      </c>
      <c r="E27" s="902">
        <v>0</v>
      </c>
      <c r="F27" s="903">
        <v>21.637280000000001</v>
      </c>
      <c r="G27" s="904">
        <v>-6.1971018890827678E-2</v>
      </c>
      <c r="H27" s="903">
        <v>333.20711000000119</v>
      </c>
      <c r="I27" s="903">
        <v>7284.3262956062126</v>
      </c>
    </row>
    <row r="28" spans="1:12" s="63" customFormat="1" ht="18.75" customHeight="1">
      <c r="A28" s="872" t="s">
        <v>1007</v>
      </c>
      <c r="B28" s="905">
        <v>589.42767000000003</v>
      </c>
      <c r="C28" s="905">
        <v>592.1233400000001</v>
      </c>
      <c r="D28" s="905">
        <v>0</v>
      </c>
      <c r="E28" s="905">
        <v>1.6560899999999998</v>
      </c>
      <c r="F28" s="905">
        <v>1183.2071000000001</v>
      </c>
      <c r="G28" s="921">
        <v>-0.24555375461005213</v>
      </c>
      <c r="H28" s="905">
        <v>9325.2286000000131</v>
      </c>
      <c r="I28" s="905">
        <v>236327.21607233526</v>
      </c>
    </row>
    <row r="29" spans="1:12">
      <c r="A29" s="28" t="s">
        <v>528</v>
      </c>
      <c r="I29" s="878"/>
      <c r="J29" s="878"/>
      <c r="K29" s="878"/>
      <c r="L29" s="879"/>
    </row>
    <row r="30" spans="1:12">
      <c r="A30" s="32" t="s">
        <v>906</v>
      </c>
      <c r="B30" s="776"/>
      <c r="C30" s="869"/>
      <c r="D30" s="711"/>
      <c r="E30" s="775"/>
      <c r="F30" s="775"/>
      <c r="G30" s="775"/>
      <c r="I30" s="878"/>
      <c r="J30" s="878"/>
      <c r="K30" s="878"/>
      <c r="L30" s="879"/>
    </row>
    <row r="31" spans="1:12" ht="12.75" customHeight="1">
      <c r="A31" s="254" t="s">
        <v>1109</v>
      </c>
    </row>
    <row r="32" spans="1:12" ht="12.75" customHeight="1">
      <c r="A32" s="901" t="s">
        <v>1077</v>
      </c>
    </row>
    <row r="33" spans="1:13" ht="12.75" customHeight="1"/>
    <row r="34" spans="1:13">
      <c r="A34" s="143" t="s">
        <v>1014</v>
      </c>
      <c r="H34" s="866"/>
      <c r="L34" s="130" t="str">
        <f>I1</f>
        <v>Srpanj 2024.</v>
      </c>
    </row>
    <row r="35" spans="1:13">
      <c r="A35" s="536" t="s">
        <v>1015</v>
      </c>
      <c r="H35" s="867"/>
      <c r="L35" s="512" t="str">
        <f>I2</f>
        <v>July 2024</v>
      </c>
    </row>
    <row r="36" spans="1:13" ht="10.15" customHeight="1">
      <c r="A36" s="536"/>
      <c r="H36" s="867"/>
    </row>
    <row r="37" spans="1:13" ht="10.15" customHeight="1">
      <c r="A37" s="536"/>
      <c r="H37" s="867"/>
      <c r="L37" s="13" t="s">
        <v>1373</v>
      </c>
    </row>
    <row r="38" spans="1:13" s="63" customFormat="1" ht="14.45" customHeight="1">
      <c r="A38" s="1163" t="s">
        <v>1071</v>
      </c>
      <c r="B38" s="1166" t="s">
        <v>1108</v>
      </c>
      <c r="C38" s="1166"/>
      <c r="D38" s="1166"/>
      <c r="E38" s="1166"/>
      <c r="F38" s="1164" t="s">
        <v>1055</v>
      </c>
      <c r="G38" s="1164"/>
      <c r="H38" s="1164"/>
      <c r="I38" s="1165" t="s">
        <v>1054</v>
      </c>
      <c r="J38" s="1165" t="s">
        <v>1049</v>
      </c>
      <c r="K38" s="1163" t="s">
        <v>1051</v>
      </c>
      <c r="L38" s="1163" t="s">
        <v>1074</v>
      </c>
      <c r="M38" s="870"/>
    </row>
    <row r="39" spans="1:13" s="63" customFormat="1" ht="94.9" customHeight="1">
      <c r="A39" s="1163"/>
      <c r="B39" s="894" t="s">
        <v>1057</v>
      </c>
      <c r="C39" s="894" t="s">
        <v>1058</v>
      </c>
      <c r="D39" s="894" t="s">
        <v>1059</v>
      </c>
      <c r="E39" s="894" t="s">
        <v>1060</v>
      </c>
      <c r="F39" s="894" t="s">
        <v>1056</v>
      </c>
      <c r="G39" s="894" t="s">
        <v>1061</v>
      </c>
      <c r="H39" s="894" t="s">
        <v>1008</v>
      </c>
      <c r="I39" s="1165"/>
      <c r="J39" s="1165"/>
      <c r="K39" s="1163"/>
      <c r="L39" s="1163"/>
    </row>
    <row r="40" spans="1:13" s="63" customFormat="1">
      <c r="A40" s="890" t="s">
        <v>1349</v>
      </c>
      <c r="B40" s="902">
        <v>0</v>
      </c>
      <c r="C40" s="902">
        <v>0</v>
      </c>
      <c r="D40" s="902">
        <v>0</v>
      </c>
      <c r="E40" s="902">
        <v>0</v>
      </c>
      <c r="F40" s="902">
        <v>0</v>
      </c>
      <c r="G40" s="902">
        <v>0</v>
      </c>
      <c r="H40" s="902">
        <v>0</v>
      </c>
      <c r="I40" s="903">
        <v>0</v>
      </c>
      <c r="J40" s="1051">
        <v>-1</v>
      </c>
      <c r="K40" s="903">
        <v>32.152250000000002</v>
      </c>
      <c r="L40" s="903">
        <v>32.152250000000002</v>
      </c>
    </row>
    <row r="41" spans="1:13" s="63" customFormat="1">
      <c r="A41" s="890" t="s">
        <v>842</v>
      </c>
      <c r="B41" s="902">
        <v>0</v>
      </c>
      <c r="C41" s="902">
        <v>0</v>
      </c>
      <c r="D41" s="902">
        <v>0</v>
      </c>
      <c r="E41" s="902">
        <v>0</v>
      </c>
      <c r="F41" s="902">
        <v>0</v>
      </c>
      <c r="G41" s="902">
        <v>0</v>
      </c>
      <c r="H41" s="902">
        <v>0</v>
      </c>
      <c r="I41" s="903">
        <v>0</v>
      </c>
      <c r="J41" s="1082" t="s">
        <v>139</v>
      </c>
      <c r="K41" s="903">
        <v>14.248679999999979</v>
      </c>
      <c r="L41" s="903">
        <v>516.74574305594251</v>
      </c>
    </row>
    <row r="42" spans="1:13" s="63" customFormat="1">
      <c r="A42" s="890" t="s">
        <v>829</v>
      </c>
      <c r="B42" s="902">
        <v>0</v>
      </c>
      <c r="C42" s="902">
        <v>0</v>
      </c>
      <c r="D42" s="902">
        <v>0</v>
      </c>
      <c r="E42" s="902">
        <v>0.31157999999999997</v>
      </c>
      <c r="F42" s="902">
        <v>0</v>
      </c>
      <c r="G42" s="902">
        <v>1.5561700000000001</v>
      </c>
      <c r="H42" s="902">
        <v>0</v>
      </c>
      <c r="I42" s="903">
        <v>1.86775</v>
      </c>
      <c r="J42" s="1082">
        <v>-0.9043172624926743</v>
      </c>
      <c r="K42" s="903">
        <v>45.166219999999953</v>
      </c>
      <c r="L42" s="903">
        <v>810.48664779281989</v>
      </c>
    </row>
    <row r="43" spans="1:13" s="63" customFormat="1">
      <c r="A43" s="890" t="s">
        <v>176</v>
      </c>
      <c r="B43" s="902">
        <v>0</v>
      </c>
      <c r="C43" s="902">
        <v>0</v>
      </c>
      <c r="D43" s="902">
        <v>0</v>
      </c>
      <c r="E43" s="902">
        <v>0</v>
      </c>
      <c r="F43" s="902">
        <v>0</v>
      </c>
      <c r="G43" s="902">
        <v>0</v>
      </c>
      <c r="H43" s="902">
        <v>0</v>
      </c>
      <c r="I43" s="903">
        <v>0</v>
      </c>
      <c r="J43" s="1051">
        <v>-1</v>
      </c>
      <c r="K43" s="903">
        <v>115.42304000000058</v>
      </c>
      <c r="L43" s="903">
        <v>4277.9550175817913</v>
      </c>
    </row>
    <row r="44" spans="1:13" s="63" customFormat="1">
      <c r="A44" s="890" t="s">
        <v>844</v>
      </c>
      <c r="B44" s="902">
        <v>28.884599999999999</v>
      </c>
      <c r="C44" s="902">
        <v>0</v>
      </c>
      <c r="D44" s="902">
        <v>0</v>
      </c>
      <c r="E44" s="902">
        <v>0</v>
      </c>
      <c r="F44" s="902">
        <v>0</v>
      </c>
      <c r="G44" s="902">
        <v>33.420099999999998</v>
      </c>
      <c r="H44" s="902">
        <v>0</v>
      </c>
      <c r="I44" s="903">
        <v>62.304699999999997</v>
      </c>
      <c r="J44" s="1051">
        <v>0.94041415841118536</v>
      </c>
      <c r="K44" s="903">
        <v>604.29902000000038</v>
      </c>
      <c r="L44" s="903">
        <v>6418.2043816066116</v>
      </c>
      <c r="M44" s="918"/>
    </row>
    <row r="45" spans="1:13" s="63" customFormat="1">
      <c r="A45" s="890" t="s">
        <v>177</v>
      </c>
      <c r="B45" s="902">
        <v>0</v>
      </c>
      <c r="C45" s="902">
        <v>0</v>
      </c>
      <c r="D45" s="902">
        <v>0</v>
      </c>
      <c r="E45" s="902">
        <v>0.79940999999999995</v>
      </c>
      <c r="F45" s="902">
        <v>0</v>
      </c>
      <c r="G45" s="902">
        <v>5.0088900000000001</v>
      </c>
      <c r="H45" s="902">
        <v>0</v>
      </c>
      <c r="I45" s="903">
        <v>5.8083</v>
      </c>
      <c r="J45" s="1051">
        <v>-0.46860561924192379</v>
      </c>
      <c r="K45" s="903">
        <v>53.478809999999982</v>
      </c>
      <c r="L45" s="903">
        <v>245.44475201207777</v>
      </c>
    </row>
    <row r="46" spans="1:13" s="63" customFormat="1">
      <c r="A46" s="890" t="s">
        <v>178</v>
      </c>
      <c r="B46" s="902">
        <v>25.91516</v>
      </c>
      <c r="C46" s="902">
        <v>0</v>
      </c>
      <c r="D46" s="902">
        <v>0</v>
      </c>
      <c r="E46" s="902">
        <v>0</v>
      </c>
      <c r="F46" s="902">
        <v>3.43038</v>
      </c>
      <c r="G46" s="902">
        <v>34.106940000000002</v>
      </c>
      <c r="H46" s="902">
        <v>0</v>
      </c>
      <c r="I46" s="903">
        <v>63.452480000000001</v>
      </c>
      <c r="J46" s="1051">
        <v>0.82374593984489164</v>
      </c>
      <c r="K46" s="903">
        <v>500.13686000000052</v>
      </c>
      <c r="L46" s="903">
        <v>6285.7912266952026</v>
      </c>
    </row>
    <row r="47" spans="1:13" s="63" customFormat="1">
      <c r="A47" s="891" t="s">
        <v>179</v>
      </c>
      <c r="B47" s="902">
        <v>0</v>
      </c>
      <c r="C47" s="902">
        <v>0</v>
      </c>
      <c r="D47" s="902">
        <v>0</v>
      </c>
      <c r="E47" s="902">
        <v>0</v>
      </c>
      <c r="F47" s="902">
        <v>16.34618</v>
      </c>
      <c r="G47" s="902">
        <v>58.212760000000003</v>
      </c>
      <c r="H47" s="902">
        <v>5.5153500000000006</v>
      </c>
      <c r="I47" s="903">
        <v>80.074290000000005</v>
      </c>
      <c r="J47" s="1051">
        <v>1.9554949995127959</v>
      </c>
      <c r="K47" s="903">
        <v>739.62980000000061</v>
      </c>
      <c r="L47" s="903">
        <v>9613.3179915847086</v>
      </c>
    </row>
    <row r="48" spans="1:13" s="63" customFormat="1">
      <c r="A48" s="892" t="s">
        <v>180</v>
      </c>
      <c r="B48" s="902">
        <v>0</v>
      </c>
      <c r="C48" s="902">
        <v>0</v>
      </c>
      <c r="D48" s="902">
        <v>17.894200000000001</v>
      </c>
      <c r="E48" s="902">
        <v>2.8509600000000002</v>
      </c>
      <c r="F48" s="902">
        <v>3.65279</v>
      </c>
      <c r="G48" s="902">
        <v>0</v>
      </c>
      <c r="H48" s="902">
        <v>0</v>
      </c>
      <c r="I48" s="903">
        <v>24.397950000000002</v>
      </c>
      <c r="J48" s="1051">
        <v>-0.20772654917086808</v>
      </c>
      <c r="K48" s="903">
        <v>243.26877000000059</v>
      </c>
      <c r="L48" s="903">
        <v>6512.198032036631</v>
      </c>
    </row>
    <row r="49" spans="1:12" s="63" customFormat="1">
      <c r="A49" s="892" t="s">
        <v>181</v>
      </c>
      <c r="B49" s="902">
        <v>0</v>
      </c>
      <c r="C49" s="902">
        <v>0</v>
      </c>
      <c r="D49" s="902">
        <v>62.133009999999999</v>
      </c>
      <c r="E49" s="902">
        <v>39.211829999999999</v>
      </c>
      <c r="F49" s="902">
        <v>6.5216700000000003</v>
      </c>
      <c r="G49" s="902">
        <v>0</v>
      </c>
      <c r="H49" s="902">
        <v>0</v>
      </c>
      <c r="I49" s="903">
        <v>107.86651000000001</v>
      </c>
      <c r="J49" s="1051">
        <v>2.6624185429155123E-2</v>
      </c>
      <c r="K49" s="903">
        <v>693.56190000000061</v>
      </c>
      <c r="L49" s="903">
        <v>6225.9664506058807</v>
      </c>
    </row>
    <row r="50" spans="1:12" s="63" customFormat="1">
      <c r="A50" s="892" t="s">
        <v>182</v>
      </c>
      <c r="B50" s="902">
        <v>37.197369999999999</v>
      </c>
      <c r="C50" s="902">
        <v>0</v>
      </c>
      <c r="D50" s="902">
        <v>76.805030000000002</v>
      </c>
      <c r="E50" s="902">
        <v>22.987020000000001</v>
      </c>
      <c r="F50" s="902">
        <v>1.0034400000000001</v>
      </c>
      <c r="G50" s="902">
        <v>0</v>
      </c>
      <c r="H50" s="902">
        <v>0</v>
      </c>
      <c r="I50" s="903">
        <v>137.99286000000001</v>
      </c>
      <c r="J50" s="1051">
        <v>-0.10953798052510411</v>
      </c>
      <c r="K50" s="903">
        <v>1259.8985900000007</v>
      </c>
      <c r="L50" s="903">
        <v>21361.729694697715</v>
      </c>
    </row>
    <row r="51" spans="1:12" s="63" customFormat="1">
      <c r="A51" s="892" t="s">
        <v>618</v>
      </c>
      <c r="B51" s="902">
        <v>0</v>
      </c>
      <c r="C51" s="902">
        <v>0</v>
      </c>
      <c r="D51" s="902">
        <v>11.21931</v>
      </c>
      <c r="E51" s="902">
        <v>7.7332200000000002</v>
      </c>
      <c r="F51" s="902">
        <v>0</v>
      </c>
      <c r="G51" s="902">
        <v>0</v>
      </c>
      <c r="H51" s="902">
        <v>0</v>
      </c>
      <c r="I51" s="903">
        <v>18.952529999999999</v>
      </c>
      <c r="J51" s="1051">
        <v>0.44718554259922594</v>
      </c>
      <c r="K51" s="903">
        <v>168.60018000000014</v>
      </c>
      <c r="L51" s="903">
        <v>626.85845383900732</v>
      </c>
    </row>
    <row r="52" spans="1:12" s="63" customFormat="1">
      <c r="A52" s="891" t="s">
        <v>183</v>
      </c>
      <c r="B52" s="902">
        <v>0</v>
      </c>
      <c r="C52" s="902">
        <v>0</v>
      </c>
      <c r="D52" s="902">
        <v>0</v>
      </c>
      <c r="E52" s="902">
        <v>1.01816</v>
      </c>
      <c r="F52" s="902">
        <v>0</v>
      </c>
      <c r="G52" s="902">
        <v>2.3756999999999997</v>
      </c>
      <c r="H52" s="902">
        <v>0</v>
      </c>
      <c r="I52" s="903">
        <v>3.3938599999999997</v>
      </c>
      <c r="J52" s="1051">
        <v>-0.19130654415829496</v>
      </c>
      <c r="K52" s="903">
        <v>140.85005999999998</v>
      </c>
      <c r="L52" s="903">
        <v>1379.0187015959916</v>
      </c>
    </row>
    <row r="53" spans="1:12" s="63" customFormat="1">
      <c r="A53" s="891" t="s">
        <v>184</v>
      </c>
      <c r="B53" s="902">
        <v>0</v>
      </c>
      <c r="C53" s="902">
        <v>0</v>
      </c>
      <c r="D53" s="902">
        <v>0</v>
      </c>
      <c r="E53" s="902">
        <v>2.7719399999999998</v>
      </c>
      <c r="F53" s="902">
        <v>0</v>
      </c>
      <c r="G53" s="902">
        <v>3.3999699999999997</v>
      </c>
      <c r="H53" s="902">
        <v>0</v>
      </c>
      <c r="I53" s="903">
        <v>6.1719099999999996</v>
      </c>
      <c r="J53" s="1051">
        <v>-0.67467498650608926</v>
      </c>
      <c r="K53" s="903">
        <v>106.75551000000002</v>
      </c>
      <c r="L53" s="903">
        <v>438.01616069082218</v>
      </c>
    </row>
    <row r="54" spans="1:12" s="63" customFormat="1">
      <c r="A54" s="891" t="s">
        <v>188</v>
      </c>
      <c r="B54" s="902">
        <v>0</v>
      </c>
      <c r="C54" s="902">
        <v>0</v>
      </c>
      <c r="D54" s="902">
        <v>0</v>
      </c>
      <c r="E54" s="902">
        <v>0</v>
      </c>
      <c r="F54" s="902">
        <v>0</v>
      </c>
      <c r="G54" s="902">
        <v>0</v>
      </c>
      <c r="H54" s="902">
        <v>0</v>
      </c>
      <c r="I54" s="903">
        <v>0</v>
      </c>
      <c r="J54" s="1082" t="s">
        <v>139</v>
      </c>
      <c r="K54" s="903">
        <v>7.1063299999999998</v>
      </c>
      <c r="L54" s="903">
        <v>17.786724772712191</v>
      </c>
    </row>
    <row r="55" spans="1:12" s="63" customFormat="1">
      <c r="A55" s="891" t="s">
        <v>218</v>
      </c>
      <c r="B55" s="902">
        <v>0</v>
      </c>
      <c r="C55" s="902">
        <v>0</v>
      </c>
      <c r="D55" s="902">
        <v>0</v>
      </c>
      <c r="E55" s="902">
        <v>0</v>
      </c>
      <c r="F55" s="902">
        <v>0</v>
      </c>
      <c r="G55" s="902">
        <v>0</v>
      </c>
      <c r="H55" s="902">
        <v>0</v>
      </c>
      <c r="I55" s="903">
        <v>0</v>
      </c>
      <c r="J55" s="1082" t="s">
        <v>139</v>
      </c>
      <c r="K55" s="903">
        <v>1.0489800000000002</v>
      </c>
      <c r="L55" s="903">
        <v>19.734781949034442</v>
      </c>
    </row>
    <row r="56" spans="1:12" s="63" customFormat="1">
      <c r="A56" s="891" t="s">
        <v>217</v>
      </c>
      <c r="B56" s="902">
        <v>0</v>
      </c>
      <c r="C56" s="902">
        <v>0</v>
      </c>
      <c r="D56" s="902">
        <v>0</v>
      </c>
      <c r="E56" s="902">
        <v>32.97307</v>
      </c>
      <c r="F56" s="902">
        <v>4.6999999999999999E-4</v>
      </c>
      <c r="G56" s="902">
        <v>19.629110000000001</v>
      </c>
      <c r="H56" s="902">
        <v>0</v>
      </c>
      <c r="I56" s="903">
        <v>52.602649999999997</v>
      </c>
      <c r="J56" s="1051">
        <v>0.15349201016776104</v>
      </c>
      <c r="K56" s="903">
        <v>353.60263999999961</v>
      </c>
      <c r="L56" s="903">
        <v>2760.2840621023292</v>
      </c>
    </row>
    <row r="57" spans="1:12" s="63" customFormat="1">
      <c r="A57" s="891" t="s">
        <v>185</v>
      </c>
      <c r="B57" s="902">
        <v>30.847290000000001</v>
      </c>
      <c r="C57" s="902">
        <v>0</v>
      </c>
      <c r="D57" s="902">
        <v>5.6627099999999997</v>
      </c>
      <c r="E57" s="902">
        <v>8.3314699999999995</v>
      </c>
      <c r="F57" s="902">
        <v>15.08539</v>
      </c>
      <c r="G57" s="902">
        <v>0</v>
      </c>
      <c r="H57" s="902">
        <v>0</v>
      </c>
      <c r="I57" s="903">
        <v>59.926860000000005</v>
      </c>
      <c r="J57" s="1051">
        <v>16.271680798694977</v>
      </c>
      <c r="K57" s="903">
        <v>175.34627</v>
      </c>
      <c r="L57" s="903">
        <v>2211.3541384803229</v>
      </c>
    </row>
    <row r="58" spans="1:12" s="63" customFormat="1">
      <c r="A58" s="890" t="s">
        <v>186</v>
      </c>
      <c r="B58" s="902">
        <v>7.7253299999999996</v>
      </c>
      <c r="C58" s="902">
        <v>0</v>
      </c>
      <c r="D58" s="902">
        <v>6.6985100000000006</v>
      </c>
      <c r="E58" s="902">
        <v>0</v>
      </c>
      <c r="F58" s="902">
        <v>0</v>
      </c>
      <c r="G58" s="902">
        <v>0</v>
      </c>
      <c r="H58" s="902">
        <v>0</v>
      </c>
      <c r="I58" s="903">
        <v>14.42384</v>
      </c>
      <c r="J58" s="1051">
        <v>0.96631704078544489</v>
      </c>
      <c r="K58" s="903">
        <v>175.74879999999985</v>
      </c>
      <c r="L58" s="903">
        <v>2232.8296512694947</v>
      </c>
    </row>
    <row r="59" spans="1:12" s="63" customFormat="1">
      <c r="A59" s="891" t="s">
        <v>187</v>
      </c>
      <c r="B59" s="902">
        <v>0</v>
      </c>
      <c r="C59" s="902">
        <v>0</v>
      </c>
      <c r="D59" s="902">
        <v>2.16723</v>
      </c>
      <c r="E59" s="902">
        <v>3.3279200000000002</v>
      </c>
      <c r="F59" s="902">
        <v>0</v>
      </c>
      <c r="G59" s="902">
        <v>0</v>
      </c>
      <c r="H59" s="902">
        <v>0</v>
      </c>
      <c r="I59" s="903">
        <v>5.4951500000000006</v>
      </c>
      <c r="J59" s="1051">
        <v>0.92984951447786646</v>
      </c>
      <c r="K59" s="903">
        <v>76.539290000000051</v>
      </c>
      <c r="L59" s="903">
        <v>733.67772911672921</v>
      </c>
    </row>
    <row r="60" spans="1:12" s="63" customFormat="1">
      <c r="A60" s="891" t="s">
        <v>1387</v>
      </c>
      <c r="B60" s="902">
        <v>0</v>
      </c>
      <c r="C60" s="902">
        <v>0</v>
      </c>
      <c r="D60" s="902">
        <v>10.147219999999999</v>
      </c>
      <c r="E60" s="902">
        <v>16.676880000000001</v>
      </c>
      <c r="F60" s="902">
        <v>0</v>
      </c>
      <c r="G60" s="902">
        <v>0</v>
      </c>
      <c r="H60" s="902">
        <v>0</v>
      </c>
      <c r="I60" s="903">
        <v>26.824100000000001</v>
      </c>
      <c r="J60" s="1051">
        <v>0.28370097306123543</v>
      </c>
      <c r="K60" s="903">
        <v>203.88905000000068</v>
      </c>
      <c r="L60" s="903">
        <v>3325.6699264675835</v>
      </c>
    </row>
    <row r="61" spans="1:12" s="63" customFormat="1" ht="18.75" customHeight="1">
      <c r="A61" s="872" t="s">
        <v>1007</v>
      </c>
      <c r="B61" s="905">
        <v>130.56975</v>
      </c>
      <c r="C61" s="905">
        <v>0</v>
      </c>
      <c r="D61" s="905">
        <v>192.72722000000002</v>
      </c>
      <c r="E61" s="905">
        <v>138.99346</v>
      </c>
      <c r="F61" s="905">
        <v>46.040320000000001</v>
      </c>
      <c r="G61" s="905">
        <v>157.70964000000001</v>
      </c>
      <c r="H61" s="905">
        <v>5.5153500000000006</v>
      </c>
      <c r="I61" s="905">
        <v>671.55574000000013</v>
      </c>
      <c r="J61" s="921">
        <v>0.14005593500696101</v>
      </c>
      <c r="K61" s="905">
        <v>5710.7510500000026</v>
      </c>
      <c r="L61" s="905">
        <v>79014.914792158699</v>
      </c>
    </row>
    <row r="62" spans="1:12" ht="12.75" customHeight="1">
      <c r="A62" s="32" t="s">
        <v>906</v>
      </c>
      <c r="H62" s="173"/>
    </row>
    <row r="63" spans="1:12" ht="12.75" customHeight="1">
      <c r="A63" s="254" t="s">
        <v>1110</v>
      </c>
      <c r="B63" s="173"/>
      <c r="C63" s="173"/>
      <c r="D63" s="173"/>
      <c r="E63" s="173"/>
      <c r="F63" s="173"/>
      <c r="G63" s="173"/>
      <c r="H63" s="173"/>
      <c r="J63" s="76"/>
    </row>
    <row r="64" spans="1:12">
      <c r="A64" s="901" t="s">
        <v>1078</v>
      </c>
    </row>
    <row r="65" spans="1:12">
      <c r="A65" s="594" t="s">
        <v>81</v>
      </c>
      <c r="J65" s="1052"/>
    </row>
    <row r="66" spans="1:12">
      <c r="L66" s="766" t="s">
        <v>1021</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0"/>
      <c r="J74" s="190"/>
      <c r="K74" s="190"/>
      <c r="L74" s="190"/>
    </row>
    <row r="75" spans="1:12" ht="12.75" customHeight="1">
      <c r="I75" s="190"/>
      <c r="J75" s="190"/>
      <c r="K75" s="190"/>
      <c r="L75" s="190"/>
    </row>
    <row r="76" spans="1:12" ht="12.75" customHeight="1">
      <c r="I76" s="190"/>
      <c r="J76" s="190"/>
      <c r="K76" s="190"/>
      <c r="L76" s="190"/>
    </row>
    <row r="77" spans="1:12" ht="12.75" customHeight="1">
      <c r="I77" s="1185"/>
      <c r="J77" s="1185"/>
      <c r="K77" s="190"/>
      <c r="L77" s="190"/>
    </row>
    <row r="78" spans="1:12" ht="12.75" customHeight="1">
      <c r="I78" s="318"/>
      <c r="J78" s="1180"/>
      <c r="K78" s="190"/>
      <c r="L78" s="190"/>
    </row>
    <row r="79" spans="1:12" ht="12.75" customHeight="1">
      <c r="I79" s="319"/>
      <c r="J79" s="1181"/>
      <c r="K79" s="190"/>
      <c r="L79" s="190"/>
    </row>
    <row r="80" spans="1:12" ht="12.75" customHeight="1">
      <c r="I80" s="321"/>
      <c r="J80" s="322"/>
      <c r="K80" s="190"/>
      <c r="L80" s="190"/>
    </row>
    <row r="81" spans="1:12" ht="12.75" customHeight="1">
      <c r="I81" s="321"/>
      <c r="J81" s="322"/>
      <c r="K81" s="190"/>
      <c r="L81" s="190"/>
    </row>
    <row r="82" spans="1:12" ht="12.75" customHeight="1">
      <c r="I82" s="321"/>
      <c r="J82" s="322"/>
      <c r="K82" s="190"/>
      <c r="L82" s="190"/>
    </row>
    <row r="83" spans="1:12" ht="12.75" customHeight="1">
      <c r="I83" s="321"/>
      <c r="J83" s="322"/>
      <c r="K83" s="190"/>
      <c r="L83" s="190"/>
    </row>
    <row r="84" spans="1:12" ht="12.75" customHeight="1">
      <c r="I84" s="321"/>
      <c r="J84" s="322"/>
      <c r="K84" s="190"/>
      <c r="L84" s="190"/>
    </row>
    <row r="85" spans="1:12" ht="12.75" customHeight="1">
      <c r="I85" s="190"/>
      <c r="J85" s="190"/>
      <c r="K85" s="190"/>
      <c r="L85" s="190"/>
    </row>
    <row r="86" spans="1:12" ht="12.75" customHeight="1">
      <c r="I86" s="190"/>
      <c r="J86" s="190"/>
      <c r="K86" s="190"/>
      <c r="L86" s="190"/>
    </row>
    <row r="87" spans="1:12" ht="12.75" customHeight="1">
      <c r="I87" s="190"/>
      <c r="J87" s="190"/>
      <c r="K87" s="190"/>
      <c r="L87" s="190"/>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54" customWidth="1"/>
    <col min="2" max="2" width="17" style="254" customWidth="1"/>
    <col min="3" max="3" width="8.28515625" style="254" bestFit="1" customWidth="1"/>
    <col min="4" max="4" width="9.140625" style="254" customWidth="1"/>
    <col min="5" max="5" width="9.28515625" style="254" bestFit="1" customWidth="1"/>
    <col min="6" max="6" width="9.85546875" style="254" customWidth="1"/>
    <col min="7" max="7" width="9.28515625" style="254" customWidth="1"/>
    <col min="8" max="8" width="10.7109375" style="254" customWidth="1"/>
    <col min="9" max="9" width="11.140625" style="254" customWidth="1"/>
    <col min="10" max="10" width="12.7109375" style="254" bestFit="1" customWidth="1"/>
    <col min="11" max="11" width="8.140625" style="254" bestFit="1" customWidth="1"/>
    <col min="12" max="12" width="9" style="254" customWidth="1"/>
    <col min="13" max="13" width="8.85546875" style="254" customWidth="1"/>
    <col min="14" max="16384" width="8.85546875" style="254"/>
  </cols>
  <sheetData>
    <row r="1" spans="1:8">
      <c r="A1" s="716" t="s">
        <v>1016</v>
      </c>
      <c r="B1" s="965"/>
      <c r="C1" s="965"/>
      <c r="D1" s="965"/>
      <c r="E1" s="965"/>
      <c r="F1" s="965"/>
      <c r="G1" s="966" t="str">
        <f>Naslovnica!A20</f>
        <v>Srpanj 2024.</v>
      </c>
    </row>
    <row r="2" spans="1:8">
      <c r="A2" s="967" t="s">
        <v>1017</v>
      </c>
      <c r="B2" s="965"/>
      <c r="C2" s="965"/>
      <c r="D2" s="965"/>
      <c r="E2" s="965"/>
      <c r="F2" s="965"/>
      <c r="G2" s="968" t="str">
        <f>Naslovnica!A24</f>
        <v>July 2024</v>
      </c>
    </row>
    <row r="3" spans="1:8">
      <c r="A3" s="965"/>
      <c r="B3" s="965"/>
      <c r="C3" s="965"/>
      <c r="D3" s="965"/>
      <c r="E3" s="965"/>
      <c r="F3" s="965"/>
      <c r="G3" s="965"/>
    </row>
    <row r="4" spans="1:8">
      <c r="A4" s="1014"/>
      <c r="B4" s="1014"/>
      <c r="C4" s="1015"/>
      <c r="D4" s="1015"/>
      <c r="E4" s="1016"/>
      <c r="F4" s="1016"/>
      <c r="G4" s="1017" t="s">
        <v>1373</v>
      </c>
    </row>
    <row r="5" spans="1:8" s="63" customFormat="1" ht="14.45" customHeight="1">
      <c r="A5" s="1186" t="s">
        <v>1076</v>
      </c>
      <c r="B5" s="1187" t="s">
        <v>1018</v>
      </c>
      <c r="C5" s="1187"/>
      <c r="D5" s="1187"/>
      <c r="E5" s="1187"/>
      <c r="F5" s="1187"/>
      <c r="G5" s="1187"/>
      <c r="H5" s="870"/>
    </row>
    <row r="6" spans="1:8" s="63" customFormat="1" ht="22.9" customHeight="1">
      <c r="A6" s="1186"/>
      <c r="B6" s="1188" t="str">
        <f>G1</f>
        <v>Srpanj 2024.</v>
      </c>
      <c r="C6" s="1188"/>
      <c r="D6" s="1189" t="s">
        <v>17</v>
      </c>
      <c r="E6" s="1189"/>
      <c r="F6" s="1192" t="s">
        <v>219</v>
      </c>
      <c r="G6" s="1192"/>
    </row>
    <row r="7" spans="1:8" s="63" customFormat="1">
      <c r="A7" s="1186"/>
      <c r="B7" s="1190" t="str">
        <f>G2</f>
        <v>July 2024</v>
      </c>
      <c r="C7" s="1191"/>
      <c r="D7" s="1194" t="s">
        <v>45</v>
      </c>
      <c r="E7" s="1194"/>
      <c r="F7" s="1194" t="s">
        <v>51</v>
      </c>
      <c r="G7" s="1194"/>
    </row>
    <row r="8" spans="1:8" s="63" customFormat="1">
      <c r="A8" s="1186"/>
      <c r="B8" s="1018" t="s">
        <v>27</v>
      </c>
      <c r="C8" s="1018" t="s">
        <v>28</v>
      </c>
      <c r="D8" s="984" t="s">
        <v>1062</v>
      </c>
      <c r="E8" s="984" t="s">
        <v>143</v>
      </c>
      <c r="F8" s="984" t="s">
        <v>1062</v>
      </c>
      <c r="G8" s="984" t="s">
        <v>143</v>
      </c>
    </row>
    <row r="9" spans="1:8" s="63" customFormat="1">
      <c r="A9" s="1186"/>
      <c r="B9" s="1019" t="s">
        <v>29</v>
      </c>
      <c r="C9" s="1019" t="s">
        <v>30</v>
      </c>
      <c r="D9" s="985" t="s">
        <v>1063</v>
      </c>
      <c r="E9" s="985" t="s">
        <v>144</v>
      </c>
      <c r="F9" s="985" t="s">
        <v>1063</v>
      </c>
      <c r="G9" s="985" t="s">
        <v>144</v>
      </c>
    </row>
    <row r="10" spans="1:8" s="63" customFormat="1" ht="15" customHeight="1">
      <c r="A10" s="1020" t="s">
        <v>1349</v>
      </c>
      <c r="B10" s="1021">
        <v>718.79413999999997</v>
      </c>
      <c r="C10" s="1022">
        <v>3.0746949846771599E-3</v>
      </c>
      <c r="D10" s="1023">
        <v>27.300339999999892</v>
      </c>
      <c r="E10" s="1024">
        <v>3.9480238289916647E-2</v>
      </c>
      <c r="F10" s="1023">
        <v>461.59861999999998</v>
      </c>
      <c r="G10" s="1024">
        <v>1.7947381820647577</v>
      </c>
    </row>
    <row r="11" spans="1:8" s="63" customFormat="1" ht="15" customHeight="1">
      <c r="A11" s="1020" t="s">
        <v>842</v>
      </c>
      <c r="B11" s="1021">
        <v>4603.4857899999997</v>
      </c>
      <c r="C11" s="1022">
        <v>1.9691750228438942E-2</v>
      </c>
      <c r="D11" s="1023">
        <v>128.41251999999986</v>
      </c>
      <c r="E11" s="1022">
        <v>2.8695065365935246E-2</v>
      </c>
      <c r="F11" s="1023">
        <v>427.84145999999964</v>
      </c>
      <c r="G11" s="1022">
        <v>0.10246118351751465</v>
      </c>
    </row>
    <row r="12" spans="1:8" s="63" customFormat="1" ht="15" customHeight="1">
      <c r="A12" s="1020" t="s">
        <v>829</v>
      </c>
      <c r="B12" s="1021">
        <v>4366.7167300000001</v>
      </c>
      <c r="C12" s="1022">
        <v>1.8678953099474139E-2</v>
      </c>
      <c r="D12" s="1023">
        <v>97.178890000000138</v>
      </c>
      <c r="E12" s="1022">
        <v>2.2760985765147845E-2</v>
      </c>
      <c r="F12" s="1023">
        <v>329.58843999999999</v>
      </c>
      <c r="G12" s="1022">
        <v>8.1639327840136611E-2</v>
      </c>
    </row>
    <row r="13" spans="1:8" s="63" customFormat="1" ht="15" customHeight="1">
      <c r="A13" s="1020" t="s">
        <v>176</v>
      </c>
      <c r="B13" s="1021">
        <v>4094.4106099999999</v>
      </c>
      <c r="C13" s="1022">
        <v>1.7514143573535465E-2</v>
      </c>
      <c r="D13" s="1023">
        <v>97.071889999999712</v>
      </c>
      <c r="E13" s="1022">
        <v>2.4284129216850525E-2</v>
      </c>
      <c r="F13" s="1023">
        <v>194.01092000000017</v>
      </c>
      <c r="G13" s="1022">
        <v>4.9741292026407757E-2</v>
      </c>
    </row>
    <row r="14" spans="1:8" s="63" customFormat="1" ht="15" customHeight="1">
      <c r="A14" s="1020" t="s">
        <v>844</v>
      </c>
      <c r="B14" s="1021">
        <v>16059.6824</v>
      </c>
      <c r="C14" s="1022">
        <v>6.8696476755901278E-2</v>
      </c>
      <c r="D14" s="1023">
        <v>383.67501999999877</v>
      </c>
      <c r="E14" s="1022">
        <v>2.4475302333010207E-2</v>
      </c>
      <c r="F14" s="1023">
        <v>1017.9047900000005</v>
      </c>
      <c r="G14" s="1022">
        <v>6.7671841479911343E-2</v>
      </c>
    </row>
    <row r="15" spans="1:8" s="63" customFormat="1" ht="15" customHeight="1">
      <c r="A15" s="1020" t="s">
        <v>177</v>
      </c>
      <c r="B15" s="1021">
        <v>1190.82573</v>
      </c>
      <c r="C15" s="1022">
        <v>5.0938449493418483E-3</v>
      </c>
      <c r="D15" s="1023">
        <v>17.077149999999847</v>
      </c>
      <c r="E15" s="1022">
        <v>1.454924017884629E-2</v>
      </c>
      <c r="F15" s="1023">
        <v>44.185649999999896</v>
      </c>
      <c r="G15" s="1022">
        <v>3.8534890564788205E-2</v>
      </c>
    </row>
    <row r="16" spans="1:8" s="63" customFormat="1" ht="15" customHeight="1">
      <c r="A16" s="1020" t="s">
        <v>178</v>
      </c>
      <c r="B16" s="1021">
        <v>29601.027160000001</v>
      </c>
      <c r="C16" s="1022">
        <v>0.12662057839000246</v>
      </c>
      <c r="D16" s="1023">
        <v>762.83378000000084</v>
      </c>
      <c r="E16" s="1022">
        <v>2.6452204198375462E-2</v>
      </c>
      <c r="F16" s="1023">
        <v>2269.5304400000023</v>
      </c>
      <c r="G16" s="1022">
        <v>8.3037180994894433E-2</v>
      </c>
    </row>
    <row r="17" spans="1:7" s="63" customFormat="1" ht="15" customHeight="1">
      <c r="A17" s="1020" t="s">
        <v>179</v>
      </c>
      <c r="B17" s="1021">
        <v>15911.13603</v>
      </c>
      <c r="C17" s="1022">
        <v>6.8061058694714807E-2</v>
      </c>
      <c r="D17" s="1023">
        <v>365.8436099999999</v>
      </c>
      <c r="E17" s="1022">
        <v>2.3534044913128715E-2</v>
      </c>
      <c r="F17" s="1023">
        <v>917.7465800000009</v>
      </c>
      <c r="G17" s="1022">
        <v>6.1210080819984469E-2</v>
      </c>
    </row>
    <row r="18" spans="1:7" s="63" customFormat="1" ht="15" customHeight="1">
      <c r="A18" s="1020" t="s">
        <v>180</v>
      </c>
      <c r="B18" s="1021">
        <v>13430.522789999999</v>
      </c>
      <c r="C18" s="1022">
        <v>5.7450052478175868E-2</v>
      </c>
      <c r="D18" s="1023">
        <v>390.37476000000061</v>
      </c>
      <c r="E18" s="1022">
        <v>2.9936374886382344E-2</v>
      </c>
      <c r="F18" s="1023">
        <v>1101.8019599999989</v>
      </c>
      <c r="G18" s="1022">
        <v>8.9368716770594547E-2</v>
      </c>
    </row>
    <row r="19" spans="1:7" s="63" customFormat="1" ht="15" customHeight="1">
      <c r="A19" s="1020" t="s">
        <v>181</v>
      </c>
      <c r="B19" s="1021">
        <v>33001.669849999998</v>
      </c>
      <c r="C19" s="1022">
        <v>0.14116707848197876</v>
      </c>
      <c r="D19" s="1023">
        <v>918.56195999999909</v>
      </c>
      <c r="E19" s="1022">
        <v>2.8630703831729054E-2</v>
      </c>
      <c r="F19" s="1023">
        <v>3098.5119599999962</v>
      </c>
      <c r="G19" s="1022">
        <v>0.10361821889841871</v>
      </c>
    </row>
    <row r="20" spans="1:7" s="63" customFormat="1" ht="15" customHeight="1">
      <c r="A20" s="1020" t="s">
        <v>182</v>
      </c>
      <c r="B20" s="1021">
        <v>41531.442060000001</v>
      </c>
      <c r="C20" s="1022">
        <v>0.17765380865276956</v>
      </c>
      <c r="D20" s="1023">
        <v>1155.5373899999977</v>
      </c>
      <c r="E20" s="1022">
        <v>2.8619479846815121E-2</v>
      </c>
      <c r="F20" s="1023">
        <v>3192.4858600000007</v>
      </c>
      <c r="G20" s="1022">
        <v>8.3270025489113442E-2</v>
      </c>
    </row>
    <row r="21" spans="1:7" s="63" customFormat="1" ht="15" customHeight="1">
      <c r="A21" s="1020" t="s">
        <v>618</v>
      </c>
      <c r="B21" s="1021">
        <v>10175.790060000001</v>
      </c>
      <c r="C21" s="1022">
        <v>4.3527693009029957E-2</v>
      </c>
      <c r="D21" s="1023">
        <v>286.55956000000151</v>
      </c>
      <c r="E21" s="1022">
        <v>2.8976932027219071E-2</v>
      </c>
      <c r="F21" s="1023">
        <v>865.4988400000002</v>
      </c>
      <c r="G21" s="1022">
        <v>9.296152177718886E-2</v>
      </c>
    </row>
    <row r="22" spans="1:7" s="63" customFormat="1" ht="15" customHeight="1">
      <c r="A22" s="1020" t="s">
        <v>183</v>
      </c>
      <c r="B22" s="1021">
        <v>5303.6454599999997</v>
      </c>
      <c r="C22" s="1022">
        <v>2.2686734892368193E-2</v>
      </c>
      <c r="D22" s="1023">
        <v>224.92587999999978</v>
      </c>
      <c r="E22" s="1022">
        <v>4.4287910851734669E-2</v>
      </c>
      <c r="F22" s="1023">
        <v>580.08855999999923</v>
      </c>
      <c r="G22" s="1022">
        <v>0.1228075732505729</v>
      </c>
    </row>
    <row r="23" spans="1:7" s="63" customFormat="1" ht="15" customHeight="1">
      <c r="A23" s="1020" t="s">
        <v>184</v>
      </c>
      <c r="B23" s="1021">
        <v>11559.971579999999</v>
      </c>
      <c r="C23" s="1022">
        <v>4.9448631620781579E-2</v>
      </c>
      <c r="D23" s="1023">
        <v>285.97883999999976</v>
      </c>
      <c r="E23" s="1022">
        <v>2.5366243051172965E-2</v>
      </c>
      <c r="F23" s="1023">
        <v>1215.154559999999</v>
      </c>
      <c r="G23" s="1022">
        <v>0.11746506077881302</v>
      </c>
    </row>
    <row r="24" spans="1:7" s="63" customFormat="1" ht="15" customHeight="1">
      <c r="A24" s="1020" t="s">
        <v>188</v>
      </c>
      <c r="B24" s="1021">
        <v>637.28810999999996</v>
      </c>
      <c r="C24" s="1022">
        <v>2.7260469257740275E-3</v>
      </c>
      <c r="D24" s="1023">
        <v>24.883170000000064</v>
      </c>
      <c r="E24" s="1022">
        <v>4.0631889742757554E-2</v>
      </c>
      <c r="F24" s="1023">
        <v>87.130939999999896</v>
      </c>
      <c r="G24" s="1022">
        <v>0.15837463319800027</v>
      </c>
    </row>
    <row r="25" spans="1:7" s="63" customFormat="1" ht="15" customHeight="1">
      <c r="A25" s="1020" t="s">
        <v>218</v>
      </c>
      <c r="B25" s="1021">
        <v>465.87961000000001</v>
      </c>
      <c r="C25" s="1022">
        <v>1.9928344161658736E-3</v>
      </c>
      <c r="D25" s="1023">
        <v>11.079600000000028</v>
      </c>
      <c r="E25" s="1022">
        <v>2.4361477036906942E-2</v>
      </c>
      <c r="F25" s="1023">
        <v>64.202920000000006</v>
      </c>
      <c r="G25" s="1022">
        <v>0.15983730596863865</v>
      </c>
    </row>
    <row r="26" spans="1:7" s="63" customFormat="1" ht="15" customHeight="1">
      <c r="A26" s="1020" t="s">
        <v>217</v>
      </c>
      <c r="B26" s="1021">
        <v>9462.6122300000006</v>
      </c>
      <c r="C26" s="1022">
        <v>4.0477022204891314E-2</v>
      </c>
      <c r="D26" s="1023">
        <v>106.39186000000154</v>
      </c>
      <c r="E26" s="1022">
        <v>1.1371243492846572E-2</v>
      </c>
      <c r="F26" s="1023">
        <v>599.87176999999974</v>
      </c>
      <c r="G26" s="1022">
        <v>6.768468203569622E-2</v>
      </c>
    </row>
    <row r="27" spans="1:7" s="63" customFormat="1" ht="15" customHeight="1">
      <c r="A27" s="1020" t="s">
        <v>185</v>
      </c>
      <c r="B27" s="1021">
        <v>9241.4986099999987</v>
      </c>
      <c r="C27" s="1022">
        <v>3.953119237598117E-2</v>
      </c>
      <c r="D27" s="1023">
        <v>188.63534999999865</v>
      </c>
      <c r="E27" s="1022">
        <v>2.0837092595166196E-2</v>
      </c>
      <c r="F27" s="1023">
        <v>798.20314999999755</v>
      </c>
      <c r="G27" s="1022">
        <v>9.4536920303390337E-2</v>
      </c>
    </row>
    <row r="28" spans="1:7" s="63" customFormat="1" ht="15" customHeight="1">
      <c r="A28" s="1020" t="s">
        <v>848</v>
      </c>
      <c r="B28" s="1021">
        <v>6102.37453</v>
      </c>
      <c r="C28" s="1022">
        <v>2.6103357439742958E-2</v>
      </c>
      <c r="D28" s="1023">
        <v>110.18232999999964</v>
      </c>
      <c r="E28" s="1022">
        <v>1.8387649514980398E-2</v>
      </c>
      <c r="F28" s="1023">
        <v>285.70961999999963</v>
      </c>
      <c r="G28" s="1022">
        <v>4.9119147212487446E-2</v>
      </c>
    </row>
    <row r="29" spans="1:7" s="63" customFormat="1" ht="15" customHeight="1">
      <c r="A29" s="1020" t="s">
        <v>187</v>
      </c>
      <c r="B29" s="1021">
        <v>7578.8058899999996</v>
      </c>
      <c r="C29" s="1022">
        <v>3.2418901550622992E-2</v>
      </c>
      <c r="D29" s="1023">
        <v>162.49503999999979</v>
      </c>
      <c r="E29" s="1022">
        <v>2.1910494757646282E-2</v>
      </c>
      <c r="F29" s="1023">
        <v>622.21098999999958</v>
      </c>
      <c r="G29" s="1022">
        <v>8.9441889163331956E-2</v>
      </c>
    </row>
    <row r="30" spans="1:7" s="63" customFormat="1" ht="15" customHeight="1">
      <c r="A30" s="1020" t="s">
        <v>1387</v>
      </c>
      <c r="B30" s="1021">
        <v>8739.80134</v>
      </c>
      <c r="C30" s="1022">
        <v>3.7385145275631658E-2</v>
      </c>
      <c r="D30" s="1023">
        <v>141.75830000000133</v>
      </c>
      <c r="E30" s="1022">
        <v>1.6487274992752488E-2</v>
      </c>
      <c r="F30" s="1023">
        <v>502.51542999999947</v>
      </c>
      <c r="G30" s="1022">
        <v>6.1004976091694196E-2</v>
      </c>
    </row>
    <row r="31" spans="1:7" s="63" customFormat="1" ht="18.75" customHeight="1">
      <c r="A31" s="1025" t="s">
        <v>1009</v>
      </c>
      <c r="B31" s="1026">
        <v>233777.38071000003</v>
      </c>
      <c r="C31" s="1027">
        <v>1</v>
      </c>
      <c r="D31" s="1028">
        <v>5886.7572400000354</v>
      </c>
      <c r="E31" s="1027">
        <v>2.5831502632116754E-2</v>
      </c>
      <c r="F31" s="1028">
        <v>18675.793460000044</v>
      </c>
      <c r="G31" s="1027">
        <v>8.6823131799089293E-2</v>
      </c>
    </row>
    <row r="32" spans="1:7">
      <c r="A32" s="1029" t="s">
        <v>519</v>
      </c>
      <c r="B32" s="1030"/>
      <c r="C32" s="1030"/>
      <c r="D32" s="1031"/>
      <c r="E32" s="1032"/>
      <c r="F32" s="1032"/>
      <c r="G32" s="1032"/>
    </row>
    <row r="34" spans="1:13">
      <c r="A34" s="510"/>
      <c r="H34" s="867"/>
    </row>
    <row r="35" spans="1:13" ht="12.75" customHeight="1">
      <c r="A35" s="1033" t="s">
        <v>1019</v>
      </c>
      <c r="B35" s="965"/>
      <c r="C35" s="965"/>
      <c r="D35" s="965"/>
      <c r="E35" s="965"/>
      <c r="F35" s="965"/>
      <c r="G35" s="965"/>
      <c r="H35" s="965"/>
      <c r="I35" s="965"/>
      <c r="J35" s="966" t="str">
        <f>G1</f>
        <v>Srpanj 2024.</v>
      </c>
    </row>
    <row r="36" spans="1:13">
      <c r="A36" s="1034" t="s">
        <v>1020</v>
      </c>
      <c r="B36" s="965"/>
      <c r="C36" s="965"/>
      <c r="D36" s="965"/>
      <c r="E36" s="965"/>
      <c r="F36" s="965"/>
      <c r="G36" s="965"/>
      <c r="H36" s="965"/>
      <c r="I36" s="965"/>
      <c r="J36" s="968" t="str">
        <f>G2</f>
        <v>July 2024</v>
      </c>
      <c r="M36" s="766"/>
    </row>
    <row r="37" spans="1:13">
      <c r="A37" s="965"/>
      <c r="B37" s="965"/>
      <c r="C37" s="965"/>
      <c r="D37" s="965"/>
      <c r="E37" s="965"/>
      <c r="F37" s="965"/>
      <c r="G37" s="965"/>
      <c r="H37" s="965"/>
      <c r="I37" s="965"/>
      <c r="J37" s="965"/>
    </row>
    <row r="38" spans="1:13" ht="30" customHeight="1">
      <c r="A38" s="1193" t="s">
        <v>1075</v>
      </c>
      <c r="B38" s="970" t="s">
        <v>1399</v>
      </c>
      <c r="C38" s="1183" t="s">
        <v>1317</v>
      </c>
      <c r="D38" s="1183"/>
      <c r="E38" s="1183"/>
      <c r="F38" s="1183"/>
      <c r="G38" s="1183"/>
      <c r="H38" s="1183"/>
      <c r="I38" s="1183"/>
      <c r="J38" s="970"/>
    </row>
    <row r="39" spans="1:13" ht="42.75" customHeight="1">
      <c r="A39" s="1193"/>
      <c r="B39" s="1035" t="str">
        <f>J35</f>
        <v>Srpanj 2024.</v>
      </c>
      <c r="C39" s="1009" t="s">
        <v>619</v>
      </c>
      <c r="D39" s="1009" t="s">
        <v>59</v>
      </c>
      <c r="E39" s="1009" t="s">
        <v>60</v>
      </c>
      <c r="F39" s="969" t="s">
        <v>1307</v>
      </c>
      <c r="G39" s="969" t="s">
        <v>1308</v>
      </c>
      <c r="H39" s="969" t="s">
        <v>1309</v>
      </c>
      <c r="I39" s="969" t="s">
        <v>1313</v>
      </c>
      <c r="J39" s="969" t="s">
        <v>61</v>
      </c>
    </row>
    <row r="40" spans="1:13" ht="48" customHeight="1">
      <c r="A40" s="1193"/>
      <c r="B40" s="1036" t="str">
        <f>J36</f>
        <v>July 2024</v>
      </c>
      <c r="C40" s="1037" t="s">
        <v>230</v>
      </c>
      <c r="D40" s="1037" t="s">
        <v>1256</v>
      </c>
      <c r="E40" s="1037" t="s">
        <v>807</v>
      </c>
      <c r="F40" s="972" t="s">
        <v>1310</v>
      </c>
      <c r="G40" s="972" t="s">
        <v>1311</v>
      </c>
      <c r="H40" s="972" t="s">
        <v>1312</v>
      </c>
      <c r="I40" s="972" t="s">
        <v>1314</v>
      </c>
      <c r="J40" s="972" t="s">
        <v>806</v>
      </c>
    </row>
    <row r="41" spans="1:13" ht="15" customHeight="1">
      <c r="A41" s="1020" t="s">
        <v>1349</v>
      </c>
      <c r="B41" s="893">
        <v>15.9232</v>
      </c>
      <c r="C41" s="1038">
        <v>1.9704780506548003E-2</v>
      </c>
      <c r="D41" s="1038">
        <v>7.5259813488017135E-2</v>
      </c>
      <c r="E41" s="1038">
        <v>0.12556903327961089</v>
      </c>
      <c r="F41" s="1038" t="s">
        <v>139</v>
      </c>
      <c r="G41" s="1038" t="s">
        <v>139</v>
      </c>
      <c r="H41" s="1038" t="s">
        <v>139</v>
      </c>
      <c r="I41" s="1038">
        <v>0.11945953436303469</v>
      </c>
      <c r="J41" s="1065">
        <v>44915</v>
      </c>
    </row>
    <row r="42" spans="1:13" ht="15" customHeight="1">
      <c r="A42" s="1020" t="s">
        <v>842</v>
      </c>
      <c r="B42" s="893">
        <v>26.184899999999999</v>
      </c>
      <c r="C42" s="1038">
        <v>2.3359335917958912E-2</v>
      </c>
      <c r="D42" s="1038">
        <v>6.4954977671853431E-2</v>
      </c>
      <c r="E42" s="1038">
        <v>0.11469694260682983</v>
      </c>
      <c r="F42" s="1038">
        <v>4.8699451160347129E-2</v>
      </c>
      <c r="G42" s="1038">
        <v>4.3458181139801821E-2</v>
      </c>
      <c r="H42" s="1038">
        <v>3.9817586684433026E-2</v>
      </c>
      <c r="I42" s="1038">
        <v>5.5422027042599353E-2</v>
      </c>
      <c r="J42" s="1065">
        <v>40906</v>
      </c>
    </row>
    <row r="43" spans="1:13" ht="15" customHeight="1">
      <c r="A43" s="1020" t="s">
        <v>829</v>
      </c>
      <c r="B43" s="893">
        <v>45.996699999999997</v>
      </c>
      <c r="C43" s="1038">
        <v>2.0583993432292669E-2</v>
      </c>
      <c r="D43" s="1038">
        <v>6.1230469651245345E-2</v>
      </c>
      <c r="E43" s="1038">
        <v>0.11113338905503389</v>
      </c>
      <c r="F43" s="1038">
        <v>4.9250374755741122E-2</v>
      </c>
      <c r="G43" s="1038">
        <v>4.5126182030486017E-2</v>
      </c>
      <c r="H43" s="1038">
        <v>3.9272893928455455E-2</v>
      </c>
      <c r="I43" s="1038">
        <v>6.2785576500904217E-2</v>
      </c>
      <c r="J43" s="1065">
        <v>38054</v>
      </c>
    </row>
    <row r="44" spans="1:13" ht="15" customHeight="1">
      <c r="A44" s="1020" t="s">
        <v>176</v>
      </c>
      <c r="B44" s="893">
        <v>44.152200000000001</v>
      </c>
      <c r="C44" s="1038">
        <v>2.114580032795299E-2</v>
      </c>
      <c r="D44" s="1038">
        <v>6.1042341049838855E-2</v>
      </c>
      <c r="E44" s="1038">
        <v>0.1110406522477636</v>
      </c>
      <c r="F44" s="1038">
        <v>5.3144385470220046E-2</v>
      </c>
      <c r="G44" s="1038">
        <v>4.88038880862669E-2</v>
      </c>
      <c r="H44" s="1038">
        <v>4.0881595246100577E-2</v>
      </c>
      <c r="I44" s="1038">
        <v>6.3107724964053924E-2</v>
      </c>
      <c r="J44" s="1065">
        <v>38335</v>
      </c>
    </row>
    <row r="45" spans="1:13" ht="15" customHeight="1">
      <c r="A45" s="1020" t="s">
        <v>844</v>
      </c>
      <c r="B45" s="893">
        <v>42.729100000000003</v>
      </c>
      <c r="C45" s="1038">
        <v>2.2315319022691016E-2</v>
      </c>
      <c r="D45" s="1038">
        <v>6.2841550443129446E-2</v>
      </c>
      <c r="E45" s="1038">
        <v>0.11451323463436536</v>
      </c>
      <c r="F45" s="1038">
        <v>5.1002128577801509E-2</v>
      </c>
      <c r="G45" s="1038">
        <v>4.6357598500467834E-2</v>
      </c>
      <c r="H45" s="1038">
        <v>3.9622968337059694E-2</v>
      </c>
      <c r="I45" s="1038">
        <v>6.2139421338344603E-2</v>
      </c>
      <c r="J45" s="1065">
        <v>38425</v>
      </c>
    </row>
    <row r="46" spans="1:13" ht="15" customHeight="1">
      <c r="A46" s="1039" t="s">
        <v>177</v>
      </c>
      <c r="B46" s="893">
        <v>15.099600000000001</v>
      </c>
      <c r="C46" s="1038">
        <v>9.4530090518913923E-3</v>
      </c>
      <c r="D46" s="1038">
        <v>2.2294740120376799E-2</v>
      </c>
      <c r="E46" s="1038">
        <v>5.5945620856527434E-2</v>
      </c>
      <c r="F46" s="1038">
        <v>5.2357582728814744E-3</v>
      </c>
      <c r="G46" s="1038">
        <v>7.4079883080571118E-3</v>
      </c>
      <c r="H46" s="1038" t="s">
        <v>139</v>
      </c>
      <c r="I46" s="1038">
        <v>1.714221846016617E-2</v>
      </c>
      <c r="J46" s="1065">
        <v>42734</v>
      </c>
    </row>
    <row r="47" spans="1:13" ht="15" customHeight="1">
      <c r="A47" s="1039" t="s">
        <v>178</v>
      </c>
      <c r="B47" s="893">
        <v>23.062000000000001</v>
      </c>
      <c r="C47" s="1038">
        <v>2.3685658990429959E-2</v>
      </c>
      <c r="D47" s="1038">
        <v>6.593823086238304E-2</v>
      </c>
      <c r="E47" s="1038">
        <v>0.11682009908134261</v>
      </c>
      <c r="F47" s="1038">
        <v>5.181619627689793E-2</v>
      </c>
      <c r="G47" s="1038">
        <v>4.6583862035562085E-2</v>
      </c>
      <c r="H47" s="1038">
        <v>4.3637920241538231E-2</v>
      </c>
      <c r="I47" s="1038">
        <v>4.7788607148471662E-2</v>
      </c>
      <c r="J47" s="1065">
        <v>41184</v>
      </c>
      <c r="K47" s="190"/>
      <c r="L47" s="190"/>
      <c r="M47" s="190"/>
    </row>
    <row r="48" spans="1:13" ht="15" customHeight="1">
      <c r="A48" s="1039" t="s">
        <v>179</v>
      </c>
      <c r="B48" s="893">
        <v>34.017200000000003</v>
      </c>
      <c r="C48" s="1038">
        <v>2.1896582282664001E-2</v>
      </c>
      <c r="D48" s="1038">
        <v>6.2121420275012884E-2</v>
      </c>
      <c r="E48" s="1038">
        <v>0.11186214650855719</v>
      </c>
      <c r="F48" s="1038">
        <v>5.0142870757448277E-2</v>
      </c>
      <c r="G48" s="1038">
        <v>4.6507852578924203E-2</v>
      </c>
      <c r="H48" s="1038">
        <v>3.9948409421442621E-2</v>
      </c>
      <c r="I48" s="1038">
        <v>6.1302236760750084E-2</v>
      </c>
      <c r="J48" s="1065">
        <v>39730</v>
      </c>
      <c r="K48" s="190"/>
      <c r="L48" s="190"/>
      <c r="M48" s="190"/>
    </row>
    <row r="49" spans="1:15" ht="15" customHeight="1">
      <c r="A49" s="1039" t="s">
        <v>180</v>
      </c>
      <c r="B49" s="893">
        <v>25.1768</v>
      </c>
      <c r="C49" s="1038">
        <v>2.7884607533334993E-2</v>
      </c>
      <c r="D49" s="1038">
        <v>8.2212154297160556E-2</v>
      </c>
      <c r="E49" s="1038">
        <v>0.1174541177514925</v>
      </c>
      <c r="F49" s="1038">
        <v>4.3293846344968578E-2</v>
      </c>
      <c r="G49" s="1038">
        <v>4.3645961197213756E-2</v>
      </c>
      <c r="H49" s="1038">
        <v>4.2103449284966565E-2</v>
      </c>
      <c r="I49" s="1038">
        <v>3.450403964659432E-2</v>
      </c>
      <c r="J49" s="1065">
        <v>38615</v>
      </c>
      <c r="K49" s="190"/>
      <c r="L49" s="190"/>
      <c r="M49" s="190"/>
    </row>
    <row r="50" spans="1:15" ht="15" customHeight="1">
      <c r="A50" s="1039" t="s">
        <v>181</v>
      </c>
      <c r="B50" s="893">
        <v>29.898399999999999</v>
      </c>
      <c r="C50" s="1038">
        <v>2.5603732162458703E-2</v>
      </c>
      <c r="D50" s="1038">
        <v>7.8056941760175302E-2</v>
      </c>
      <c r="E50" s="1038">
        <v>0.1139534797074504</v>
      </c>
      <c r="F50" s="1038">
        <v>4.3429839004335502E-2</v>
      </c>
      <c r="G50" s="1038">
        <v>4.4488710588182379E-2</v>
      </c>
      <c r="H50" s="1038">
        <v>4.5232720505860691E-2</v>
      </c>
      <c r="I50" s="1038">
        <v>5.1507391344751685E-2</v>
      </c>
      <c r="J50" s="1065">
        <v>39602</v>
      </c>
      <c r="K50" s="932"/>
      <c r="L50" s="190"/>
      <c r="M50" s="190"/>
    </row>
    <row r="51" spans="1:15" ht="15" customHeight="1">
      <c r="A51" s="1039" t="s">
        <v>182</v>
      </c>
      <c r="B51" s="893">
        <v>28.502600000000001</v>
      </c>
      <c r="C51" s="1038">
        <v>2.7613234451106417E-2</v>
      </c>
      <c r="D51" s="1038">
        <v>8.4177773720406579E-2</v>
      </c>
      <c r="E51" s="1038">
        <v>0.12280383845705378</v>
      </c>
      <c r="F51" s="1038">
        <v>4.894148757871597E-2</v>
      </c>
      <c r="G51" s="1038">
        <v>4.9555623397916193E-2</v>
      </c>
      <c r="H51" s="1038">
        <v>4.8808532438834096E-2</v>
      </c>
      <c r="I51" s="1038">
        <v>4.2791090912456253E-2</v>
      </c>
      <c r="J51" s="1065">
        <v>38846</v>
      </c>
      <c r="K51" s="1180"/>
      <c r="L51" s="190"/>
      <c r="M51" s="190"/>
    </row>
    <row r="52" spans="1:15" ht="15" customHeight="1">
      <c r="A52" s="1039" t="s">
        <v>618</v>
      </c>
      <c r="B52" s="893">
        <v>17.787299999999998</v>
      </c>
      <c r="C52" s="1038">
        <v>2.6589175025683032E-2</v>
      </c>
      <c r="D52" s="1038">
        <v>8.2031535148550772E-2</v>
      </c>
      <c r="E52" s="1038">
        <v>0.1215973365113594</v>
      </c>
      <c r="F52" s="1038">
        <v>5.2142574146737397E-2</v>
      </c>
      <c r="G52" s="1038">
        <v>5.0334147138408669E-2</v>
      </c>
      <c r="H52" s="1038" t="s">
        <v>139</v>
      </c>
      <c r="I52" s="1038">
        <v>5.4610412585551549E-2</v>
      </c>
      <c r="J52" s="1065">
        <v>43494</v>
      </c>
      <c r="K52" s="1181"/>
      <c r="L52" s="190"/>
      <c r="M52" s="190"/>
    </row>
    <row r="53" spans="1:15" ht="15" customHeight="1">
      <c r="A53" s="1020" t="s">
        <v>183</v>
      </c>
      <c r="B53" s="893">
        <v>37.041899999999998</v>
      </c>
      <c r="C53" s="1038">
        <v>2.5989098040084535E-2</v>
      </c>
      <c r="D53" s="1038">
        <v>8.1029259836453038E-2</v>
      </c>
      <c r="E53" s="1038">
        <v>0.12398727993251546</v>
      </c>
      <c r="F53" s="1038">
        <v>5.6608673867305059E-2</v>
      </c>
      <c r="G53" s="1038">
        <v>5.3982174626034052E-2</v>
      </c>
      <c r="H53" s="1038">
        <v>6.3171920617772548E-2</v>
      </c>
      <c r="I53" s="1038">
        <v>6.8030388834265265E-2</v>
      </c>
      <c r="J53" s="1065">
        <v>39812</v>
      </c>
      <c r="K53" s="322"/>
      <c r="L53" s="190"/>
      <c r="M53" s="190"/>
    </row>
    <row r="54" spans="1:15" ht="15" customHeight="1">
      <c r="A54" s="1020" t="s">
        <v>184</v>
      </c>
      <c r="B54" s="893">
        <v>23.856400000000001</v>
      </c>
      <c r="C54" s="1038">
        <v>2.4557003341264094E-2</v>
      </c>
      <c r="D54" s="1038">
        <v>8.8200412356086E-2</v>
      </c>
      <c r="E54" s="1038">
        <v>0.13710200190657762</v>
      </c>
      <c r="F54" s="1038">
        <v>6.1575518443503618E-2</v>
      </c>
      <c r="G54" s="1038">
        <v>6.1158608537402293E-2</v>
      </c>
      <c r="H54" s="1038" t="s">
        <v>139</v>
      </c>
      <c r="I54" s="1038">
        <v>7.0607867837707561E-2</v>
      </c>
      <c r="J54" s="1065">
        <v>42367</v>
      </c>
      <c r="K54" s="322"/>
      <c r="L54" s="190"/>
      <c r="M54" s="190"/>
    </row>
    <row r="55" spans="1:15" ht="15" customHeight="1">
      <c r="A55" s="1020" t="s">
        <v>188</v>
      </c>
      <c r="B55" s="893">
        <v>20.527799999999999</v>
      </c>
      <c r="C55" s="1038">
        <v>3.3349609620795917E-2</v>
      </c>
      <c r="D55" s="1038">
        <v>0.11189470263243417</v>
      </c>
      <c r="E55" s="1038">
        <v>0.15751308191988445</v>
      </c>
      <c r="F55" s="1038">
        <v>7.3991623220786895E-2</v>
      </c>
      <c r="G55" s="1038">
        <v>6.8856550378205039E-2</v>
      </c>
      <c r="H55" s="1038" t="s">
        <v>139</v>
      </c>
      <c r="I55" s="1038">
        <v>6.4126608287707443E-2</v>
      </c>
      <c r="J55" s="1065">
        <v>42943</v>
      </c>
      <c r="K55" s="322"/>
      <c r="L55" s="190"/>
      <c r="M55" s="190"/>
    </row>
    <row r="56" spans="1:15" ht="15" customHeight="1">
      <c r="A56" s="1020" t="s">
        <v>218</v>
      </c>
      <c r="B56" s="893">
        <v>15.833399999999999</v>
      </c>
      <c r="C56" s="1038">
        <v>1.1227774371551202E-2</v>
      </c>
      <c r="D56" s="1038">
        <v>5.3116769095697958E-2</v>
      </c>
      <c r="E56" s="1038">
        <v>9.1537061548643273E-2</v>
      </c>
      <c r="F56" s="1038">
        <v>1.64207658543567E-2</v>
      </c>
      <c r="G56" s="1038">
        <v>2.5403476583972351E-2</v>
      </c>
      <c r="H56" s="1038" t="s">
        <v>139</v>
      </c>
      <c r="I56" s="1038">
        <v>3.0756071184338651E-2</v>
      </c>
      <c r="J56" s="1065">
        <v>43378</v>
      </c>
      <c r="K56" s="322"/>
      <c r="L56" s="190"/>
      <c r="M56" s="190"/>
    </row>
    <row r="57" spans="1:15" ht="15" customHeight="1">
      <c r="A57" s="1020" t="s">
        <v>217</v>
      </c>
      <c r="B57" s="893">
        <v>16.3368</v>
      </c>
      <c r="C57" s="1038">
        <v>1.6874459251697838E-2</v>
      </c>
      <c r="D57" s="1038">
        <v>5.4878639366173987E-2</v>
      </c>
      <c r="E57" s="1038">
        <v>9.0858100573580458E-2</v>
      </c>
      <c r="F57" s="1038">
        <v>2.4071984590994244E-2</v>
      </c>
      <c r="G57" s="1038">
        <v>2.9754185891840423E-2</v>
      </c>
      <c r="H57" s="1038" t="s">
        <v>139</v>
      </c>
      <c r="I57" s="1038">
        <v>3.5694446321144602E-2</v>
      </c>
      <c r="J57" s="1065">
        <v>43342</v>
      </c>
      <c r="K57" s="322"/>
      <c r="L57" s="190"/>
      <c r="M57" s="190"/>
    </row>
    <row r="58" spans="1:15" ht="15" customHeight="1">
      <c r="A58" s="1020" t="s">
        <v>185</v>
      </c>
      <c r="B58" s="893">
        <v>43.302999999999997</v>
      </c>
      <c r="C58" s="1038">
        <v>1.8486722957875568E-2</v>
      </c>
      <c r="D58" s="1038">
        <v>4.3636906999835912E-2</v>
      </c>
      <c r="E58" s="1038">
        <v>6.9088449213175585E-2</v>
      </c>
      <c r="F58" s="1038">
        <v>3.1740577658034619E-2</v>
      </c>
      <c r="G58" s="1038">
        <v>3.6944546674940515E-2</v>
      </c>
      <c r="H58" s="1038">
        <v>4.9405286180437491E-2</v>
      </c>
      <c r="I58" s="1038">
        <v>6.2678667572001689E-2</v>
      </c>
      <c r="J58" s="1065">
        <v>38404</v>
      </c>
      <c r="K58" s="190"/>
      <c r="L58" s="190"/>
      <c r="M58" s="190"/>
    </row>
    <row r="59" spans="1:15" ht="15" customHeight="1">
      <c r="A59" s="1020" t="s">
        <v>186</v>
      </c>
      <c r="B59" s="893">
        <v>44.772399999999998</v>
      </c>
      <c r="C59" s="1038">
        <v>1.6168860644575567E-2</v>
      </c>
      <c r="D59" s="1038">
        <v>4.2251160451982628E-2</v>
      </c>
      <c r="E59" s="1038">
        <v>7.8058106552758577E-2</v>
      </c>
      <c r="F59" s="1038">
        <v>2.9752022548143575E-2</v>
      </c>
      <c r="G59" s="1038">
        <v>3.5560931709017529E-2</v>
      </c>
      <c r="H59" s="1038">
        <v>4.6325490211189591E-2</v>
      </c>
      <c r="I59" s="1038">
        <v>6.2373560494326075E-2</v>
      </c>
      <c r="J59" s="1065">
        <v>38169</v>
      </c>
      <c r="K59" s="190"/>
      <c r="L59" s="190"/>
      <c r="M59" s="190"/>
    </row>
    <row r="60" spans="1:15" ht="15" customHeight="1">
      <c r="A60" s="1039" t="s">
        <v>187</v>
      </c>
      <c r="B60" s="893">
        <v>20.636900000000001</v>
      </c>
      <c r="C60" s="1038">
        <v>1.7292628942970678E-2</v>
      </c>
      <c r="D60" s="1038">
        <v>4.2441417003844073E-2</v>
      </c>
      <c r="E60" s="1038">
        <v>7.0090017215273859E-2</v>
      </c>
      <c r="F60" s="1038">
        <v>3.1107711788241454E-2</v>
      </c>
      <c r="G60" s="1038">
        <v>3.7525660859513366E-2</v>
      </c>
      <c r="H60" s="1038" t="s">
        <v>139</v>
      </c>
      <c r="I60" s="1038">
        <v>5.1802502578764953E-2</v>
      </c>
      <c r="J60" s="1065">
        <v>42314</v>
      </c>
      <c r="K60" s="190"/>
      <c r="L60" s="190"/>
      <c r="M60" s="190"/>
    </row>
    <row r="61" spans="1:15" ht="15" customHeight="1">
      <c r="A61" s="1020" t="s">
        <v>1387</v>
      </c>
      <c r="B61" s="893">
        <v>37.677900000000001</v>
      </c>
      <c r="C61" s="1038">
        <v>1.7098354681531758E-2</v>
      </c>
      <c r="D61" s="1038">
        <v>4.4950925060529112E-2</v>
      </c>
      <c r="E61" s="1038">
        <v>7.7324038703479259E-2</v>
      </c>
      <c r="F61" s="1038">
        <v>2.3053811489609055E-2</v>
      </c>
      <c r="G61" s="1038">
        <v>3.1026377055755505E-2</v>
      </c>
      <c r="H61" s="1038">
        <v>5.0477165342679653E-2</v>
      </c>
      <c r="I61" s="1038">
        <v>6.0988396837209802E-2</v>
      </c>
      <c r="J61" s="1065">
        <v>39071</v>
      </c>
    </row>
    <row r="62" spans="1:15" ht="12.75" customHeight="1">
      <c r="A62" s="33" t="s">
        <v>519</v>
      </c>
      <c r="O62" s="254"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1022</v>
      </c>
    </row>
    <row r="67" spans="1:10" ht="12.75" customHeight="1"/>
    <row r="68" spans="1:10" ht="12.75" customHeight="1">
      <c r="B68" s="907"/>
      <c r="C68" s="76"/>
      <c r="D68" s="76"/>
      <c r="E68" s="76"/>
      <c r="F68" s="76"/>
      <c r="G68" s="908"/>
    </row>
    <row r="69" spans="1:10" ht="12.75" customHeight="1">
      <c r="B69" s="907"/>
      <c r="C69" s="76"/>
      <c r="D69" s="76"/>
      <c r="E69" s="76"/>
      <c r="F69" s="76"/>
      <c r="G69" s="908"/>
    </row>
    <row r="70" spans="1:10" ht="12.75" customHeight="1">
      <c r="B70" s="907"/>
      <c r="C70" s="76"/>
      <c r="D70" s="76"/>
      <c r="E70" s="76"/>
      <c r="F70" s="76"/>
      <c r="G70" s="908"/>
    </row>
    <row r="71" spans="1:10" ht="12.75" customHeight="1">
      <c r="B71" s="907"/>
      <c r="C71" s="76"/>
      <c r="D71" s="76"/>
      <c r="E71" s="76"/>
      <c r="F71" s="76"/>
      <c r="G71" s="908"/>
    </row>
    <row r="72" spans="1:10" ht="12.75" customHeight="1">
      <c r="B72" s="907"/>
      <c r="C72" s="76"/>
      <c r="D72" s="76"/>
      <c r="E72" s="76"/>
      <c r="F72" s="76"/>
      <c r="G72" s="908"/>
    </row>
    <row r="73" spans="1:10" ht="12.75" customHeight="1">
      <c r="B73" s="907"/>
      <c r="C73" s="76"/>
      <c r="D73" s="76"/>
      <c r="E73" s="76"/>
      <c r="F73" s="76"/>
      <c r="G73" s="908"/>
    </row>
    <row r="74" spans="1:10" ht="12.75" customHeight="1">
      <c r="B74" s="907"/>
      <c r="C74" s="76"/>
      <c r="D74" s="76"/>
      <c r="E74" s="76"/>
      <c r="F74" s="76"/>
      <c r="G74" s="908"/>
    </row>
    <row r="75" spans="1:10" ht="12.75" customHeight="1">
      <c r="B75" s="907"/>
      <c r="C75" s="76"/>
      <c r="D75" s="76"/>
      <c r="E75" s="76"/>
      <c r="F75" s="76"/>
      <c r="G75" s="908"/>
    </row>
    <row r="76" spans="1:10" ht="12.75" customHeight="1">
      <c r="B76" s="907"/>
      <c r="C76" s="76"/>
      <c r="D76" s="76"/>
      <c r="E76" s="76"/>
      <c r="F76" s="76"/>
      <c r="G76" s="908"/>
    </row>
    <row r="77" spans="1:10" ht="12.75" customHeight="1">
      <c r="B77" s="907"/>
      <c r="C77" s="76"/>
      <c r="D77" s="76"/>
      <c r="E77" s="76"/>
      <c r="F77" s="76"/>
      <c r="G77" s="908"/>
    </row>
    <row r="78" spans="1:10" ht="12.75" customHeight="1">
      <c r="B78" s="907"/>
      <c r="C78" s="76"/>
      <c r="D78" s="76"/>
      <c r="E78" s="76"/>
      <c r="F78" s="76"/>
      <c r="G78" s="908"/>
    </row>
    <row r="79" spans="1:10" ht="12.75" customHeight="1">
      <c r="B79" s="907"/>
      <c r="C79" s="76"/>
      <c r="D79" s="76"/>
      <c r="E79" s="76"/>
      <c r="F79" s="76"/>
      <c r="G79" s="908"/>
    </row>
    <row r="80" spans="1:10" ht="12.75" customHeight="1">
      <c r="A80" s="320"/>
      <c r="B80" s="907"/>
      <c r="C80" s="76"/>
      <c r="D80" s="76"/>
      <c r="E80" s="76"/>
      <c r="F80" s="76"/>
      <c r="G80" s="908"/>
    </row>
    <row r="81" spans="1:7" ht="12.75" customHeight="1">
      <c r="A81" s="320"/>
      <c r="B81" s="907"/>
      <c r="C81" s="76"/>
      <c r="D81" s="76"/>
      <c r="E81" s="76"/>
      <c r="F81" s="76"/>
      <c r="G81" s="908"/>
    </row>
    <row r="82" spans="1:7" ht="12.75" customHeight="1">
      <c r="A82" s="320"/>
      <c r="B82" s="907"/>
      <c r="C82" s="76"/>
      <c r="D82" s="76"/>
      <c r="E82" s="76"/>
      <c r="F82" s="76"/>
      <c r="G82" s="908"/>
    </row>
    <row r="83" spans="1:7" ht="12.75" customHeight="1">
      <c r="A83" s="877"/>
      <c r="B83" s="907"/>
      <c r="C83" s="76"/>
      <c r="D83" s="76"/>
      <c r="E83" s="76"/>
      <c r="F83" s="76"/>
      <c r="G83" s="908"/>
    </row>
    <row r="84" spans="1:7">
      <c r="A84" s="877"/>
      <c r="B84" s="907"/>
      <c r="C84" s="76"/>
      <c r="D84" s="76"/>
      <c r="E84" s="76"/>
      <c r="F84" s="76"/>
      <c r="G84" s="908"/>
    </row>
    <row r="85" spans="1:7">
      <c r="A85" s="877"/>
      <c r="B85" s="907"/>
      <c r="C85" s="76"/>
      <c r="D85" s="76"/>
      <c r="E85" s="76"/>
      <c r="F85" s="76"/>
      <c r="G85" s="908"/>
    </row>
    <row r="86" spans="1:7">
      <c r="A86" s="877"/>
      <c r="B86" s="907"/>
      <c r="C86" s="76"/>
      <c r="D86" s="76"/>
      <c r="E86" s="76"/>
      <c r="F86" s="76"/>
      <c r="G86" s="908"/>
    </row>
    <row r="87" spans="1:7">
      <c r="A87" s="877"/>
      <c r="B87" s="907"/>
      <c r="C87" s="76"/>
      <c r="D87" s="76"/>
      <c r="E87" s="76"/>
      <c r="F87" s="76"/>
      <c r="G87" s="908"/>
    </row>
    <row r="88" spans="1:7">
      <c r="A88" s="877"/>
    </row>
    <row r="89" spans="1:7">
      <c r="A89" s="877"/>
    </row>
    <row r="90" spans="1:7">
      <c r="A90" s="880"/>
    </row>
    <row r="91" spans="1:7">
      <c r="A91" s="880"/>
    </row>
    <row r="92" spans="1:7">
      <c r="A92" s="880"/>
    </row>
    <row r="93" spans="1:7">
      <c r="A93" s="880"/>
    </row>
    <row r="94" spans="1:7">
      <c r="A94" s="877"/>
    </row>
    <row r="95" spans="1:7">
      <c r="A95" s="877"/>
    </row>
    <row r="96" spans="1:7">
      <c r="A96" s="877"/>
    </row>
    <row r="97" spans="1:1">
      <c r="A97" s="877"/>
    </row>
    <row r="98" spans="1:1">
      <c r="A98" s="877"/>
    </row>
    <row r="99" spans="1:1">
      <c r="A99" s="880"/>
    </row>
    <row r="100" spans="1:1">
      <c r="A100" s="880"/>
    </row>
    <row r="101" spans="1:1">
      <c r="A101" s="880"/>
    </row>
    <row r="102" spans="1:1">
      <c r="A102" s="880"/>
    </row>
    <row r="103" spans="1:1">
      <c r="A103" s="190"/>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54" bestFit="1" customWidth="1"/>
    <col min="3" max="3" width="7" style="254"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4" t="s">
        <v>1043</v>
      </c>
      <c r="B1" s="134"/>
      <c r="C1" s="134"/>
      <c r="AS1" s="130" t="str">
        <f>Naslovnica!A20</f>
        <v>Srpanj 2024.</v>
      </c>
    </row>
    <row r="2" spans="1:45" ht="12.75" customHeight="1">
      <c r="A2" s="535" t="s">
        <v>1044</v>
      </c>
      <c r="B2" s="535"/>
      <c r="C2" s="535"/>
      <c r="I2" s="501"/>
      <c r="AS2" s="512" t="str">
        <f>Naslovnica!A24</f>
        <v>July 2024</v>
      </c>
    </row>
    <row r="3" spans="1:45" ht="12.75" customHeight="1">
      <c r="B3" s="960"/>
      <c r="AS3" s="24"/>
    </row>
    <row r="4" spans="1:45" ht="12.75" customHeight="1">
      <c r="A4" s="320"/>
      <c r="B4" s="320"/>
      <c r="C4" s="320"/>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254"/>
      <c r="AS4" s="13" t="s">
        <v>1373</v>
      </c>
    </row>
    <row r="5" spans="1:45" s="1052" customFormat="1" ht="28.5" customHeight="1">
      <c r="A5" s="1083" t="s">
        <v>1602</v>
      </c>
      <c r="B5" s="1197" t="s">
        <v>1598</v>
      </c>
      <c r="C5" s="1198"/>
      <c r="D5" s="1198"/>
      <c r="E5" s="1198"/>
      <c r="F5" s="1198"/>
      <c r="G5" s="1198"/>
      <c r="H5" s="1198"/>
      <c r="I5" s="1198"/>
      <c r="J5" s="1198"/>
      <c r="K5" s="1198"/>
      <c r="L5" s="1198"/>
      <c r="M5" s="1198"/>
      <c r="N5" s="1198"/>
      <c r="O5" s="1199"/>
      <c r="P5" s="1197" t="s">
        <v>1599</v>
      </c>
      <c r="Q5" s="1198"/>
      <c r="R5" s="1198"/>
      <c r="S5" s="1198"/>
      <c r="T5" s="1198"/>
      <c r="U5" s="1198"/>
      <c r="V5" s="1198"/>
      <c r="W5" s="1199"/>
      <c r="X5" s="1200" t="s">
        <v>1600</v>
      </c>
      <c r="Y5" s="1201"/>
      <c r="Z5" s="1201"/>
      <c r="AA5" s="1201"/>
      <c r="AB5" s="1201"/>
      <c r="AC5" s="1201"/>
      <c r="AD5" s="1201"/>
      <c r="AE5" s="1201"/>
      <c r="AF5" s="1201"/>
      <c r="AG5" s="1201"/>
      <c r="AH5" s="1201"/>
      <c r="AI5" s="1202"/>
      <c r="AJ5" s="1200" t="s">
        <v>1601</v>
      </c>
      <c r="AK5" s="1201"/>
      <c r="AL5" s="1201"/>
      <c r="AM5" s="1201"/>
      <c r="AN5" s="1201"/>
      <c r="AO5" s="1201"/>
      <c r="AP5" s="1201"/>
      <c r="AQ5" s="1202"/>
      <c r="AR5" s="1195"/>
      <c r="AS5" s="1196"/>
    </row>
    <row r="6" spans="1:45" ht="56.25" customHeight="1">
      <c r="A6" s="1176" t="s">
        <v>530</v>
      </c>
      <c r="B6" s="1150" t="s">
        <v>842</v>
      </c>
      <c r="C6" s="1150"/>
      <c r="D6" s="1150" t="s">
        <v>829</v>
      </c>
      <c r="E6" s="1150"/>
      <c r="F6" s="1150" t="s">
        <v>843</v>
      </c>
      <c r="G6" s="1150"/>
      <c r="H6" s="1178" t="s">
        <v>844</v>
      </c>
      <c r="I6" s="1178"/>
      <c r="J6" s="1150" t="s">
        <v>177</v>
      </c>
      <c r="K6" s="1150"/>
      <c r="L6" s="1150" t="s">
        <v>178</v>
      </c>
      <c r="M6" s="1150"/>
      <c r="N6" s="1150" t="s">
        <v>179</v>
      </c>
      <c r="O6" s="1150"/>
      <c r="P6" s="1150" t="s">
        <v>180</v>
      </c>
      <c r="Q6" s="1150"/>
      <c r="R6" s="1150" t="s">
        <v>182</v>
      </c>
      <c r="S6" s="1150"/>
      <c r="T6" s="1150" t="s">
        <v>847</v>
      </c>
      <c r="U6" s="1150"/>
      <c r="V6" s="1150" t="s">
        <v>618</v>
      </c>
      <c r="W6" s="1150"/>
      <c r="X6" s="1150" t="s">
        <v>1349</v>
      </c>
      <c r="Y6" s="1150"/>
      <c r="Z6" s="1150" t="s">
        <v>183</v>
      </c>
      <c r="AA6" s="1150"/>
      <c r="AB6" s="1150" t="s">
        <v>846</v>
      </c>
      <c r="AC6" s="1150"/>
      <c r="AD6" s="1150" t="s">
        <v>849</v>
      </c>
      <c r="AE6" s="1150"/>
      <c r="AF6" s="1150" t="s">
        <v>218</v>
      </c>
      <c r="AG6" s="1150"/>
      <c r="AH6" s="1150" t="s">
        <v>217</v>
      </c>
      <c r="AI6" s="1150"/>
      <c r="AJ6" s="1150" t="s">
        <v>845</v>
      </c>
      <c r="AK6" s="1150"/>
      <c r="AL6" s="1150" t="s">
        <v>848</v>
      </c>
      <c r="AM6" s="1150"/>
      <c r="AN6" s="1150" t="s">
        <v>1603</v>
      </c>
      <c r="AO6" s="1150"/>
      <c r="AP6" s="1150" t="s">
        <v>1387</v>
      </c>
      <c r="AQ6" s="1150"/>
      <c r="AR6" s="1150" t="s">
        <v>412</v>
      </c>
      <c r="AS6" s="1150"/>
    </row>
    <row r="7" spans="1:45">
      <c r="A7" s="1176"/>
      <c r="B7" s="683" t="s">
        <v>31</v>
      </c>
      <c r="C7" s="683" t="s">
        <v>32</v>
      </c>
      <c r="D7" s="683" t="s">
        <v>31</v>
      </c>
      <c r="E7" s="683" t="s">
        <v>32</v>
      </c>
      <c r="F7" s="683" t="s">
        <v>31</v>
      </c>
      <c r="G7" s="683" t="s">
        <v>32</v>
      </c>
      <c r="H7" s="683" t="s">
        <v>31</v>
      </c>
      <c r="I7" s="683" t="s">
        <v>32</v>
      </c>
      <c r="J7" s="683" t="s">
        <v>31</v>
      </c>
      <c r="K7" s="683" t="s">
        <v>32</v>
      </c>
      <c r="L7" s="683" t="s">
        <v>32</v>
      </c>
      <c r="M7" s="683" t="s">
        <v>32</v>
      </c>
      <c r="N7" s="683" t="s">
        <v>31</v>
      </c>
      <c r="O7" s="683" t="s">
        <v>32</v>
      </c>
      <c r="P7" s="683" t="s">
        <v>31</v>
      </c>
      <c r="Q7" s="683" t="s">
        <v>32</v>
      </c>
      <c r="R7" s="683" t="s">
        <v>31</v>
      </c>
      <c r="S7" s="683" t="s">
        <v>32</v>
      </c>
      <c r="T7" s="683" t="s">
        <v>31</v>
      </c>
      <c r="U7" s="683" t="s">
        <v>32</v>
      </c>
      <c r="V7" s="683" t="s">
        <v>31</v>
      </c>
      <c r="W7" s="683" t="s">
        <v>32</v>
      </c>
      <c r="X7" s="683" t="s">
        <v>31</v>
      </c>
      <c r="Y7" s="683" t="s">
        <v>32</v>
      </c>
      <c r="Z7" s="683" t="s">
        <v>31</v>
      </c>
      <c r="AA7" s="683" t="s">
        <v>32</v>
      </c>
      <c r="AB7" s="683" t="s">
        <v>31</v>
      </c>
      <c r="AC7" s="683" t="s">
        <v>32</v>
      </c>
      <c r="AD7" s="683" t="s">
        <v>31</v>
      </c>
      <c r="AE7" s="683" t="s">
        <v>32</v>
      </c>
      <c r="AF7" s="683" t="s">
        <v>31</v>
      </c>
      <c r="AG7" s="683" t="s">
        <v>32</v>
      </c>
      <c r="AH7" s="683" t="s">
        <v>31</v>
      </c>
      <c r="AI7" s="683" t="s">
        <v>32</v>
      </c>
      <c r="AJ7" s="683" t="s">
        <v>31</v>
      </c>
      <c r="AK7" s="683" t="s">
        <v>32</v>
      </c>
      <c r="AL7" s="683" t="s">
        <v>31</v>
      </c>
      <c r="AM7" s="683" t="s">
        <v>32</v>
      </c>
      <c r="AN7" s="683" t="s">
        <v>31</v>
      </c>
      <c r="AO7" s="683" t="s">
        <v>32</v>
      </c>
      <c r="AP7" s="683" t="s">
        <v>31</v>
      </c>
      <c r="AQ7" s="683" t="s">
        <v>32</v>
      </c>
      <c r="AR7" s="683" t="s">
        <v>31</v>
      </c>
      <c r="AS7" s="683" t="s">
        <v>32</v>
      </c>
    </row>
    <row r="8" spans="1:45">
      <c r="A8" s="1176"/>
      <c r="B8" s="684" t="s">
        <v>29</v>
      </c>
      <c r="C8" s="684" t="s">
        <v>30</v>
      </c>
      <c r="D8" s="684" t="s">
        <v>29</v>
      </c>
      <c r="E8" s="684" t="s">
        <v>30</v>
      </c>
      <c r="F8" s="684" t="s">
        <v>29</v>
      </c>
      <c r="G8" s="684" t="s">
        <v>30</v>
      </c>
      <c r="H8" s="684" t="s">
        <v>29</v>
      </c>
      <c r="I8" s="684" t="s">
        <v>30</v>
      </c>
      <c r="J8" s="684" t="s">
        <v>29</v>
      </c>
      <c r="K8" s="684" t="s">
        <v>30</v>
      </c>
      <c r="L8" s="684" t="s">
        <v>30</v>
      </c>
      <c r="M8" s="684" t="s">
        <v>30</v>
      </c>
      <c r="N8" s="684" t="s">
        <v>29</v>
      </c>
      <c r="O8" s="684" t="s">
        <v>30</v>
      </c>
      <c r="P8" s="684" t="s">
        <v>29</v>
      </c>
      <c r="Q8" s="684" t="s">
        <v>30</v>
      </c>
      <c r="R8" s="684" t="s">
        <v>29</v>
      </c>
      <c r="S8" s="684" t="s">
        <v>30</v>
      </c>
      <c r="T8" s="684" t="s">
        <v>29</v>
      </c>
      <c r="U8" s="684" t="s">
        <v>30</v>
      </c>
      <c r="V8" s="684" t="s">
        <v>29</v>
      </c>
      <c r="W8" s="684" t="s">
        <v>30</v>
      </c>
      <c r="X8" s="684" t="s">
        <v>29</v>
      </c>
      <c r="Y8" s="684" t="s">
        <v>30</v>
      </c>
      <c r="Z8" s="684" t="s">
        <v>29</v>
      </c>
      <c r="AA8" s="684" t="s">
        <v>30</v>
      </c>
      <c r="AB8" s="684" t="s">
        <v>29</v>
      </c>
      <c r="AC8" s="684" t="s">
        <v>30</v>
      </c>
      <c r="AD8" s="684" t="s">
        <v>29</v>
      </c>
      <c r="AE8" s="684" t="s">
        <v>30</v>
      </c>
      <c r="AF8" s="684" t="s">
        <v>29</v>
      </c>
      <c r="AG8" s="684" t="s">
        <v>30</v>
      </c>
      <c r="AH8" s="684" t="s">
        <v>29</v>
      </c>
      <c r="AI8" s="684" t="s">
        <v>30</v>
      </c>
      <c r="AJ8" s="684" t="s">
        <v>29</v>
      </c>
      <c r="AK8" s="684" t="s">
        <v>30</v>
      </c>
      <c r="AL8" s="684" t="s">
        <v>29</v>
      </c>
      <c r="AM8" s="684" t="s">
        <v>30</v>
      </c>
      <c r="AN8" s="684" t="s">
        <v>29</v>
      </c>
      <c r="AO8" s="684" t="s">
        <v>30</v>
      </c>
      <c r="AP8" s="684" t="s">
        <v>29</v>
      </c>
      <c r="AQ8" s="684" t="s">
        <v>30</v>
      </c>
      <c r="AR8" s="684" t="s">
        <v>29</v>
      </c>
      <c r="AS8" s="684" t="s">
        <v>30</v>
      </c>
    </row>
    <row r="9" spans="1:45" ht="18">
      <c r="A9" s="351" t="s">
        <v>413</v>
      </c>
      <c r="B9" s="369">
        <v>53.863539999999993</v>
      </c>
      <c r="C9" s="370">
        <v>1.1700599749269548E-2</v>
      </c>
      <c r="D9" s="369">
        <v>52.166530000000002</v>
      </c>
      <c r="E9" s="370">
        <v>1.1946397745388687E-2</v>
      </c>
      <c r="F9" s="369">
        <v>45.19041</v>
      </c>
      <c r="G9" s="370">
        <v>1.1037098769258159E-2</v>
      </c>
      <c r="H9" s="369">
        <v>196.88200999999998</v>
      </c>
      <c r="I9" s="370">
        <v>1.2259396520567345E-2</v>
      </c>
      <c r="J9" s="369">
        <v>11.77115</v>
      </c>
      <c r="K9" s="370">
        <v>9.8848653337151766E-3</v>
      </c>
      <c r="L9" s="369">
        <v>312.60439000000002</v>
      </c>
      <c r="M9" s="370">
        <v>1.0560592815329405E-2</v>
      </c>
      <c r="N9" s="369">
        <v>222.80854000000002</v>
      </c>
      <c r="O9" s="370">
        <v>1.4003308431350088E-2</v>
      </c>
      <c r="P9" s="369">
        <v>605.18732000000011</v>
      </c>
      <c r="Q9" s="370">
        <v>4.5060592909354678E-2</v>
      </c>
      <c r="R9" s="369">
        <v>1632.5823500000001</v>
      </c>
      <c r="S9" s="370">
        <v>3.930955124653334E-2</v>
      </c>
      <c r="T9" s="369">
        <v>1258.96369</v>
      </c>
      <c r="U9" s="370">
        <v>3.8148484477369564E-2</v>
      </c>
      <c r="V9" s="369">
        <v>336.44259999999997</v>
      </c>
      <c r="W9" s="370">
        <v>3.3063044541624509E-2</v>
      </c>
      <c r="X9" s="369">
        <v>43.938760000000002</v>
      </c>
      <c r="Y9" s="370">
        <v>6.1128433796079636E-2</v>
      </c>
      <c r="Z9" s="369">
        <v>501.96132000000006</v>
      </c>
      <c r="AA9" s="370">
        <v>9.4644584330868919E-2</v>
      </c>
      <c r="AB9" s="369">
        <v>1089.1790099999998</v>
      </c>
      <c r="AC9" s="370">
        <v>9.4219869425197597E-2</v>
      </c>
      <c r="AD9" s="369">
        <v>70.720079999999982</v>
      </c>
      <c r="AE9" s="370">
        <v>0.11097034623697419</v>
      </c>
      <c r="AF9" s="369">
        <v>39.790190000000003</v>
      </c>
      <c r="AG9" s="370">
        <v>8.5408740799124916E-2</v>
      </c>
      <c r="AH9" s="369">
        <v>624.99972000000014</v>
      </c>
      <c r="AI9" s="370">
        <v>6.6049385251042272E-2</v>
      </c>
      <c r="AJ9" s="369">
        <v>432.13609000000002</v>
      </c>
      <c r="AK9" s="370">
        <v>4.6760392940873641E-2</v>
      </c>
      <c r="AL9" s="369">
        <v>142.91126</v>
      </c>
      <c r="AM9" s="370">
        <v>2.3418960328167218E-2</v>
      </c>
      <c r="AN9" s="369">
        <v>193.85638999999995</v>
      </c>
      <c r="AO9" s="370">
        <v>2.5578752280326349E-2</v>
      </c>
      <c r="AP9" s="369">
        <v>99.586219999999997</v>
      </c>
      <c r="AQ9" s="370">
        <v>1.1394563724079277E-2</v>
      </c>
      <c r="AR9" s="369">
        <v>7967.5415700000012</v>
      </c>
      <c r="AS9" s="370">
        <v>3.408174768698341E-2</v>
      </c>
    </row>
    <row r="10" spans="1:45" ht="18">
      <c r="A10" s="351" t="s">
        <v>414</v>
      </c>
      <c r="B10" s="369">
        <v>1.9847599999972061</v>
      </c>
      <c r="C10" s="370">
        <v>4.311428910600295E-4</v>
      </c>
      <c r="D10" s="369">
        <v>1.6898099999998137</v>
      </c>
      <c r="E10" s="370">
        <v>3.8697498902328812E-4</v>
      </c>
      <c r="F10" s="369">
        <v>2.0573899999999998</v>
      </c>
      <c r="G10" s="370">
        <v>5.0248751088746582E-4</v>
      </c>
      <c r="H10" s="369">
        <v>5.9690600000086436</v>
      </c>
      <c r="I10" s="370">
        <v>3.7167983705145883E-4</v>
      </c>
      <c r="J10" s="369">
        <v>0</v>
      </c>
      <c r="K10" s="370">
        <v>0</v>
      </c>
      <c r="L10" s="369">
        <v>14.681320000012217</v>
      </c>
      <c r="M10" s="370">
        <v>4.9597333713605532E-4</v>
      </c>
      <c r="N10" s="369">
        <v>6.5650100000006706</v>
      </c>
      <c r="O10" s="370">
        <v>4.1260474075592894E-4</v>
      </c>
      <c r="P10" s="369">
        <v>16.697089999999999</v>
      </c>
      <c r="Q10" s="370">
        <v>1.24321966174185E-3</v>
      </c>
      <c r="R10" s="369">
        <v>54.132740000000005</v>
      </c>
      <c r="S10" s="370">
        <v>1.3034158535067252E-3</v>
      </c>
      <c r="T10" s="369">
        <v>41.838000000000001</v>
      </c>
      <c r="U10" s="370">
        <v>1.2677540315433463E-3</v>
      </c>
      <c r="V10" s="369">
        <v>14.45973</v>
      </c>
      <c r="W10" s="370">
        <v>1.4209933493851974E-3</v>
      </c>
      <c r="X10" s="369">
        <v>1.2618</v>
      </c>
      <c r="Y10" s="370">
        <v>1.7554400206991113E-3</v>
      </c>
      <c r="Z10" s="369">
        <v>9.2159999999999993</v>
      </c>
      <c r="AA10" s="370">
        <v>1.7376727138921537E-3</v>
      </c>
      <c r="AB10" s="369">
        <v>24.93</v>
      </c>
      <c r="AC10" s="370">
        <v>2.1565797019630194E-3</v>
      </c>
      <c r="AD10" s="369">
        <v>1.044</v>
      </c>
      <c r="AE10" s="370">
        <v>1.6381916065621119E-3</v>
      </c>
      <c r="AF10" s="369">
        <v>0.216</v>
      </c>
      <c r="AG10" s="370">
        <v>4.6363910332197414E-4</v>
      </c>
      <c r="AH10" s="369">
        <v>10.368</v>
      </c>
      <c r="AI10" s="370">
        <v>1.0956805329173686E-3</v>
      </c>
      <c r="AJ10" s="369">
        <v>0.17611000000000002</v>
      </c>
      <c r="AK10" s="370">
        <v>1.9056433821154017E-5</v>
      </c>
      <c r="AL10" s="369">
        <v>0.19356000000000004</v>
      </c>
      <c r="AM10" s="370">
        <v>3.1718802011262425E-5</v>
      </c>
      <c r="AN10" s="369">
        <v>0.33584000000000003</v>
      </c>
      <c r="AO10" s="370">
        <v>4.4313051356340656E-5</v>
      </c>
      <c r="AP10" s="369">
        <v>0.24651999999999999</v>
      </c>
      <c r="AQ10" s="370">
        <v>2.820659172785174E-5</v>
      </c>
      <c r="AR10" s="369">
        <v>208.06281000000953</v>
      </c>
      <c r="AS10" s="370">
        <v>8.9000404091585958E-4</v>
      </c>
    </row>
    <row r="11" spans="1:45" ht="18">
      <c r="A11" s="351" t="s">
        <v>415</v>
      </c>
      <c r="B11" s="369">
        <v>4554.6599200000001</v>
      </c>
      <c r="C11" s="370">
        <v>0.98939380363711826</v>
      </c>
      <c r="D11" s="369">
        <v>4318.5372500000012</v>
      </c>
      <c r="E11" s="370">
        <v>0.98896675064983386</v>
      </c>
      <c r="F11" s="369">
        <v>4057.7019300000002</v>
      </c>
      <c r="G11" s="370">
        <v>0.99103453537198405</v>
      </c>
      <c r="H11" s="369">
        <v>15878.414859999995</v>
      </c>
      <c r="I11" s="370">
        <v>0.98871290417447888</v>
      </c>
      <c r="J11" s="369">
        <v>1179.9552200000001</v>
      </c>
      <c r="K11" s="370">
        <v>0.99087161827979975</v>
      </c>
      <c r="L11" s="369">
        <v>29312.55082</v>
      </c>
      <c r="M11" s="370">
        <v>0.99025453093819327</v>
      </c>
      <c r="N11" s="369">
        <v>15704.326519999999</v>
      </c>
      <c r="O11" s="370">
        <v>0.98700223952901789</v>
      </c>
      <c r="P11" s="369">
        <v>12830.624659999999</v>
      </c>
      <c r="Q11" s="370">
        <v>0.95533322571429147</v>
      </c>
      <c r="R11" s="369">
        <v>39893.310799999999</v>
      </c>
      <c r="S11" s="370">
        <v>0.96055684130511498</v>
      </c>
      <c r="T11" s="369">
        <v>31748.692229999997</v>
      </c>
      <c r="U11" s="370">
        <v>0.96203290240478534</v>
      </c>
      <c r="V11" s="369">
        <v>9837.3871600000002</v>
      </c>
      <c r="W11" s="370">
        <v>0.96674431193994181</v>
      </c>
      <c r="X11" s="369">
        <v>681.25972999999999</v>
      </c>
      <c r="Y11" s="370">
        <v>0.94778141903048896</v>
      </c>
      <c r="Z11" s="369">
        <v>4877.3597599999994</v>
      </c>
      <c r="AA11" s="370">
        <v>0.91962402026774992</v>
      </c>
      <c r="AB11" s="369">
        <v>10693.959080000002</v>
      </c>
      <c r="AC11" s="370">
        <v>0.92508524209992504</v>
      </c>
      <c r="AD11" s="369">
        <v>578.82938000000001</v>
      </c>
      <c r="AE11" s="370">
        <v>0.9082695708309878</v>
      </c>
      <c r="AF11" s="369">
        <v>428.42522000000008</v>
      </c>
      <c r="AG11" s="370">
        <v>0.91960502241351638</v>
      </c>
      <c r="AH11" s="369">
        <v>8889.6170600000005</v>
      </c>
      <c r="AI11" s="370">
        <v>0.93944640796027501</v>
      </c>
      <c r="AJ11" s="369">
        <v>8839.8415199999981</v>
      </c>
      <c r="AK11" s="370">
        <v>0.95653770322735499</v>
      </c>
      <c r="AL11" s="369">
        <v>5968.1091299999989</v>
      </c>
      <c r="AM11" s="370">
        <v>0.97799789148624494</v>
      </c>
      <c r="AN11" s="369">
        <v>7395.5048599999991</v>
      </c>
      <c r="AO11" s="370">
        <v>0.97581403843272652</v>
      </c>
      <c r="AP11" s="369">
        <v>8664.6899300000005</v>
      </c>
      <c r="AQ11" s="370">
        <v>0.99140585471336318</v>
      </c>
      <c r="AR11" s="369">
        <v>226333.75704000003</v>
      </c>
      <c r="AS11" s="370">
        <v>0.9681593666896029</v>
      </c>
    </row>
    <row r="12" spans="1:45" ht="18.75">
      <c r="A12" s="351" t="s">
        <v>416</v>
      </c>
      <c r="B12" s="371">
        <v>3468.5565400000005</v>
      </c>
      <c r="C12" s="372">
        <v>0.75346313633027573</v>
      </c>
      <c r="D12" s="371">
        <v>3298.0860300000008</v>
      </c>
      <c r="E12" s="372">
        <v>0.75527828883557968</v>
      </c>
      <c r="F12" s="371">
        <v>3261.2566500000003</v>
      </c>
      <c r="G12" s="372">
        <v>0.79651438785242257</v>
      </c>
      <c r="H12" s="371">
        <v>12275.451729999997</v>
      </c>
      <c r="I12" s="372">
        <v>0.76436455635105705</v>
      </c>
      <c r="J12" s="371">
        <v>1068.3168799999999</v>
      </c>
      <c r="K12" s="372">
        <v>0.8971229227844989</v>
      </c>
      <c r="L12" s="371">
        <v>22401.707740000002</v>
      </c>
      <c r="M12" s="372">
        <v>0.75678820060765339</v>
      </c>
      <c r="N12" s="371">
        <v>12322.207729999998</v>
      </c>
      <c r="O12" s="372">
        <v>0.77443923558027083</v>
      </c>
      <c r="P12" s="371">
        <v>4892.6949400000003</v>
      </c>
      <c r="Q12" s="372">
        <v>0.36429668572864266</v>
      </c>
      <c r="R12" s="371">
        <v>15718.32365</v>
      </c>
      <c r="S12" s="372">
        <v>0.37846804421796665</v>
      </c>
      <c r="T12" s="371">
        <v>12291.03385</v>
      </c>
      <c r="U12" s="372">
        <v>0.37243672534952049</v>
      </c>
      <c r="V12" s="371">
        <v>4249.1832000000013</v>
      </c>
      <c r="W12" s="372">
        <v>0.41757771877616751</v>
      </c>
      <c r="X12" s="371">
        <v>263.94554999999997</v>
      </c>
      <c r="Y12" s="372">
        <v>0.36720604038313381</v>
      </c>
      <c r="Z12" s="371">
        <v>3255.7679600000001</v>
      </c>
      <c r="AA12" s="372">
        <v>0.61387360534465296</v>
      </c>
      <c r="AB12" s="371">
        <v>5844.0239700000011</v>
      </c>
      <c r="AC12" s="372">
        <v>0.50553964987915545</v>
      </c>
      <c r="AD12" s="371">
        <v>331.65726000000001</v>
      </c>
      <c r="AE12" s="372">
        <v>0.52041967393427979</v>
      </c>
      <c r="AF12" s="371">
        <v>284.92193000000003</v>
      </c>
      <c r="AG12" s="372">
        <v>0.61157846362021429</v>
      </c>
      <c r="AH12" s="371">
        <v>6921.0218800000011</v>
      </c>
      <c r="AI12" s="372">
        <v>0.73140711244320689</v>
      </c>
      <c r="AJ12" s="371">
        <v>5454.5812199999991</v>
      </c>
      <c r="AK12" s="372">
        <v>0.59022693794241965</v>
      </c>
      <c r="AL12" s="371">
        <v>3599.2857299999996</v>
      </c>
      <c r="AM12" s="372">
        <v>0.58981727346472468</v>
      </c>
      <c r="AN12" s="371">
        <v>4533.5719399999998</v>
      </c>
      <c r="AO12" s="372">
        <v>0.59819082362102471</v>
      </c>
      <c r="AP12" s="371">
        <v>5255.11834</v>
      </c>
      <c r="AQ12" s="372">
        <v>0.60128580844526192</v>
      </c>
      <c r="AR12" s="371">
        <v>130990.71471999999</v>
      </c>
      <c r="AS12" s="372">
        <v>0.56032245946909598</v>
      </c>
    </row>
    <row r="13" spans="1:45" ht="19.5">
      <c r="A13" s="358" t="s">
        <v>417</v>
      </c>
      <c r="B13" s="371">
        <v>1019.86402</v>
      </c>
      <c r="C13" s="372">
        <v>0.22154170885725361</v>
      </c>
      <c r="D13" s="371">
        <v>1037.99702</v>
      </c>
      <c r="E13" s="372">
        <v>0.23770653826214194</v>
      </c>
      <c r="F13" s="371">
        <v>1073.1040399999999</v>
      </c>
      <c r="G13" s="372">
        <v>0.26209001598281489</v>
      </c>
      <c r="H13" s="371">
        <v>4042.78352</v>
      </c>
      <c r="I13" s="372">
        <v>0.25173496663557532</v>
      </c>
      <c r="J13" s="371">
        <v>72.700910000000007</v>
      </c>
      <c r="K13" s="372">
        <v>6.1050849321310753E-2</v>
      </c>
      <c r="L13" s="371">
        <v>7071.94704</v>
      </c>
      <c r="M13" s="372">
        <v>0.23890884290209119</v>
      </c>
      <c r="N13" s="371">
        <v>4040.6839299999997</v>
      </c>
      <c r="O13" s="372">
        <v>0.2539532072935346</v>
      </c>
      <c r="P13" s="371">
        <v>1682.0735300000001</v>
      </c>
      <c r="Q13" s="372">
        <v>0.12524259526609247</v>
      </c>
      <c r="R13" s="371">
        <v>5105.79493</v>
      </c>
      <c r="S13" s="372">
        <v>0.12293806034049375</v>
      </c>
      <c r="T13" s="371">
        <v>3896.3045899999993</v>
      </c>
      <c r="U13" s="372">
        <v>0.11806386185031179</v>
      </c>
      <c r="V13" s="371">
        <v>1205.1522399999999</v>
      </c>
      <c r="W13" s="372">
        <v>0.11843328457977245</v>
      </c>
      <c r="X13" s="371">
        <v>53.195540000000001</v>
      </c>
      <c r="Y13" s="372">
        <v>7.4006641178237756E-2</v>
      </c>
      <c r="Z13" s="371">
        <v>1135.30241</v>
      </c>
      <c r="AA13" s="372">
        <v>0.21406076604524768</v>
      </c>
      <c r="AB13" s="371">
        <v>2722.9840200000003</v>
      </c>
      <c r="AC13" s="372">
        <v>0.23555283057768411</v>
      </c>
      <c r="AD13" s="371">
        <v>167.48698999999999</v>
      </c>
      <c r="AE13" s="372">
        <v>0.26281205098309612</v>
      </c>
      <c r="AF13" s="371">
        <v>45.73416000000001</v>
      </c>
      <c r="AG13" s="372">
        <v>9.8167337655480094E-2</v>
      </c>
      <c r="AH13" s="371">
        <v>1216.0808100000002</v>
      </c>
      <c r="AI13" s="372">
        <v>0.12851428144014132</v>
      </c>
      <c r="AJ13" s="371">
        <v>1673.9220899999998</v>
      </c>
      <c r="AK13" s="372">
        <v>0.18113102907190287</v>
      </c>
      <c r="AL13" s="371">
        <v>1256.3306200000002</v>
      </c>
      <c r="AM13" s="372">
        <v>0.20587570880588224</v>
      </c>
      <c r="AN13" s="371">
        <v>1462.2183900000002</v>
      </c>
      <c r="AO13" s="372">
        <v>0.19293520310342949</v>
      </c>
      <c r="AP13" s="371">
        <v>1553.6404700000001</v>
      </c>
      <c r="AQ13" s="372">
        <v>0.17776611402384265</v>
      </c>
      <c r="AR13" s="371">
        <v>41535.301269999996</v>
      </c>
      <c r="AS13" s="372">
        <v>0.17767031970276637</v>
      </c>
    </row>
    <row r="14" spans="1:45" ht="19.5">
      <c r="A14" s="358" t="s">
        <v>418</v>
      </c>
      <c r="B14" s="371">
        <v>2350.1771200000003</v>
      </c>
      <c r="C14" s="372">
        <v>0.51052125094286482</v>
      </c>
      <c r="D14" s="371">
        <v>2181.7016100000005</v>
      </c>
      <c r="E14" s="372">
        <v>0.49962064171826026</v>
      </c>
      <c r="F14" s="371">
        <v>2172.8733700000003</v>
      </c>
      <c r="G14" s="372">
        <v>0.53069264026993412</v>
      </c>
      <c r="H14" s="371">
        <v>8098.626409999998</v>
      </c>
      <c r="I14" s="372">
        <v>0.50428311064138764</v>
      </c>
      <c r="J14" s="371">
        <v>947.22401999999977</v>
      </c>
      <c r="K14" s="372">
        <v>0.79543476028768034</v>
      </c>
      <c r="L14" s="371">
        <v>15066.846430000001</v>
      </c>
      <c r="M14" s="372">
        <v>0.50899742693418193</v>
      </c>
      <c r="N14" s="371">
        <v>8233.6488499999996</v>
      </c>
      <c r="O14" s="372">
        <v>0.5174771324383749</v>
      </c>
      <c r="P14" s="371">
        <v>2446.9490900000005</v>
      </c>
      <c r="Q14" s="372">
        <v>0.18219313784433866</v>
      </c>
      <c r="R14" s="371">
        <v>8257.0852699999996</v>
      </c>
      <c r="S14" s="372">
        <v>0.19881527971196095</v>
      </c>
      <c r="T14" s="371">
        <v>6548.5923900000007</v>
      </c>
      <c r="U14" s="372">
        <v>0.19843215266878386</v>
      </c>
      <c r="V14" s="371">
        <v>2307.9101100000003</v>
      </c>
      <c r="W14" s="372">
        <v>0.22680402174099099</v>
      </c>
      <c r="X14" s="371">
        <v>167.85589999999999</v>
      </c>
      <c r="Y14" s="372">
        <v>0.23352430224319856</v>
      </c>
      <c r="Z14" s="371">
        <v>1938.0729200000001</v>
      </c>
      <c r="AA14" s="372">
        <v>0.36542278978052206</v>
      </c>
      <c r="AB14" s="371">
        <v>2892.9975200000003</v>
      </c>
      <c r="AC14" s="372">
        <v>0.25025991694590272</v>
      </c>
      <c r="AD14" s="371">
        <v>130.40983999999997</v>
      </c>
      <c r="AE14" s="372">
        <v>0.20463247634205739</v>
      </c>
      <c r="AF14" s="371">
        <v>232.60503999999997</v>
      </c>
      <c r="AG14" s="372">
        <v>0.49928144524894408</v>
      </c>
      <c r="AH14" s="371">
        <v>5124.0266600000004</v>
      </c>
      <c r="AI14" s="372">
        <v>0.54150234003777042</v>
      </c>
      <c r="AJ14" s="371">
        <v>2676.6617799999995</v>
      </c>
      <c r="AK14" s="372">
        <v>0.28963504668776502</v>
      </c>
      <c r="AL14" s="371">
        <v>1787.1409199999998</v>
      </c>
      <c r="AM14" s="372">
        <v>0.29285993494371443</v>
      </c>
      <c r="AN14" s="371">
        <v>2203.8063999999995</v>
      </c>
      <c r="AO14" s="372">
        <v>0.29078545194923833</v>
      </c>
      <c r="AP14" s="371">
        <v>3155.7136100000002</v>
      </c>
      <c r="AQ14" s="372">
        <v>0.36107384961583305</v>
      </c>
      <c r="AR14" s="371">
        <v>78920.925259999989</v>
      </c>
      <c r="AS14" s="372">
        <v>0.33759008827293696</v>
      </c>
    </row>
    <row r="15" spans="1:45" ht="19.5">
      <c r="A15" s="358" t="s">
        <v>419</v>
      </c>
      <c r="B15" s="371">
        <v>0</v>
      </c>
      <c r="C15" s="372">
        <v>0</v>
      </c>
      <c r="D15" s="371">
        <v>0</v>
      </c>
      <c r="E15" s="372">
        <v>0</v>
      </c>
      <c r="F15" s="371">
        <v>0</v>
      </c>
      <c r="G15" s="372">
        <v>0</v>
      </c>
      <c r="H15" s="371">
        <v>0</v>
      </c>
      <c r="I15" s="372">
        <v>0</v>
      </c>
      <c r="J15" s="371">
        <v>0</v>
      </c>
      <c r="K15" s="372">
        <v>0</v>
      </c>
      <c r="L15" s="371">
        <v>0</v>
      </c>
      <c r="M15" s="372">
        <v>0</v>
      </c>
      <c r="N15" s="371">
        <v>0</v>
      </c>
      <c r="O15" s="372">
        <v>0</v>
      </c>
      <c r="P15" s="371">
        <v>0</v>
      </c>
      <c r="Q15" s="372">
        <v>0</v>
      </c>
      <c r="R15" s="371">
        <v>0</v>
      </c>
      <c r="S15" s="372">
        <v>0</v>
      </c>
      <c r="T15" s="371">
        <v>0</v>
      </c>
      <c r="U15" s="372">
        <v>0</v>
      </c>
      <c r="V15" s="371">
        <v>62.478160000000003</v>
      </c>
      <c r="W15" s="372">
        <v>6.1398829605963778E-3</v>
      </c>
      <c r="X15" s="371">
        <v>0</v>
      </c>
      <c r="Y15" s="372">
        <v>0</v>
      </c>
      <c r="Z15" s="371">
        <v>0</v>
      </c>
      <c r="AA15" s="372">
        <v>0</v>
      </c>
      <c r="AB15" s="371">
        <v>0</v>
      </c>
      <c r="AC15" s="372">
        <v>0</v>
      </c>
      <c r="AD15" s="371">
        <v>0</v>
      </c>
      <c r="AE15" s="372">
        <v>0</v>
      </c>
      <c r="AF15" s="371">
        <v>0</v>
      </c>
      <c r="AG15" s="372">
        <v>0</v>
      </c>
      <c r="AH15" s="371">
        <v>0</v>
      </c>
      <c r="AI15" s="372">
        <v>0</v>
      </c>
      <c r="AJ15" s="371">
        <v>0</v>
      </c>
      <c r="AK15" s="372">
        <v>0</v>
      </c>
      <c r="AL15" s="371">
        <v>0</v>
      </c>
      <c r="AM15" s="372">
        <v>0</v>
      </c>
      <c r="AN15" s="371">
        <v>0</v>
      </c>
      <c r="AO15" s="372">
        <v>0</v>
      </c>
      <c r="AP15" s="371">
        <v>0</v>
      </c>
      <c r="AQ15" s="372">
        <v>0</v>
      </c>
      <c r="AR15" s="371">
        <v>62.478160000000003</v>
      </c>
      <c r="AS15" s="372">
        <v>2.6725494512443176E-4</v>
      </c>
    </row>
    <row r="16" spans="1:45" ht="19.5">
      <c r="A16" s="358" t="s">
        <v>420</v>
      </c>
      <c r="B16" s="371">
        <v>15.27924</v>
      </c>
      <c r="C16" s="372">
        <v>3.3190590836218573E-3</v>
      </c>
      <c r="D16" s="371">
        <v>15.27924</v>
      </c>
      <c r="E16" s="372">
        <v>3.4990228080582059E-3</v>
      </c>
      <c r="F16" s="371">
        <v>15.27924</v>
      </c>
      <c r="G16" s="372">
        <v>3.7317315996734718E-3</v>
      </c>
      <c r="H16" s="371">
        <v>47.874949999999998</v>
      </c>
      <c r="I16" s="372">
        <v>2.9810646257234759E-3</v>
      </c>
      <c r="J16" s="371">
        <v>15.27924</v>
      </c>
      <c r="K16" s="372">
        <v>1.2830796464365357E-2</v>
      </c>
      <c r="L16" s="371">
        <v>183.80304999999998</v>
      </c>
      <c r="M16" s="372">
        <v>6.209347121662722E-3</v>
      </c>
      <c r="N16" s="371">
        <v>47.874949999999998</v>
      </c>
      <c r="O16" s="372">
        <v>3.0088958483613952E-3</v>
      </c>
      <c r="P16" s="371">
        <v>510.88640000000004</v>
      </c>
      <c r="Q16" s="372">
        <v>3.8039204280297438E-2</v>
      </c>
      <c r="R16" s="371">
        <v>1635.02081</v>
      </c>
      <c r="S16" s="372">
        <v>3.9368264835059279E-2</v>
      </c>
      <c r="T16" s="371">
        <v>1335.6168300000004</v>
      </c>
      <c r="U16" s="372">
        <v>4.0471189369225218E-2</v>
      </c>
      <c r="V16" s="371">
        <v>505.14393999999999</v>
      </c>
      <c r="W16" s="372">
        <v>4.9641741527831788E-2</v>
      </c>
      <c r="X16" s="371">
        <v>0</v>
      </c>
      <c r="Y16" s="372">
        <v>0</v>
      </c>
      <c r="Z16" s="371">
        <v>62.847360000000002</v>
      </c>
      <c r="AA16" s="372">
        <v>1.1849841863298306E-2</v>
      </c>
      <c r="AB16" s="371">
        <v>202.57155</v>
      </c>
      <c r="AC16" s="372">
        <v>1.7523533611118608E-2</v>
      </c>
      <c r="AD16" s="371">
        <v>16.519279999999998</v>
      </c>
      <c r="AE16" s="372">
        <v>2.592121249276759E-2</v>
      </c>
      <c r="AF16" s="371">
        <v>3.3192699999999999</v>
      </c>
      <c r="AG16" s="372">
        <v>7.1247378077941162E-3</v>
      </c>
      <c r="AH16" s="371">
        <v>542.31011000000001</v>
      </c>
      <c r="AI16" s="372">
        <v>5.7310824684729623E-2</v>
      </c>
      <c r="AJ16" s="371">
        <v>23.798759999999998</v>
      </c>
      <c r="AK16" s="372">
        <v>2.5752058086737114E-3</v>
      </c>
      <c r="AL16" s="371">
        <v>19.039009999999998</v>
      </c>
      <c r="AM16" s="372">
        <v>3.1199348454249085E-3</v>
      </c>
      <c r="AN16" s="371">
        <v>16.659130000000001</v>
      </c>
      <c r="AO16" s="372">
        <v>2.1981207814493666E-3</v>
      </c>
      <c r="AP16" s="371">
        <v>40.457900000000002</v>
      </c>
      <c r="AQ16" s="372">
        <v>4.6291557174519427E-3</v>
      </c>
      <c r="AR16" s="371">
        <v>5254.8602599999995</v>
      </c>
      <c r="AS16" s="372">
        <v>2.2478052977598206E-2</v>
      </c>
    </row>
    <row r="17" spans="1:45" ht="19.5">
      <c r="A17" s="359" t="s">
        <v>421</v>
      </c>
      <c r="B17" s="371">
        <v>0</v>
      </c>
      <c r="C17" s="372">
        <v>0</v>
      </c>
      <c r="D17" s="371">
        <v>0</v>
      </c>
      <c r="E17" s="372">
        <v>0</v>
      </c>
      <c r="F17" s="371">
        <v>0</v>
      </c>
      <c r="G17" s="372">
        <v>0</v>
      </c>
      <c r="H17" s="371">
        <v>0</v>
      </c>
      <c r="I17" s="372">
        <v>0</v>
      </c>
      <c r="J17" s="371">
        <v>0</v>
      </c>
      <c r="K17" s="372">
        <v>0</v>
      </c>
      <c r="L17" s="371">
        <v>0</v>
      </c>
      <c r="M17" s="372">
        <v>0</v>
      </c>
      <c r="N17" s="371">
        <v>0</v>
      </c>
      <c r="O17" s="372">
        <v>0</v>
      </c>
      <c r="P17" s="371">
        <v>0</v>
      </c>
      <c r="Q17" s="372">
        <v>0</v>
      </c>
      <c r="R17" s="371">
        <v>0</v>
      </c>
      <c r="S17" s="372">
        <v>0</v>
      </c>
      <c r="T17" s="371">
        <v>0</v>
      </c>
      <c r="U17" s="372">
        <v>0</v>
      </c>
      <c r="V17" s="371">
        <v>0</v>
      </c>
      <c r="W17" s="372">
        <v>0</v>
      </c>
      <c r="X17" s="371">
        <v>0</v>
      </c>
      <c r="Y17" s="372">
        <v>0</v>
      </c>
      <c r="Z17" s="371">
        <v>0</v>
      </c>
      <c r="AA17" s="372">
        <v>0</v>
      </c>
      <c r="AB17" s="371">
        <v>0</v>
      </c>
      <c r="AC17" s="372">
        <v>0</v>
      </c>
      <c r="AD17" s="371">
        <v>0</v>
      </c>
      <c r="AE17" s="372">
        <v>0</v>
      </c>
      <c r="AF17" s="371">
        <v>0</v>
      </c>
      <c r="AG17" s="372">
        <v>0</v>
      </c>
      <c r="AH17" s="371">
        <v>0</v>
      </c>
      <c r="AI17" s="372">
        <v>0</v>
      </c>
      <c r="AJ17" s="371">
        <v>0</v>
      </c>
      <c r="AK17" s="372">
        <v>0</v>
      </c>
      <c r="AL17" s="371">
        <v>0</v>
      </c>
      <c r="AM17" s="372">
        <v>0</v>
      </c>
      <c r="AN17" s="371">
        <v>0</v>
      </c>
      <c r="AO17" s="372">
        <v>0</v>
      </c>
      <c r="AP17" s="371">
        <v>0</v>
      </c>
      <c r="AQ17" s="372">
        <v>0</v>
      </c>
      <c r="AR17" s="371">
        <v>0</v>
      </c>
      <c r="AS17" s="372">
        <v>0</v>
      </c>
    </row>
    <row r="18" spans="1:45" s="254" customFormat="1" ht="19.5">
      <c r="A18" s="359" t="s">
        <v>422</v>
      </c>
      <c r="B18" s="371">
        <v>43.188190000000006</v>
      </c>
      <c r="C18" s="372">
        <v>9.3816285577480747E-3</v>
      </c>
      <c r="D18" s="371">
        <v>0</v>
      </c>
      <c r="E18" s="372">
        <v>0</v>
      </c>
      <c r="F18" s="371">
        <v>0</v>
      </c>
      <c r="G18" s="372">
        <v>0</v>
      </c>
      <c r="H18" s="371">
        <v>0</v>
      </c>
      <c r="I18" s="372">
        <v>0</v>
      </c>
      <c r="J18" s="371">
        <v>2.5538699999999999</v>
      </c>
      <c r="K18" s="372">
        <v>2.144621471123482E-3</v>
      </c>
      <c r="L18" s="371">
        <v>0</v>
      </c>
      <c r="M18" s="372">
        <v>0</v>
      </c>
      <c r="N18" s="371">
        <v>0</v>
      </c>
      <c r="O18" s="372">
        <v>0</v>
      </c>
      <c r="P18" s="371">
        <v>252.78592</v>
      </c>
      <c r="Q18" s="372">
        <v>1.8821748337914113E-2</v>
      </c>
      <c r="R18" s="371">
        <v>720.42264</v>
      </c>
      <c r="S18" s="372">
        <v>1.7346439330452663E-2</v>
      </c>
      <c r="T18" s="371">
        <v>510.52003999999999</v>
      </c>
      <c r="U18" s="372">
        <v>1.5469521461199637E-2</v>
      </c>
      <c r="V18" s="371">
        <v>168.49875</v>
      </c>
      <c r="W18" s="372">
        <v>1.6558787966975803E-2</v>
      </c>
      <c r="X18" s="371">
        <v>42.894109999999998</v>
      </c>
      <c r="Y18" s="372">
        <v>5.9675096961697538E-2</v>
      </c>
      <c r="Z18" s="371">
        <v>19.239240000000002</v>
      </c>
      <c r="AA18" s="372">
        <v>3.62755017187744E-3</v>
      </c>
      <c r="AB18" s="371">
        <v>25.470880000000001</v>
      </c>
      <c r="AC18" s="372">
        <v>2.203368744449893E-3</v>
      </c>
      <c r="AD18" s="371">
        <v>17.241150000000001</v>
      </c>
      <c r="AE18" s="372">
        <v>2.7053934116358581E-2</v>
      </c>
      <c r="AF18" s="371">
        <v>3.2634600000000002</v>
      </c>
      <c r="AG18" s="372">
        <v>7.0049429079959711E-3</v>
      </c>
      <c r="AH18" s="371">
        <v>38.604300000000002</v>
      </c>
      <c r="AI18" s="372">
        <v>4.0796662805653904E-3</v>
      </c>
      <c r="AJ18" s="371">
        <v>321.42777000000001</v>
      </c>
      <c r="AK18" s="372">
        <v>3.4780915491943183E-2</v>
      </c>
      <c r="AL18" s="371">
        <v>130.72754999999998</v>
      </c>
      <c r="AM18" s="372">
        <v>2.1422407914173425E-2</v>
      </c>
      <c r="AN18" s="371">
        <v>193.35873999999998</v>
      </c>
      <c r="AO18" s="372">
        <v>2.5513088898931988E-2</v>
      </c>
      <c r="AP18" s="371">
        <v>304.90731</v>
      </c>
      <c r="AQ18" s="372">
        <v>3.4887214051628777E-2</v>
      </c>
      <c r="AR18" s="371">
        <v>2795.10392</v>
      </c>
      <c r="AS18" s="372">
        <v>1.195626351282887E-2</v>
      </c>
    </row>
    <row r="19" spans="1:45" ht="19.5">
      <c r="A19" s="360" t="s">
        <v>423</v>
      </c>
      <c r="B19" s="371">
        <v>0</v>
      </c>
      <c r="C19" s="372">
        <v>0</v>
      </c>
      <c r="D19" s="371">
        <v>0</v>
      </c>
      <c r="E19" s="372">
        <v>0</v>
      </c>
      <c r="F19" s="371">
        <v>0</v>
      </c>
      <c r="G19" s="372">
        <v>0</v>
      </c>
      <c r="H19" s="371">
        <v>0</v>
      </c>
      <c r="I19" s="372">
        <v>0</v>
      </c>
      <c r="J19" s="371">
        <v>0</v>
      </c>
      <c r="K19" s="372">
        <v>0</v>
      </c>
      <c r="L19" s="371">
        <v>0</v>
      </c>
      <c r="M19" s="372">
        <v>0</v>
      </c>
      <c r="N19" s="371">
        <v>0</v>
      </c>
      <c r="O19" s="372">
        <v>0</v>
      </c>
      <c r="P19" s="371">
        <v>0</v>
      </c>
      <c r="Q19" s="372">
        <v>0</v>
      </c>
      <c r="R19" s="371">
        <v>0</v>
      </c>
      <c r="S19" s="372">
        <v>0</v>
      </c>
      <c r="T19" s="371">
        <v>0</v>
      </c>
      <c r="U19" s="372">
        <v>0</v>
      </c>
      <c r="V19" s="371">
        <v>0</v>
      </c>
      <c r="W19" s="372">
        <v>0</v>
      </c>
      <c r="X19" s="371">
        <v>0</v>
      </c>
      <c r="Y19" s="372">
        <v>0</v>
      </c>
      <c r="Z19" s="371">
        <v>0</v>
      </c>
      <c r="AA19" s="372">
        <v>0</v>
      </c>
      <c r="AB19" s="371">
        <v>0</v>
      </c>
      <c r="AC19" s="372">
        <v>0</v>
      </c>
      <c r="AD19" s="371">
        <v>0</v>
      </c>
      <c r="AE19" s="372">
        <v>0</v>
      </c>
      <c r="AF19" s="371">
        <v>0</v>
      </c>
      <c r="AG19" s="372">
        <v>0</v>
      </c>
      <c r="AH19" s="371">
        <v>0</v>
      </c>
      <c r="AI19" s="372">
        <v>0</v>
      </c>
      <c r="AJ19" s="371">
        <v>0</v>
      </c>
      <c r="AK19" s="372">
        <v>0</v>
      </c>
      <c r="AL19" s="371">
        <v>0</v>
      </c>
      <c r="AM19" s="372">
        <v>0</v>
      </c>
      <c r="AN19" s="371">
        <v>0</v>
      </c>
      <c r="AO19" s="372">
        <v>0</v>
      </c>
      <c r="AP19" s="371">
        <v>0</v>
      </c>
      <c r="AQ19" s="372">
        <v>0</v>
      </c>
      <c r="AR19" s="371">
        <v>0</v>
      </c>
      <c r="AS19" s="372">
        <v>0</v>
      </c>
    </row>
    <row r="20" spans="1:45" ht="18.75">
      <c r="A20" s="351" t="s">
        <v>424</v>
      </c>
      <c r="B20" s="371">
        <v>40.047969999999999</v>
      </c>
      <c r="C20" s="372">
        <v>8.699488888787377E-3</v>
      </c>
      <c r="D20" s="371">
        <v>63.108160000000005</v>
      </c>
      <c r="E20" s="372">
        <v>1.4452086047119266E-2</v>
      </c>
      <c r="F20" s="371">
        <v>0</v>
      </c>
      <c r="G20" s="372">
        <v>0</v>
      </c>
      <c r="H20" s="371">
        <v>86.166850000000011</v>
      </c>
      <c r="I20" s="372">
        <v>5.3654144483706182E-3</v>
      </c>
      <c r="J20" s="371">
        <v>30.55884</v>
      </c>
      <c r="K20" s="372">
        <v>2.5661895240018918E-2</v>
      </c>
      <c r="L20" s="371">
        <v>79.111220000000003</v>
      </c>
      <c r="M20" s="372">
        <v>2.6725836497175997E-3</v>
      </c>
      <c r="N20" s="371">
        <v>0</v>
      </c>
      <c r="O20" s="372">
        <v>0</v>
      </c>
      <c r="P20" s="371">
        <v>0</v>
      </c>
      <c r="Q20" s="372">
        <v>0</v>
      </c>
      <c r="R20" s="371">
        <v>0</v>
      </c>
      <c r="S20" s="372">
        <v>0</v>
      </c>
      <c r="T20" s="371">
        <v>0</v>
      </c>
      <c r="U20" s="372">
        <v>0</v>
      </c>
      <c r="V20" s="371">
        <v>0</v>
      </c>
      <c r="W20" s="372">
        <v>0</v>
      </c>
      <c r="X20" s="371">
        <v>0</v>
      </c>
      <c r="Y20" s="372">
        <v>0</v>
      </c>
      <c r="Z20" s="371">
        <v>100.30602999999999</v>
      </c>
      <c r="AA20" s="372">
        <v>1.8912657483707442E-2</v>
      </c>
      <c r="AB20" s="371">
        <v>0</v>
      </c>
      <c r="AC20" s="372">
        <v>0</v>
      </c>
      <c r="AD20" s="371">
        <v>0</v>
      </c>
      <c r="AE20" s="372">
        <v>0</v>
      </c>
      <c r="AF20" s="371">
        <v>0</v>
      </c>
      <c r="AG20" s="372">
        <v>0</v>
      </c>
      <c r="AH20" s="371">
        <v>0</v>
      </c>
      <c r="AI20" s="372">
        <v>0</v>
      </c>
      <c r="AJ20" s="371">
        <v>758.77082000000007</v>
      </c>
      <c r="AK20" s="372">
        <v>8.2104740882134847E-2</v>
      </c>
      <c r="AL20" s="371">
        <v>406.04763000000003</v>
      </c>
      <c r="AM20" s="372">
        <v>6.6539286955529756E-2</v>
      </c>
      <c r="AN20" s="371">
        <v>657.52927999999997</v>
      </c>
      <c r="AO20" s="372">
        <v>8.6758958887975496E-2</v>
      </c>
      <c r="AP20" s="371">
        <v>200.39904999999999</v>
      </c>
      <c r="AQ20" s="372">
        <v>2.2929475036505543E-2</v>
      </c>
      <c r="AR20" s="371">
        <v>2422.04585</v>
      </c>
      <c r="AS20" s="372">
        <v>1.0360480057841135E-2</v>
      </c>
    </row>
    <row r="21" spans="1:45" ht="19.5">
      <c r="A21" s="358" t="s">
        <v>425</v>
      </c>
      <c r="B21" s="371">
        <v>1086.1033799999998</v>
      </c>
      <c r="C21" s="372">
        <v>0.23593066730684259</v>
      </c>
      <c r="D21" s="371">
        <v>1020.45122</v>
      </c>
      <c r="E21" s="372">
        <v>0.23368846181425398</v>
      </c>
      <c r="F21" s="371">
        <v>796.44527999999991</v>
      </c>
      <c r="G21" s="372">
        <v>0.19452014751956156</v>
      </c>
      <c r="H21" s="371">
        <v>3602.9631299999996</v>
      </c>
      <c r="I21" s="372">
        <v>0.22434834782342192</v>
      </c>
      <c r="J21" s="371">
        <v>111.63834</v>
      </c>
      <c r="K21" s="372">
        <v>9.3748695495300655E-2</v>
      </c>
      <c r="L21" s="371">
        <v>6910.8430799999987</v>
      </c>
      <c r="M21" s="372">
        <v>0.23346633033053987</v>
      </c>
      <c r="N21" s="371">
        <v>3382.11879</v>
      </c>
      <c r="O21" s="372">
        <v>0.212563003948747</v>
      </c>
      <c r="P21" s="371">
        <v>7937.9297200000001</v>
      </c>
      <c r="Q21" s="372">
        <v>0.59103653998564887</v>
      </c>
      <c r="R21" s="371">
        <v>24174.987149999997</v>
      </c>
      <c r="S21" s="372">
        <v>0.58208879708714834</v>
      </c>
      <c r="T21" s="371">
        <v>19457.658380000001</v>
      </c>
      <c r="U21" s="372">
        <v>0.58959617705526501</v>
      </c>
      <c r="V21" s="371">
        <v>5588.2039599999989</v>
      </c>
      <c r="W21" s="372">
        <v>0.54916659316377425</v>
      </c>
      <c r="X21" s="371">
        <v>417.31418000000008</v>
      </c>
      <c r="Y21" s="372">
        <v>0.5805753786473552</v>
      </c>
      <c r="Z21" s="371">
        <v>1621.5918000000001</v>
      </c>
      <c r="AA21" s="372">
        <v>0.30575041492309712</v>
      </c>
      <c r="AB21" s="371">
        <v>4849.9351100000003</v>
      </c>
      <c r="AC21" s="372">
        <v>0.41954559222076954</v>
      </c>
      <c r="AD21" s="371">
        <v>247.17212000000001</v>
      </c>
      <c r="AE21" s="372">
        <v>0.38784989689670796</v>
      </c>
      <c r="AF21" s="371">
        <v>143.50329000000002</v>
      </c>
      <c r="AG21" s="372">
        <v>0.30802655879330199</v>
      </c>
      <c r="AH21" s="371">
        <v>1968.5951800000003</v>
      </c>
      <c r="AI21" s="372">
        <v>0.20803929551706821</v>
      </c>
      <c r="AJ21" s="371">
        <v>3385.2602999999995</v>
      </c>
      <c r="AK21" s="372">
        <v>0.36631076528493545</v>
      </c>
      <c r="AL21" s="371">
        <v>2368.8233999999998</v>
      </c>
      <c r="AM21" s="372">
        <v>0.38818061802152032</v>
      </c>
      <c r="AN21" s="371">
        <v>2861.9329199999997</v>
      </c>
      <c r="AO21" s="372">
        <v>0.37762321481170186</v>
      </c>
      <c r="AP21" s="371">
        <v>3409.57159</v>
      </c>
      <c r="AQ21" s="372">
        <v>0.39012004626810121</v>
      </c>
      <c r="AR21" s="371">
        <v>95343.042320000022</v>
      </c>
      <c r="AS21" s="372">
        <v>0.40783690722050686</v>
      </c>
    </row>
    <row r="22" spans="1:45" s="254" customFormat="1" ht="19.5">
      <c r="A22" s="358" t="s">
        <v>426</v>
      </c>
      <c r="B22" s="371">
        <v>397.17466999999999</v>
      </c>
      <c r="C22" s="372">
        <v>8.6276948084329702E-2</v>
      </c>
      <c r="D22" s="371">
        <v>396.16948000000008</v>
      </c>
      <c r="E22" s="372">
        <v>9.0724803483455949E-2</v>
      </c>
      <c r="F22" s="371">
        <v>378.13286999999991</v>
      </c>
      <c r="G22" s="372">
        <v>9.2353440344822166E-2</v>
      </c>
      <c r="H22" s="371">
        <v>1402.8428799999999</v>
      </c>
      <c r="I22" s="372">
        <v>8.7351846529678742E-2</v>
      </c>
      <c r="J22" s="371">
        <v>4.0289999999999999</v>
      </c>
      <c r="K22" s="372">
        <v>3.3833671671449641E-3</v>
      </c>
      <c r="L22" s="371">
        <v>2576.066389999999</v>
      </c>
      <c r="M22" s="372">
        <v>8.7026251326942486E-2</v>
      </c>
      <c r="N22" s="371">
        <v>1405.0628099999999</v>
      </c>
      <c r="O22" s="372">
        <v>8.8306883990395713E-2</v>
      </c>
      <c r="P22" s="371">
        <v>1687.1599400000005</v>
      </c>
      <c r="Q22" s="372">
        <v>0.1256213154454579</v>
      </c>
      <c r="R22" s="371">
        <v>5217.6282600000004</v>
      </c>
      <c r="S22" s="372">
        <v>0.12563079924993098</v>
      </c>
      <c r="T22" s="371">
        <v>3988.627</v>
      </c>
      <c r="U22" s="372">
        <v>0.12086136908008611</v>
      </c>
      <c r="V22" s="371">
        <v>1270.0037599999998</v>
      </c>
      <c r="W22" s="372">
        <v>0.12480640348431085</v>
      </c>
      <c r="X22" s="371">
        <v>54.9116</v>
      </c>
      <c r="Y22" s="372">
        <v>7.6394056301015464E-2</v>
      </c>
      <c r="Z22" s="371">
        <v>399.37829999999997</v>
      </c>
      <c r="AA22" s="372">
        <v>7.5302601392212967E-2</v>
      </c>
      <c r="AB22" s="371">
        <v>1007.0669</v>
      </c>
      <c r="AC22" s="372">
        <v>8.7116728241428881E-2</v>
      </c>
      <c r="AD22" s="371">
        <v>57.419499999999999</v>
      </c>
      <c r="AE22" s="372">
        <v>9.0099753786391942E-2</v>
      </c>
      <c r="AF22" s="371">
        <v>20.314400000000003</v>
      </c>
      <c r="AG22" s="372">
        <v>4.3604399076499593E-2</v>
      </c>
      <c r="AH22" s="371">
        <v>550.63280000000009</v>
      </c>
      <c r="AI22" s="372">
        <v>5.8190358771776897E-2</v>
      </c>
      <c r="AJ22" s="371">
        <v>1193.07446</v>
      </c>
      <c r="AK22" s="372">
        <v>0.12909967912497339</v>
      </c>
      <c r="AL22" s="371">
        <v>794.74171999999999</v>
      </c>
      <c r="AM22" s="372">
        <v>0.13023483812135853</v>
      </c>
      <c r="AN22" s="371">
        <v>976.48307000000011</v>
      </c>
      <c r="AO22" s="372">
        <v>0.12884392695779892</v>
      </c>
      <c r="AP22" s="371">
        <v>1140.9653899999998</v>
      </c>
      <c r="AQ22" s="372">
        <v>0.13054821081997051</v>
      </c>
      <c r="AR22" s="371">
        <v>24917.885200000004</v>
      </c>
      <c r="AS22" s="372">
        <v>0.10658809481173728</v>
      </c>
    </row>
    <row r="23" spans="1:45" s="254" customFormat="1" ht="19.5">
      <c r="A23" s="358" t="s">
        <v>427</v>
      </c>
      <c r="B23" s="371">
        <v>158.64591000000001</v>
      </c>
      <c r="C23" s="372">
        <v>3.4462129573523015E-2</v>
      </c>
      <c r="D23" s="371">
        <v>155.78145999999998</v>
      </c>
      <c r="E23" s="372">
        <v>3.5674737854278549E-2</v>
      </c>
      <c r="F23" s="371">
        <v>138.92841999999999</v>
      </c>
      <c r="G23" s="372">
        <v>3.3931241017662393E-2</v>
      </c>
      <c r="H23" s="371">
        <v>566.64094</v>
      </c>
      <c r="I23" s="372">
        <v>3.5283447016042808E-2</v>
      </c>
      <c r="J23" s="371">
        <v>59.41572</v>
      </c>
      <c r="K23" s="372">
        <v>4.9894563479840753E-2</v>
      </c>
      <c r="L23" s="371">
        <v>1035.04844</v>
      </c>
      <c r="M23" s="372">
        <v>3.4966639844635286E-2</v>
      </c>
      <c r="N23" s="371">
        <v>570.74126999999999</v>
      </c>
      <c r="O23" s="372">
        <v>3.5870555223379036E-2</v>
      </c>
      <c r="P23" s="371">
        <v>3035.6847699999998</v>
      </c>
      <c r="Q23" s="372">
        <v>0.22602878662774684</v>
      </c>
      <c r="R23" s="371">
        <v>9347.9413399999976</v>
      </c>
      <c r="S23" s="372">
        <v>0.22508106813375595</v>
      </c>
      <c r="T23" s="371">
        <v>7518.5914599999996</v>
      </c>
      <c r="U23" s="372">
        <v>0.22782457657972116</v>
      </c>
      <c r="V23" s="371">
        <v>2237.0972700000002</v>
      </c>
      <c r="W23" s="372">
        <v>0.2198450692092993</v>
      </c>
      <c r="X23" s="371">
        <v>239.13448</v>
      </c>
      <c r="Y23" s="372">
        <v>0.33268841062059851</v>
      </c>
      <c r="Z23" s="371">
        <v>458.57617999999997</v>
      </c>
      <c r="AA23" s="372">
        <v>8.6464335419585148E-2</v>
      </c>
      <c r="AB23" s="371">
        <v>1480.5723400000002</v>
      </c>
      <c r="AC23" s="372">
        <v>0.12807750724957442</v>
      </c>
      <c r="AD23" s="371">
        <v>49.744070000000008</v>
      </c>
      <c r="AE23" s="372">
        <v>7.8055860105592123E-2</v>
      </c>
      <c r="AF23" s="371">
        <v>63.113490000000006</v>
      </c>
      <c r="AG23" s="372">
        <v>0.13547167551444622</v>
      </c>
      <c r="AH23" s="371">
        <v>605.3812999999999</v>
      </c>
      <c r="AI23" s="372">
        <v>6.3976128993268627E-2</v>
      </c>
      <c r="AJ23" s="371">
        <v>1365.6805199999999</v>
      </c>
      <c r="AK23" s="372">
        <v>0.14777696013979447</v>
      </c>
      <c r="AL23" s="371">
        <v>950.53255000000001</v>
      </c>
      <c r="AM23" s="372">
        <v>0.15576438189042363</v>
      </c>
      <c r="AN23" s="371">
        <v>1162.66914</v>
      </c>
      <c r="AO23" s="372">
        <v>0.1534106041902466</v>
      </c>
      <c r="AP23" s="371">
        <v>1377.5152799999998</v>
      </c>
      <c r="AQ23" s="372">
        <v>0.15761403172901739</v>
      </c>
      <c r="AR23" s="371">
        <v>32577.43635</v>
      </c>
      <c r="AS23" s="372">
        <v>0.13935239072363717</v>
      </c>
    </row>
    <row r="24" spans="1:45" ht="19.5">
      <c r="A24" s="358" t="s">
        <v>419</v>
      </c>
      <c r="B24" s="371">
        <v>0</v>
      </c>
      <c r="C24" s="372">
        <v>0</v>
      </c>
      <c r="D24" s="371">
        <v>0</v>
      </c>
      <c r="E24" s="372">
        <v>0</v>
      </c>
      <c r="F24" s="371">
        <v>0</v>
      </c>
      <c r="G24" s="372">
        <v>0</v>
      </c>
      <c r="H24" s="371">
        <v>0</v>
      </c>
      <c r="I24" s="372">
        <v>0</v>
      </c>
      <c r="J24" s="371">
        <v>0</v>
      </c>
      <c r="K24" s="372">
        <v>0</v>
      </c>
      <c r="L24" s="371">
        <v>0</v>
      </c>
      <c r="M24" s="372">
        <v>0</v>
      </c>
      <c r="N24" s="371">
        <v>0</v>
      </c>
      <c r="O24" s="372">
        <v>0</v>
      </c>
      <c r="P24" s="371">
        <v>0</v>
      </c>
      <c r="Q24" s="372">
        <v>0</v>
      </c>
      <c r="R24" s="371">
        <v>0</v>
      </c>
      <c r="S24" s="372">
        <v>0</v>
      </c>
      <c r="T24" s="371">
        <v>0</v>
      </c>
      <c r="U24" s="372">
        <v>0</v>
      </c>
      <c r="V24" s="371">
        <v>0</v>
      </c>
      <c r="W24" s="372">
        <v>0</v>
      </c>
      <c r="X24" s="371">
        <v>0</v>
      </c>
      <c r="Y24" s="372">
        <v>0</v>
      </c>
      <c r="Z24" s="371">
        <v>0</v>
      </c>
      <c r="AA24" s="372">
        <v>0</v>
      </c>
      <c r="AB24" s="371">
        <v>0</v>
      </c>
      <c r="AC24" s="372">
        <v>0</v>
      </c>
      <c r="AD24" s="371">
        <v>0</v>
      </c>
      <c r="AE24" s="372">
        <v>0</v>
      </c>
      <c r="AF24" s="371">
        <v>0</v>
      </c>
      <c r="AG24" s="372">
        <v>0</v>
      </c>
      <c r="AH24" s="371">
        <v>0</v>
      </c>
      <c r="AI24" s="372">
        <v>0</v>
      </c>
      <c r="AJ24" s="371">
        <v>0</v>
      </c>
      <c r="AK24" s="372">
        <v>0</v>
      </c>
      <c r="AL24" s="371">
        <v>0</v>
      </c>
      <c r="AM24" s="372">
        <v>0</v>
      </c>
      <c r="AN24" s="371">
        <v>0</v>
      </c>
      <c r="AO24" s="372">
        <v>0</v>
      </c>
      <c r="AP24" s="371">
        <v>0</v>
      </c>
      <c r="AQ24" s="372">
        <v>0</v>
      </c>
      <c r="AR24" s="371">
        <v>0</v>
      </c>
      <c r="AS24" s="372">
        <v>0</v>
      </c>
    </row>
    <row r="25" spans="1:45" ht="19.5">
      <c r="A25" s="358" t="s">
        <v>428</v>
      </c>
      <c r="B25" s="371">
        <v>0</v>
      </c>
      <c r="C25" s="372">
        <v>0</v>
      </c>
      <c r="D25" s="371">
        <v>0</v>
      </c>
      <c r="E25" s="372">
        <v>0</v>
      </c>
      <c r="F25" s="371">
        <v>0</v>
      </c>
      <c r="G25" s="372">
        <v>0</v>
      </c>
      <c r="H25" s="371">
        <v>0</v>
      </c>
      <c r="I25" s="372">
        <v>0</v>
      </c>
      <c r="J25" s="371">
        <v>0</v>
      </c>
      <c r="K25" s="372">
        <v>0</v>
      </c>
      <c r="L25" s="371">
        <v>0</v>
      </c>
      <c r="M25" s="372">
        <v>0</v>
      </c>
      <c r="N25" s="371">
        <v>0</v>
      </c>
      <c r="O25" s="372">
        <v>0</v>
      </c>
      <c r="P25" s="371">
        <v>660.58296999999993</v>
      </c>
      <c r="Q25" s="372">
        <v>4.9185201524087528E-2</v>
      </c>
      <c r="R25" s="371">
        <v>2053.5232500000002</v>
      </c>
      <c r="S25" s="372">
        <v>4.9445026421988877E-2</v>
      </c>
      <c r="T25" s="371">
        <v>1620.65075</v>
      </c>
      <c r="U25" s="372">
        <v>4.9108143841394135E-2</v>
      </c>
      <c r="V25" s="371">
        <v>502.58229999999998</v>
      </c>
      <c r="W25" s="372">
        <v>4.939000284367108E-2</v>
      </c>
      <c r="X25" s="371">
        <v>0</v>
      </c>
      <c r="Y25" s="372">
        <v>0</v>
      </c>
      <c r="Z25" s="371">
        <v>101.50671000000001</v>
      </c>
      <c r="AA25" s="372">
        <v>1.913904516536066E-2</v>
      </c>
      <c r="AB25" s="371">
        <v>106.00269999999999</v>
      </c>
      <c r="AC25" s="372">
        <v>9.1698063045838486E-3</v>
      </c>
      <c r="AD25" s="371">
        <v>0</v>
      </c>
      <c r="AE25" s="372">
        <v>0</v>
      </c>
      <c r="AF25" s="371">
        <v>0</v>
      </c>
      <c r="AG25" s="372">
        <v>0</v>
      </c>
      <c r="AH25" s="371">
        <v>107.68219999999999</v>
      </c>
      <c r="AI25" s="372">
        <v>1.1379754078097477E-2</v>
      </c>
      <c r="AJ25" s="371">
        <v>0</v>
      </c>
      <c r="AK25" s="372">
        <v>0</v>
      </c>
      <c r="AL25" s="371">
        <v>0</v>
      </c>
      <c r="AM25" s="372">
        <v>0</v>
      </c>
      <c r="AN25" s="371">
        <v>0</v>
      </c>
      <c r="AO25" s="372">
        <v>0</v>
      </c>
      <c r="AP25" s="371">
        <v>0</v>
      </c>
      <c r="AQ25" s="372">
        <v>0</v>
      </c>
      <c r="AR25" s="371">
        <v>5152.5308800000003</v>
      </c>
      <c r="AS25" s="372">
        <v>2.2040331494818991E-2</v>
      </c>
    </row>
    <row r="26" spans="1:45" ht="19.5">
      <c r="A26" s="359" t="s">
        <v>421</v>
      </c>
      <c r="B26" s="371">
        <v>59.045899999999996</v>
      </c>
      <c r="C26" s="372">
        <v>1.2826346778087642E-2</v>
      </c>
      <c r="D26" s="371">
        <v>56.699940000000005</v>
      </c>
      <c r="E26" s="372">
        <v>1.2984571436506777E-2</v>
      </c>
      <c r="F26" s="371">
        <v>57.102890000000002</v>
      </c>
      <c r="G26" s="372">
        <v>1.3946548326073699E-2</v>
      </c>
      <c r="H26" s="371">
        <v>215.65204999999997</v>
      </c>
      <c r="I26" s="372">
        <v>1.3428164368208224E-2</v>
      </c>
      <c r="J26" s="371">
        <v>0</v>
      </c>
      <c r="K26" s="372">
        <v>0</v>
      </c>
      <c r="L26" s="371">
        <v>391.24712</v>
      </c>
      <c r="M26" s="372">
        <v>1.3217349649153427E-2</v>
      </c>
      <c r="N26" s="371">
        <v>224.66345999999999</v>
      </c>
      <c r="O26" s="372">
        <v>1.4119888419152528E-2</v>
      </c>
      <c r="P26" s="371">
        <v>273.89564000000001</v>
      </c>
      <c r="Q26" s="372">
        <v>2.0393520362731923E-2</v>
      </c>
      <c r="R26" s="371">
        <v>829.49456999999995</v>
      </c>
      <c r="S26" s="372">
        <v>1.9972688855870658E-2</v>
      </c>
      <c r="T26" s="371">
        <v>637.72160999999994</v>
      </c>
      <c r="U26" s="372">
        <v>1.932391945312428E-2</v>
      </c>
      <c r="V26" s="371">
        <v>0</v>
      </c>
      <c r="W26" s="372">
        <v>0</v>
      </c>
      <c r="X26" s="371">
        <v>0</v>
      </c>
      <c r="Y26" s="372">
        <v>0</v>
      </c>
      <c r="Z26" s="371">
        <v>0</v>
      </c>
      <c r="AA26" s="372">
        <v>0</v>
      </c>
      <c r="AB26" s="371">
        <v>0</v>
      </c>
      <c r="AC26" s="372">
        <v>0</v>
      </c>
      <c r="AD26" s="371">
        <v>0</v>
      </c>
      <c r="AE26" s="372">
        <v>0</v>
      </c>
      <c r="AF26" s="371">
        <v>0</v>
      </c>
      <c r="AG26" s="372">
        <v>0</v>
      </c>
      <c r="AH26" s="371">
        <v>0</v>
      </c>
      <c r="AI26" s="372">
        <v>0</v>
      </c>
      <c r="AJ26" s="371">
        <v>0</v>
      </c>
      <c r="AK26" s="372">
        <v>0</v>
      </c>
      <c r="AL26" s="371">
        <v>0</v>
      </c>
      <c r="AM26" s="372">
        <v>0</v>
      </c>
      <c r="AN26" s="371">
        <v>0</v>
      </c>
      <c r="AO26" s="372">
        <v>0</v>
      </c>
      <c r="AP26" s="371">
        <v>0</v>
      </c>
      <c r="AQ26" s="372">
        <v>0</v>
      </c>
      <c r="AR26" s="371">
        <v>2745.5231799999997</v>
      </c>
      <c r="AS26" s="372">
        <v>1.1744178234582377E-2</v>
      </c>
    </row>
    <row r="27" spans="1:45" ht="39">
      <c r="A27" s="359" t="s">
        <v>429</v>
      </c>
      <c r="B27" s="371">
        <v>358.84823</v>
      </c>
      <c r="C27" s="372">
        <v>7.7951421498917844E-2</v>
      </c>
      <c r="D27" s="371">
        <v>304.38461999999998</v>
      </c>
      <c r="E27" s="372">
        <v>6.9705608904770774E-2</v>
      </c>
      <c r="F27" s="371">
        <v>222.28110000000001</v>
      </c>
      <c r="G27" s="372">
        <v>5.4288917831003307E-2</v>
      </c>
      <c r="H27" s="371">
        <v>1099.55846</v>
      </c>
      <c r="I27" s="372">
        <v>6.8467013104368396E-2</v>
      </c>
      <c r="J27" s="371">
        <v>18.355919999999998</v>
      </c>
      <c r="K27" s="372">
        <v>1.5414449503782473E-2</v>
      </c>
      <c r="L27" s="371">
        <v>2411.18613</v>
      </c>
      <c r="M27" s="372">
        <v>8.1456165477714212E-2</v>
      </c>
      <c r="N27" s="371">
        <v>1057.3275000000001</v>
      </c>
      <c r="O27" s="372">
        <v>6.6452044860795326E-2</v>
      </c>
      <c r="P27" s="371">
        <v>1236.7408</v>
      </c>
      <c r="Q27" s="372">
        <v>9.2084337991730603E-2</v>
      </c>
      <c r="R27" s="371">
        <v>3822.9277299999999</v>
      </c>
      <c r="S27" s="372">
        <v>9.2049000477206155E-2</v>
      </c>
      <c r="T27" s="371">
        <v>2936.4488499999998</v>
      </c>
      <c r="U27" s="372">
        <v>8.897879602295336E-2</v>
      </c>
      <c r="V27" s="371">
        <v>1125.71479</v>
      </c>
      <c r="W27" s="372">
        <v>0.11062677034042503</v>
      </c>
      <c r="X27" s="371">
        <v>123.2681</v>
      </c>
      <c r="Y27" s="372">
        <v>0.1714929117257411</v>
      </c>
      <c r="Z27" s="371">
        <v>662.13061000000005</v>
      </c>
      <c r="AA27" s="372">
        <v>0.12484443294593831</v>
      </c>
      <c r="AB27" s="371">
        <v>2256.2931699999999</v>
      </c>
      <c r="AC27" s="372">
        <v>0.19518155042518237</v>
      </c>
      <c r="AD27" s="371">
        <v>140.00854999999999</v>
      </c>
      <c r="AE27" s="372">
        <v>0.21969428300472391</v>
      </c>
      <c r="AF27" s="371">
        <v>50.0824</v>
      </c>
      <c r="AG27" s="372">
        <v>0.10750073624172425</v>
      </c>
      <c r="AH27" s="371">
        <v>704.89887999999996</v>
      </c>
      <c r="AI27" s="372">
        <v>7.4493053673925169E-2</v>
      </c>
      <c r="AJ27" s="371">
        <v>826.50531999999998</v>
      </c>
      <c r="AK27" s="372">
        <v>8.9434126020167634E-2</v>
      </c>
      <c r="AL27" s="371">
        <v>623.54912999999999</v>
      </c>
      <c r="AM27" s="372">
        <v>0.10218139800973823</v>
      </c>
      <c r="AN27" s="371">
        <v>722.78071</v>
      </c>
      <c r="AO27" s="372">
        <v>9.5368683663656389E-2</v>
      </c>
      <c r="AP27" s="371">
        <v>891.0909200000001</v>
      </c>
      <c r="AQ27" s="372">
        <v>0.10195780371911325</v>
      </c>
      <c r="AR27" s="371">
        <v>21594.381920000007</v>
      </c>
      <c r="AS27" s="372">
        <v>9.2371563999734049E-2</v>
      </c>
    </row>
    <row r="28" spans="1:45" ht="19.5">
      <c r="A28" s="360" t="s">
        <v>423</v>
      </c>
      <c r="B28" s="371">
        <v>112.38867</v>
      </c>
      <c r="C28" s="372">
        <v>2.4413821371984428E-2</v>
      </c>
      <c r="D28" s="371">
        <v>107.41572000000001</v>
      </c>
      <c r="E28" s="372">
        <v>2.4598740135241937E-2</v>
      </c>
      <c r="F28" s="371">
        <v>0</v>
      </c>
      <c r="G28" s="372">
        <v>0</v>
      </c>
      <c r="H28" s="371">
        <v>318.2688</v>
      </c>
      <c r="I28" s="372">
        <v>1.9817876805123761E-2</v>
      </c>
      <c r="J28" s="371">
        <v>29.837700000000002</v>
      </c>
      <c r="K28" s="372">
        <v>2.5056315344532464E-2</v>
      </c>
      <c r="L28" s="371">
        <v>497.29500000000002</v>
      </c>
      <c r="M28" s="372">
        <v>1.6799924032094484E-2</v>
      </c>
      <c r="N28" s="371">
        <v>124.32375</v>
      </c>
      <c r="O28" s="372">
        <v>7.8136314550243911E-3</v>
      </c>
      <c r="P28" s="371">
        <v>1043.8656000000001</v>
      </c>
      <c r="Q28" s="372">
        <v>7.7723378033894133E-2</v>
      </c>
      <c r="R28" s="371">
        <v>2903.4720000000002</v>
      </c>
      <c r="S28" s="372">
        <v>6.9910213948395708E-2</v>
      </c>
      <c r="T28" s="371">
        <v>2755.6187099999997</v>
      </c>
      <c r="U28" s="372">
        <v>8.3499372077985926E-2</v>
      </c>
      <c r="V28" s="371">
        <v>452.80584000000005</v>
      </c>
      <c r="W28" s="372">
        <v>4.4498347286068121E-2</v>
      </c>
      <c r="X28" s="371">
        <v>0</v>
      </c>
      <c r="Y28" s="372">
        <v>0</v>
      </c>
      <c r="Z28" s="371">
        <v>0</v>
      </c>
      <c r="AA28" s="372">
        <v>0</v>
      </c>
      <c r="AB28" s="371">
        <v>0</v>
      </c>
      <c r="AC28" s="372">
        <v>0</v>
      </c>
      <c r="AD28" s="371">
        <v>0</v>
      </c>
      <c r="AE28" s="372">
        <v>0</v>
      </c>
      <c r="AF28" s="371">
        <v>9.9930000000000003</v>
      </c>
      <c r="AG28" s="372">
        <v>2.1449747960631888E-2</v>
      </c>
      <c r="AH28" s="371">
        <v>0</v>
      </c>
      <c r="AI28" s="372">
        <v>0</v>
      </c>
      <c r="AJ28" s="371">
        <v>0</v>
      </c>
      <c r="AK28" s="372">
        <v>0</v>
      </c>
      <c r="AL28" s="371">
        <v>0</v>
      </c>
      <c r="AM28" s="372">
        <v>0</v>
      </c>
      <c r="AN28" s="371">
        <v>0</v>
      </c>
      <c r="AO28" s="372">
        <v>0</v>
      </c>
      <c r="AP28" s="371">
        <v>0</v>
      </c>
      <c r="AQ28" s="372">
        <v>0</v>
      </c>
      <c r="AR28" s="371">
        <v>8355.2847899999997</v>
      </c>
      <c r="AS28" s="372">
        <v>3.5740347955996933E-2</v>
      </c>
    </row>
    <row r="29" spans="1:45" ht="19.5">
      <c r="A29" s="358" t="s">
        <v>424</v>
      </c>
      <c r="B29" s="371">
        <v>0</v>
      </c>
      <c r="C29" s="372">
        <v>0</v>
      </c>
      <c r="D29" s="371">
        <v>0</v>
      </c>
      <c r="E29" s="372">
        <v>0</v>
      </c>
      <c r="F29" s="371">
        <v>0</v>
      </c>
      <c r="G29" s="372">
        <v>0</v>
      </c>
      <c r="H29" s="371">
        <v>0</v>
      </c>
      <c r="I29" s="372">
        <v>0</v>
      </c>
      <c r="J29" s="371">
        <v>0</v>
      </c>
      <c r="K29" s="372">
        <v>0</v>
      </c>
      <c r="L29" s="371">
        <v>0</v>
      </c>
      <c r="M29" s="372">
        <v>0</v>
      </c>
      <c r="N29" s="371">
        <v>0</v>
      </c>
      <c r="O29" s="372">
        <v>0</v>
      </c>
      <c r="P29" s="371">
        <v>0</v>
      </c>
      <c r="Q29" s="372">
        <v>0</v>
      </c>
      <c r="R29" s="371">
        <v>0</v>
      </c>
      <c r="S29" s="372">
        <v>0</v>
      </c>
      <c r="T29" s="371">
        <v>0</v>
      </c>
      <c r="U29" s="372">
        <v>0</v>
      </c>
      <c r="V29" s="371">
        <v>0</v>
      </c>
      <c r="W29" s="372">
        <v>0</v>
      </c>
      <c r="X29" s="371">
        <v>0</v>
      </c>
      <c r="Y29" s="372">
        <v>0</v>
      </c>
      <c r="Z29" s="371">
        <v>0</v>
      </c>
      <c r="AA29" s="372">
        <v>0</v>
      </c>
      <c r="AB29" s="371">
        <v>0</v>
      </c>
      <c r="AC29" s="372">
        <v>0</v>
      </c>
      <c r="AD29" s="371">
        <v>0</v>
      </c>
      <c r="AE29" s="372">
        <v>0</v>
      </c>
      <c r="AF29" s="371">
        <v>0</v>
      </c>
      <c r="AG29" s="372">
        <v>0</v>
      </c>
      <c r="AH29" s="371">
        <v>0</v>
      </c>
      <c r="AI29" s="372">
        <v>0</v>
      </c>
      <c r="AJ29" s="371">
        <v>0</v>
      </c>
      <c r="AK29" s="372">
        <v>0</v>
      </c>
      <c r="AL29" s="371">
        <v>0</v>
      </c>
      <c r="AM29" s="372">
        <v>0</v>
      </c>
      <c r="AN29" s="371">
        <v>0</v>
      </c>
      <c r="AO29" s="372">
        <v>0</v>
      </c>
      <c r="AP29" s="371">
        <v>0</v>
      </c>
      <c r="AQ29" s="372">
        <v>0</v>
      </c>
      <c r="AR29" s="371">
        <v>0</v>
      </c>
      <c r="AS29" s="372">
        <v>0</v>
      </c>
    </row>
    <row r="30" spans="1:45" ht="19.5">
      <c r="A30" s="358" t="s">
        <v>430</v>
      </c>
      <c r="B30" s="371">
        <v>0</v>
      </c>
      <c r="C30" s="372">
        <v>0</v>
      </c>
      <c r="D30" s="371">
        <v>0</v>
      </c>
      <c r="E30" s="372">
        <v>0</v>
      </c>
      <c r="F30" s="371">
        <v>0</v>
      </c>
      <c r="G30" s="372">
        <v>0</v>
      </c>
      <c r="H30" s="371">
        <v>0</v>
      </c>
      <c r="I30" s="372">
        <v>0</v>
      </c>
      <c r="J30" s="371">
        <v>0</v>
      </c>
      <c r="K30" s="372">
        <v>0</v>
      </c>
      <c r="L30" s="371">
        <v>0</v>
      </c>
      <c r="M30" s="372">
        <v>0</v>
      </c>
      <c r="N30" s="371">
        <v>0</v>
      </c>
      <c r="O30" s="372">
        <v>0</v>
      </c>
      <c r="P30" s="371">
        <v>0</v>
      </c>
      <c r="Q30" s="372">
        <v>0</v>
      </c>
      <c r="R30" s="371">
        <v>0</v>
      </c>
      <c r="S30" s="372">
        <v>0</v>
      </c>
      <c r="T30" s="371">
        <v>0</v>
      </c>
      <c r="U30" s="372">
        <v>0</v>
      </c>
      <c r="V30" s="371">
        <v>0</v>
      </c>
      <c r="W30" s="372">
        <v>0</v>
      </c>
      <c r="X30" s="371">
        <v>0</v>
      </c>
      <c r="Y30" s="372">
        <v>0</v>
      </c>
      <c r="Z30" s="371">
        <v>0</v>
      </c>
      <c r="AA30" s="372">
        <v>0</v>
      </c>
      <c r="AB30" s="371">
        <v>0</v>
      </c>
      <c r="AC30" s="372">
        <v>0</v>
      </c>
      <c r="AD30" s="371">
        <v>0</v>
      </c>
      <c r="AE30" s="372">
        <v>0</v>
      </c>
      <c r="AF30" s="371">
        <v>0</v>
      </c>
      <c r="AG30" s="372">
        <v>0</v>
      </c>
      <c r="AH30" s="371">
        <v>0</v>
      </c>
      <c r="AI30" s="372">
        <v>0</v>
      </c>
      <c r="AJ30" s="371">
        <v>0</v>
      </c>
      <c r="AK30" s="372">
        <v>0</v>
      </c>
      <c r="AL30" s="371">
        <v>0</v>
      </c>
      <c r="AM30" s="372">
        <v>0</v>
      </c>
      <c r="AN30" s="371">
        <v>0</v>
      </c>
      <c r="AO30" s="372">
        <v>0</v>
      </c>
      <c r="AP30" s="371">
        <v>0</v>
      </c>
      <c r="AQ30" s="372">
        <v>0</v>
      </c>
      <c r="AR30" s="371">
        <v>0</v>
      </c>
      <c r="AS30" s="372">
        <v>0</v>
      </c>
    </row>
    <row r="31" spans="1:45" ht="18">
      <c r="A31" s="351" t="s">
        <v>431</v>
      </c>
      <c r="B31" s="369">
        <v>4610.508219999997</v>
      </c>
      <c r="C31" s="370">
        <v>1.0015255462774477</v>
      </c>
      <c r="D31" s="369">
        <v>4372.3935900000006</v>
      </c>
      <c r="E31" s="370">
        <v>1.0013001233842456</v>
      </c>
      <c r="F31" s="369">
        <v>4104.9497299999975</v>
      </c>
      <c r="G31" s="370">
        <v>1.0025741216521291</v>
      </c>
      <c r="H31" s="369">
        <v>16081.265930000003</v>
      </c>
      <c r="I31" s="370">
        <v>1.0013439805320976</v>
      </c>
      <c r="J31" s="369">
        <v>1191.7264399999997</v>
      </c>
      <c r="K31" s="370">
        <v>1.000756542396265</v>
      </c>
      <c r="L31" s="369">
        <v>29639.836530000011</v>
      </c>
      <c r="M31" s="370">
        <v>1.0013110970906587</v>
      </c>
      <c r="N31" s="369">
        <v>15933.700070000001</v>
      </c>
      <c r="O31" s="370">
        <v>1.0014181527011239</v>
      </c>
      <c r="P31" s="369">
        <v>13452.509069999993</v>
      </c>
      <c r="Q31" s="370">
        <v>1.0016370382853874</v>
      </c>
      <c r="R31" s="369">
        <v>41580.025889999997</v>
      </c>
      <c r="S31" s="370">
        <v>1.001169808405155</v>
      </c>
      <c r="T31" s="369">
        <v>33049.493920000001</v>
      </c>
      <c r="U31" s="370">
        <v>1.0014491409136985</v>
      </c>
      <c r="V31" s="369">
        <v>10188.289490000001</v>
      </c>
      <c r="W31" s="370">
        <v>1.0012283498309515</v>
      </c>
      <c r="X31" s="369">
        <v>726.4602900000001</v>
      </c>
      <c r="Y31" s="370">
        <v>1.0106652928472679</v>
      </c>
      <c r="Z31" s="369">
        <v>5388.5370800000001</v>
      </c>
      <c r="AA31" s="370">
        <v>1.0160062773125111</v>
      </c>
      <c r="AB31" s="369">
        <v>11808.068090000008</v>
      </c>
      <c r="AC31" s="370">
        <v>1.0214616912270862</v>
      </c>
      <c r="AD31" s="369">
        <v>650.59346000000005</v>
      </c>
      <c r="AE31" s="370">
        <v>1.0208781086745242</v>
      </c>
      <c r="AF31" s="369">
        <v>468.43141000000003</v>
      </c>
      <c r="AG31" s="370">
        <v>1.0054774023159632</v>
      </c>
      <c r="AH31" s="369">
        <v>9524.984779999997</v>
      </c>
      <c r="AI31" s="370">
        <v>1.0065914737442343</v>
      </c>
      <c r="AJ31" s="369">
        <v>9272.1537200000002</v>
      </c>
      <c r="AK31" s="370">
        <v>1.0033171526020501</v>
      </c>
      <c r="AL31" s="369">
        <v>6111.2139500000012</v>
      </c>
      <c r="AM31" s="370">
        <v>1.0014485706164238</v>
      </c>
      <c r="AN31" s="369">
        <v>7589.6970899999978</v>
      </c>
      <c r="AO31" s="370">
        <v>1.001437103764409</v>
      </c>
      <c r="AP31" s="369">
        <v>8764.5226700000039</v>
      </c>
      <c r="AQ31" s="370">
        <v>1.0028286250291707</v>
      </c>
      <c r="AR31" s="369">
        <v>234509.36142000006</v>
      </c>
      <c r="AS31" s="370">
        <v>1.0031311184175022</v>
      </c>
    </row>
    <row r="32" spans="1:45" ht="19.5">
      <c r="A32" s="358" t="s">
        <v>432</v>
      </c>
      <c r="B32" s="371">
        <v>7.0228299999999999</v>
      </c>
      <c r="C32" s="372">
        <v>1.5255462774478371E-3</v>
      </c>
      <c r="D32" s="371">
        <v>5.6772699999999992</v>
      </c>
      <c r="E32" s="372">
        <v>1.3001233842458531E-3</v>
      </c>
      <c r="F32" s="371">
        <v>10.53951</v>
      </c>
      <c r="G32" s="372">
        <v>2.5741216521289376E-3</v>
      </c>
      <c r="H32" s="371">
        <v>21.583899999999996</v>
      </c>
      <c r="I32" s="372">
        <v>1.3439805320977448E-3</v>
      </c>
      <c r="J32" s="371">
        <v>0.9009100000000001</v>
      </c>
      <c r="K32" s="372">
        <v>7.5654239626521966E-4</v>
      </c>
      <c r="L32" s="371">
        <v>38.809819999999995</v>
      </c>
      <c r="M32" s="372">
        <v>1.311097090658987E-3</v>
      </c>
      <c r="N32" s="371">
        <v>22.564419999999998</v>
      </c>
      <c r="O32" s="372">
        <v>1.4181527011241334E-3</v>
      </c>
      <c r="P32" s="371">
        <v>21.986279999999997</v>
      </c>
      <c r="Q32" s="372">
        <v>1.6370382853875495E-3</v>
      </c>
      <c r="R32" s="371">
        <v>48.583829999999999</v>
      </c>
      <c r="S32" s="372">
        <v>1.169808405155099E-3</v>
      </c>
      <c r="T32" s="371">
        <v>47.824069999999999</v>
      </c>
      <c r="U32" s="372">
        <v>1.4491409136983412E-3</v>
      </c>
      <c r="V32" s="371">
        <v>12.49943</v>
      </c>
      <c r="W32" s="372">
        <v>1.2283498309516028E-3</v>
      </c>
      <c r="X32" s="371">
        <v>7.6661500000000009</v>
      </c>
      <c r="Y32" s="372">
        <v>1.0665292847267787E-2</v>
      </c>
      <c r="Z32" s="371">
        <v>84.891619999999989</v>
      </c>
      <c r="AA32" s="372">
        <v>1.6006277312511006E-2</v>
      </c>
      <c r="AB32" s="371">
        <v>248.09654000000003</v>
      </c>
      <c r="AC32" s="372">
        <v>2.1461691227086098E-2</v>
      </c>
      <c r="AD32" s="371">
        <v>13.305369999999998</v>
      </c>
      <c r="AE32" s="372">
        <v>2.0878108674524259E-2</v>
      </c>
      <c r="AF32" s="371">
        <v>2.5518100000000001</v>
      </c>
      <c r="AG32" s="372">
        <v>5.4774023159631802E-3</v>
      </c>
      <c r="AH32" s="371">
        <v>62.372560000000007</v>
      </c>
      <c r="AI32" s="372">
        <v>6.5914737442342346E-3</v>
      </c>
      <c r="AJ32" s="371">
        <v>30.655459999999998</v>
      </c>
      <c r="AK32" s="372">
        <v>3.3171526020500486E-3</v>
      </c>
      <c r="AL32" s="371">
        <v>8.8397199999999998</v>
      </c>
      <c r="AM32" s="372">
        <v>1.4485706164238305E-3</v>
      </c>
      <c r="AN32" s="371">
        <v>10.891529999999999</v>
      </c>
      <c r="AO32" s="372">
        <v>1.4371037644090188E-3</v>
      </c>
      <c r="AP32" s="371">
        <v>24.721620000000005</v>
      </c>
      <c r="AQ32" s="372">
        <v>2.8286250291704295E-3</v>
      </c>
      <c r="AR32" s="371">
        <v>731.98464999999999</v>
      </c>
      <c r="AS32" s="372">
        <v>3.1311184175026345E-3</v>
      </c>
    </row>
    <row r="33" spans="1:45" ht="22.5" customHeight="1">
      <c r="A33" s="887" t="s">
        <v>433</v>
      </c>
      <c r="B33" s="888">
        <v>4603.4853899999971</v>
      </c>
      <c r="C33" s="889">
        <v>1</v>
      </c>
      <c r="D33" s="888">
        <v>4366.7163200000014</v>
      </c>
      <c r="E33" s="889">
        <v>1</v>
      </c>
      <c r="F33" s="888">
        <v>4094.410219999997</v>
      </c>
      <c r="G33" s="889">
        <v>1</v>
      </c>
      <c r="H33" s="888">
        <v>16059.682030000005</v>
      </c>
      <c r="I33" s="889">
        <v>1</v>
      </c>
      <c r="J33" s="888">
        <v>1190.8255299999998</v>
      </c>
      <c r="K33" s="889">
        <v>1</v>
      </c>
      <c r="L33" s="888">
        <v>29601.02671000002</v>
      </c>
      <c r="M33" s="889">
        <v>1</v>
      </c>
      <c r="N33" s="888">
        <v>15911.135650000004</v>
      </c>
      <c r="O33" s="889">
        <v>1</v>
      </c>
      <c r="P33" s="888">
        <v>13430.522789999994</v>
      </c>
      <c r="Q33" s="889">
        <v>1</v>
      </c>
      <c r="R33" s="888">
        <v>41531.442060000001</v>
      </c>
      <c r="S33" s="889">
        <v>1</v>
      </c>
      <c r="T33" s="888">
        <v>33001.669849999998</v>
      </c>
      <c r="U33" s="889">
        <v>1</v>
      </c>
      <c r="V33" s="888">
        <v>10175.790060000001</v>
      </c>
      <c r="W33" s="889">
        <v>1</v>
      </c>
      <c r="X33" s="888">
        <v>718.79414000000008</v>
      </c>
      <c r="Y33" s="889">
        <v>1</v>
      </c>
      <c r="Z33" s="888">
        <v>5303.6454599999997</v>
      </c>
      <c r="AA33" s="889">
        <v>1</v>
      </c>
      <c r="AB33" s="888">
        <v>11559.971550000007</v>
      </c>
      <c r="AC33" s="889">
        <v>1</v>
      </c>
      <c r="AD33" s="888">
        <v>637.28809000000012</v>
      </c>
      <c r="AE33" s="889">
        <v>1</v>
      </c>
      <c r="AF33" s="888">
        <v>465.87960000000004</v>
      </c>
      <c r="AG33" s="889">
        <v>1</v>
      </c>
      <c r="AH33" s="888">
        <v>9462.6122199999973</v>
      </c>
      <c r="AI33" s="889">
        <v>1</v>
      </c>
      <c r="AJ33" s="888">
        <v>9241.4982600000003</v>
      </c>
      <c r="AK33" s="889">
        <v>1</v>
      </c>
      <c r="AL33" s="888">
        <v>6102.3742300000013</v>
      </c>
      <c r="AM33" s="889">
        <v>1</v>
      </c>
      <c r="AN33" s="888">
        <v>7578.805559999998</v>
      </c>
      <c r="AO33" s="889">
        <v>1</v>
      </c>
      <c r="AP33" s="888">
        <v>8739.8010500000019</v>
      </c>
      <c r="AQ33" s="889">
        <v>1</v>
      </c>
      <c r="AR33" s="888">
        <v>233777.37677000015</v>
      </c>
      <c r="AS33" s="889">
        <v>1</v>
      </c>
    </row>
    <row r="34" spans="1:45" ht="19.5">
      <c r="A34" s="360" t="s">
        <v>434</v>
      </c>
      <c r="B34" s="371">
        <v>6.9500000000000006E-2</v>
      </c>
      <c r="C34" s="372">
        <v>1.5097256559339281E-5</v>
      </c>
      <c r="D34" s="371">
        <v>8.3299999999999999E-2</v>
      </c>
      <c r="E34" s="372">
        <v>1.9076118963459474E-5</v>
      </c>
      <c r="F34" s="371">
        <v>0</v>
      </c>
      <c r="G34" s="372">
        <v>0</v>
      </c>
      <c r="H34" s="371">
        <v>1.7800000000000001E-3</v>
      </c>
      <c r="I34" s="372">
        <v>1.1083656554811624E-7</v>
      </c>
      <c r="J34" s="371">
        <v>7.0000000000000007E-5</v>
      </c>
      <c r="K34" s="372">
        <v>5.8782750484027678E-8</v>
      </c>
      <c r="L34" s="371">
        <v>0.65886999999999996</v>
      </c>
      <c r="M34" s="372">
        <v>2.2258349565199913E-5</v>
      </c>
      <c r="N34" s="371">
        <v>1.2199999999999999E-3</v>
      </c>
      <c r="O34" s="372">
        <v>7.6675859400394191E-8</v>
      </c>
      <c r="P34" s="371">
        <v>0</v>
      </c>
      <c r="Q34" s="372">
        <v>0</v>
      </c>
      <c r="R34" s="371">
        <v>0</v>
      </c>
      <c r="S34" s="372">
        <v>0</v>
      </c>
      <c r="T34" s="371">
        <v>0</v>
      </c>
      <c r="U34" s="372">
        <v>0</v>
      </c>
      <c r="V34" s="371">
        <v>0</v>
      </c>
      <c r="W34" s="372">
        <v>0</v>
      </c>
      <c r="X34" s="371">
        <v>0</v>
      </c>
      <c r="Y34" s="372">
        <v>0</v>
      </c>
      <c r="Z34" s="371">
        <v>0</v>
      </c>
      <c r="AA34" s="372">
        <v>0</v>
      </c>
      <c r="AB34" s="371">
        <v>0</v>
      </c>
      <c r="AC34" s="372">
        <v>0</v>
      </c>
      <c r="AD34" s="371">
        <v>0</v>
      </c>
      <c r="AE34" s="372">
        <v>0</v>
      </c>
      <c r="AF34" s="371">
        <v>0</v>
      </c>
      <c r="AG34" s="372">
        <v>0</v>
      </c>
      <c r="AH34" s="371">
        <v>0</v>
      </c>
      <c r="AI34" s="372">
        <v>0</v>
      </c>
      <c r="AJ34" s="371">
        <v>-1.5825499999999999</v>
      </c>
      <c r="AK34" s="372">
        <v>-1.7124387793803468E-4</v>
      </c>
      <c r="AL34" s="371">
        <v>-0.98909999999999987</v>
      </c>
      <c r="AM34" s="372">
        <v>-1.6208445479096742E-4</v>
      </c>
      <c r="AN34" s="371">
        <v>-1.2744300000000002</v>
      </c>
      <c r="AO34" s="372">
        <v>-1.6815710469289313E-4</v>
      </c>
      <c r="AP34" s="371">
        <v>-1.4638600000000002</v>
      </c>
      <c r="AQ34" s="372">
        <v>-1.6749351519849525E-4</v>
      </c>
      <c r="AR34" s="371">
        <v>-4.4951999999999996</v>
      </c>
      <c r="AS34" s="372">
        <v>-1.9228550093718277E-5</v>
      </c>
    </row>
    <row r="35" spans="1:45" ht="28.5">
      <c r="A35" s="360" t="s">
        <v>435</v>
      </c>
      <c r="B35" s="371">
        <v>0</v>
      </c>
      <c r="C35" s="372">
        <v>0</v>
      </c>
      <c r="D35" s="371">
        <v>0</v>
      </c>
      <c r="E35" s="372">
        <v>0</v>
      </c>
      <c r="F35" s="371">
        <v>0</v>
      </c>
      <c r="G35" s="372">
        <v>0</v>
      </c>
      <c r="H35" s="371">
        <v>0</v>
      </c>
      <c r="I35" s="372">
        <v>0</v>
      </c>
      <c r="J35" s="371">
        <v>0</v>
      </c>
      <c r="K35" s="372">
        <v>0</v>
      </c>
      <c r="L35" s="371">
        <v>0</v>
      </c>
      <c r="M35" s="372">
        <v>0</v>
      </c>
      <c r="N35" s="371">
        <v>0</v>
      </c>
      <c r="O35" s="372">
        <v>0</v>
      </c>
      <c r="P35" s="371">
        <v>0</v>
      </c>
      <c r="Q35" s="372">
        <v>0</v>
      </c>
      <c r="R35" s="371">
        <v>0</v>
      </c>
      <c r="S35" s="372">
        <v>0</v>
      </c>
      <c r="T35" s="371">
        <v>0</v>
      </c>
      <c r="U35" s="372">
        <v>0</v>
      </c>
      <c r="V35" s="371">
        <v>0</v>
      </c>
      <c r="W35" s="372">
        <v>0</v>
      </c>
      <c r="X35" s="371">
        <v>0</v>
      </c>
      <c r="Y35" s="372">
        <v>0</v>
      </c>
      <c r="Z35" s="371">
        <v>0</v>
      </c>
      <c r="AA35" s="372">
        <v>0</v>
      </c>
      <c r="AB35" s="371">
        <v>0</v>
      </c>
      <c r="AC35" s="372">
        <v>0</v>
      </c>
      <c r="AD35" s="371">
        <v>0</v>
      </c>
      <c r="AE35" s="372">
        <v>0</v>
      </c>
      <c r="AF35" s="371">
        <v>0</v>
      </c>
      <c r="AG35" s="372">
        <v>0</v>
      </c>
      <c r="AH35" s="371">
        <v>0</v>
      </c>
      <c r="AI35" s="372">
        <v>0</v>
      </c>
      <c r="AJ35" s="371">
        <v>0</v>
      </c>
      <c r="AK35" s="372">
        <v>0</v>
      </c>
      <c r="AL35" s="371">
        <v>0</v>
      </c>
      <c r="AM35" s="372">
        <v>0</v>
      </c>
      <c r="AN35" s="371">
        <v>0</v>
      </c>
      <c r="AO35" s="372">
        <v>0</v>
      </c>
      <c r="AP35" s="371">
        <v>0</v>
      </c>
      <c r="AQ35" s="372">
        <v>0</v>
      </c>
      <c r="AR35" s="371">
        <v>0</v>
      </c>
      <c r="AS35" s="372">
        <v>0</v>
      </c>
    </row>
    <row r="36" spans="1:45" ht="12.75" customHeight="1">
      <c r="A36" s="33" t="s">
        <v>519</v>
      </c>
      <c r="B36" s="33"/>
      <c r="C36" s="33"/>
    </row>
    <row r="38" spans="1:45">
      <c r="A38" s="594" t="s">
        <v>81</v>
      </c>
      <c r="B38" s="594"/>
      <c r="C38" s="594"/>
      <c r="AS38" s="24" t="s">
        <v>965</v>
      </c>
    </row>
    <row r="40" spans="1:45" ht="12.75" customHeight="1"/>
    <row r="41" spans="1:45" ht="15" customHeight="1">
      <c r="AM41" s="1052"/>
      <c r="AN41" s="1052"/>
      <c r="AP41" s="1052"/>
      <c r="AQ41" s="1052"/>
    </row>
    <row r="51" spans="1:3">
      <c r="A51" s="33"/>
      <c r="B51" s="33"/>
      <c r="C51" s="33"/>
    </row>
    <row r="52" spans="1:3">
      <c r="A52" s="519"/>
      <c r="B52" s="519"/>
      <c r="C52" s="519"/>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75" t="s">
        <v>1272</v>
      </c>
      <c r="B1" s="574"/>
      <c r="C1" s="574"/>
      <c r="D1" s="574"/>
      <c r="E1" s="574"/>
      <c r="F1" s="574"/>
      <c r="G1" s="532"/>
      <c r="H1" s="532"/>
      <c r="I1" s="532"/>
    </row>
    <row r="2" spans="1:9">
      <c r="A2" s="576" t="s">
        <v>1273</v>
      </c>
      <c r="B2" s="574"/>
      <c r="C2" s="574"/>
      <c r="D2" s="574"/>
      <c r="E2" s="574"/>
      <c r="F2" s="574"/>
      <c r="G2" s="532"/>
      <c r="H2" s="532"/>
      <c r="I2" s="532"/>
    </row>
    <row r="4" spans="1:9">
      <c r="A4" s="58" t="s">
        <v>83</v>
      </c>
      <c r="I4" s="59"/>
    </row>
    <row r="5" spans="1:9">
      <c r="A5" s="531" t="s">
        <v>84</v>
      </c>
      <c r="I5" s="60"/>
    </row>
    <row r="7" spans="1:9" ht="26.25" customHeight="1">
      <c r="A7" s="1203" t="s">
        <v>643</v>
      </c>
      <c r="B7" s="1203"/>
      <c r="C7" s="1203"/>
      <c r="D7" s="58"/>
      <c r="E7" s="1203" t="s">
        <v>645</v>
      </c>
      <c r="F7" s="1203"/>
      <c r="G7" s="1203"/>
      <c r="I7" s="58"/>
    </row>
    <row r="8" spans="1:9" ht="27.75" customHeight="1">
      <c r="A8" s="1204" t="s">
        <v>644</v>
      </c>
      <c r="B8" s="1204"/>
      <c r="C8" s="1204"/>
      <c r="E8" s="1204" t="s">
        <v>646</v>
      </c>
      <c r="F8" s="1204"/>
      <c r="G8" s="1204"/>
      <c r="H8" s="533"/>
    </row>
    <row r="9" spans="1:9">
      <c r="B9" s="532"/>
    </row>
    <row r="10" spans="1:9" ht="26.25" customHeight="1">
      <c r="A10" s="131" t="s">
        <v>515</v>
      </c>
      <c r="B10" s="131" t="s">
        <v>516</v>
      </c>
      <c r="C10" s="131" t="s">
        <v>517</v>
      </c>
      <c r="E10" s="131" t="s">
        <v>518</v>
      </c>
      <c r="F10" s="131" t="s">
        <v>516</v>
      </c>
      <c r="G10" s="131" t="s">
        <v>517</v>
      </c>
    </row>
    <row r="11" spans="1:9">
      <c r="A11" s="80" t="s">
        <v>850</v>
      </c>
      <c r="B11" s="172">
        <v>1521</v>
      </c>
      <c r="C11" s="81">
        <v>1513</v>
      </c>
      <c r="E11" s="82" t="s">
        <v>1551</v>
      </c>
      <c r="F11" s="81">
        <v>12006</v>
      </c>
      <c r="G11" s="81">
        <v>11982</v>
      </c>
    </row>
    <row r="12" spans="1:9">
      <c r="A12" s="80" t="s">
        <v>1080</v>
      </c>
      <c r="B12" s="81">
        <v>4427</v>
      </c>
      <c r="C12" s="81">
        <v>4419</v>
      </c>
      <c r="E12" s="82" t="s">
        <v>1552</v>
      </c>
      <c r="F12" s="81">
        <v>12555</v>
      </c>
      <c r="G12" s="81">
        <v>12540</v>
      </c>
    </row>
    <row r="13" spans="1:9">
      <c r="A13" s="80" t="s">
        <v>1294</v>
      </c>
      <c r="B13" s="81">
        <v>7820</v>
      </c>
      <c r="C13" s="81">
        <v>7813</v>
      </c>
      <c r="E13" s="82" t="s">
        <v>1574</v>
      </c>
      <c r="F13" s="81">
        <v>13311</v>
      </c>
      <c r="G13" s="81">
        <v>13288</v>
      </c>
    </row>
    <row r="14" spans="1:9">
      <c r="A14" s="80" t="s">
        <v>1389</v>
      </c>
      <c r="B14" s="81">
        <v>11113</v>
      </c>
      <c r="C14" s="81">
        <v>11097</v>
      </c>
      <c r="E14" s="82" t="s">
        <v>1651</v>
      </c>
      <c r="F14" s="81">
        <v>14015</v>
      </c>
      <c r="G14" s="81">
        <v>13993</v>
      </c>
    </row>
    <row r="15" spans="1:9">
      <c r="A15" s="80" t="s">
        <v>1575</v>
      </c>
      <c r="B15" s="81">
        <v>13311</v>
      </c>
      <c r="C15" s="81">
        <v>13288</v>
      </c>
      <c r="E15" s="82" t="s">
        <v>1711</v>
      </c>
      <c r="F15" s="81">
        <v>14644</v>
      </c>
      <c r="G15" s="81">
        <v>14615</v>
      </c>
    </row>
    <row r="16" spans="1:9" ht="15">
      <c r="A16" s="33" t="s">
        <v>519</v>
      </c>
      <c r="E16" s="33" t="s">
        <v>514</v>
      </c>
      <c r="F16"/>
      <c r="G16"/>
    </row>
    <row r="17" spans="1:9">
      <c r="A17" s="33"/>
    </row>
    <row r="18" spans="1:9">
      <c r="A18" s="854"/>
    </row>
    <row r="19" spans="1:9">
      <c r="A19" s="855"/>
    </row>
    <row r="21" spans="1:9">
      <c r="A21" s="58" t="s">
        <v>85</v>
      </c>
    </row>
    <row r="22" spans="1:9">
      <c r="A22" s="531" t="s">
        <v>86</v>
      </c>
    </row>
    <row r="23" spans="1:9">
      <c r="E23" s="33"/>
    </row>
    <row r="24" spans="1:9" ht="29.25" customHeight="1">
      <c r="A24" s="1203" t="s">
        <v>647</v>
      </c>
      <c r="B24" s="1203"/>
      <c r="C24" s="1203"/>
      <c r="E24" s="1203" t="s">
        <v>649</v>
      </c>
      <c r="F24" s="1203"/>
      <c r="G24" s="1203"/>
    </row>
    <row r="25" spans="1:9" ht="27" customHeight="1">
      <c r="A25" s="1204" t="s">
        <v>648</v>
      </c>
      <c r="B25" s="1204"/>
      <c r="C25" s="1204"/>
      <c r="E25" s="1204" t="s">
        <v>650</v>
      </c>
      <c r="F25" s="1204"/>
      <c r="G25" s="1204"/>
      <c r="H25" s="1205"/>
      <c r="I25" s="1205"/>
    </row>
    <row r="26" spans="1:9">
      <c r="H26" s="74"/>
      <c r="I26" s="75"/>
    </row>
    <row r="27" spans="1:9" ht="25.5" customHeight="1">
      <c r="A27" s="131" t="s">
        <v>515</v>
      </c>
      <c r="B27" s="131" t="s">
        <v>516</v>
      </c>
      <c r="C27" s="131" t="s">
        <v>517</v>
      </c>
      <c r="E27" s="131" t="s">
        <v>518</v>
      </c>
      <c r="F27" s="131" t="s">
        <v>516</v>
      </c>
      <c r="G27" s="131" t="s">
        <v>517</v>
      </c>
    </row>
    <row r="28" spans="1:9">
      <c r="A28" s="80" t="s">
        <v>850</v>
      </c>
      <c r="B28" s="81">
        <v>7714</v>
      </c>
      <c r="C28" s="81">
        <v>7908</v>
      </c>
      <c r="E28" s="82" t="s">
        <v>1551</v>
      </c>
      <c r="F28" s="81">
        <v>4807</v>
      </c>
      <c r="G28" s="81">
        <v>4944</v>
      </c>
    </row>
    <row r="29" spans="1:9">
      <c r="A29" s="80" t="s">
        <v>1080</v>
      </c>
      <c r="B29" s="81">
        <v>6273</v>
      </c>
      <c r="C29" s="81">
        <v>6390</v>
      </c>
      <c r="E29" s="82" t="s">
        <v>1552</v>
      </c>
      <c r="F29" s="81">
        <v>4589</v>
      </c>
      <c r="G29" s="81">
        <v>4727</v>
      </c>
    </row>
    <row r="30" spans="1:9">
      <c r="A30" s="80" t="s">
        <v>1294</v>
      </c>
      <c r="B30" s="81">
        <v>5674</v>
      </c>
      <c r="C30" s="81">
        <v>5806</v>
      </c>
      <c r="E30" s="82" t="s">
        <v>1574</v>
      </c>
      <c r="F30" s="81">
        <v>4398</v>
      </c>
      <c r="G30" s="81">
        <v>4539</v>
      </c>
    </row>
    <row r="31" spans="1:9">
      <c r="A31" s="80" t="s">
        <v>1389</v>
      </c>
      <c r="B31" s="81">
        <v>5232</v>
      </c>
      <c r="C31" s="81">
        <v>5366</v>
      </c>
      <c r="E31" s="82" t="s">
        <v>1651</v>
      </c>
      <c r="F31" s="81">
        <v>4233</v>
      </c>
      <c r="G31" s="81">
        <v>4379</v>
      </c>
    </row>
    <row r="32" spans="1:9">
      <c r="A32" s="80" t="s">
        <v>1575</v>
      </c>
      <c r="B32" s="81">
        <v>4398</v>
      </c>
      <c r="C32" s="81">
        <v>4539</v>
      </c>
      <c r="E32" s="82" t="s">
        <v>1711</v>
      </c>
      <c r="F32" s="81">
        <v>4135</v>
      </c>
      <c r="G32" s="81">
        <v>4281</v>
      </c>
    </row>
    <row r="33" spans="1:9" ht="15">
      <c r="A33" s="33" t="s">
        <v>514</v>
      </c>
      <c r="E33" s="33"/>
      <c r="F33" s="254"/>
      <c r="G33" s="254"/>
    </row>
    <row r="35" spans="1:9">
      <c r="A35" s="854"/>
    </row>
    <row r="36" spans="1:9">
      <c r="A36" s="855"/>
    </row>
    <row r="37" spans="1:9">
      <c r="A37" s="594" t="s">
        <v>81</v>
      </c>
    </row>
    <row r="40" spans="1:9">
      <c r="E40" s="33"/>
    </row>
    <row r="41" spans="1:9">
      <c r="E41" s="33"/>
    </row>
    <row r="42" spans="1:9">
      <c r="D42" s="208"/>
      <c r="E42" s="208"/>
      <c r="F42" s="208"/>
      <c r="G42" s="208"/>
      <c r="H42" s="208"/>
      <c r="I42" s="208"/>
    </row>
    <row r="44" spans="1:9">
      <c r="D44" s="209"/>
      <c r="E44" s="209"/>
      <c r="F44" s="209"/>
      <c r="G44" s="209"/>
      <c r="H44" s="209"/>
      <c r="I44" s="209"/>
    </row>
    <row r="46" spans="1:9">
      <c r="I46" s="61"/>
    </row>
    <row r="53" spans="8:8">
      <c r="H53" s="61" t="s">
        <v>966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00" customWidth="1"/>
    <col min="2" max="3" width="10.42578125" style="800" customWidth="1"/>
    <col min="4" max="4" width="11.7109375" style="800" customWidth="1"/>
    <col min="5" max="16384" width="9.140625" style="800"/>
  </cols>
  <sheetData>
    <row r="1" spans="1:4">
      <c r="A1" s="141" t="s">
        <v>919</v>
      </c>
      <c r="B1" s="276"/>
      <c r="C1" s="276"/>
      <c r="D1" s="276"/>
    </row>
    <row r="2" spans="1:4">
      <c r="A2" s="507" t="s">
        <v>920</v>
      </c>
      <c r="B2" s="276"/>
      <c r="C2" s="276"/>
      <c r="D2" s="276"/>
    </row>
    <row r="3" spans="1:4">
      <c r="A3" s="276"/>
      <c r="B3" s="276"/>
      <c r="C3" s="276"/>
      <c r="D3" s="276"/>
    </row>
    <row r="4" spans="1:4">
      <c r="A4" s="276"/>
      <c r="B4" s="276"/>
      <c r="C4" s="276"/>
      <c r="D4" s="13" t="s">
        <v>1373</v>
      </c>
    </row>
    <row r="5" spans="1:4" ht="48" customHeight="1">
      <c r="A5" s="1206" t="s">
        <v>298</v>
      </c>
      <c r="B5" s="801" t="s">
        <v>921</v>
      </c>
      <c r="C5" s="1208" t="s">
        <v>336</v>
      </c>
      <c r="D5" s="1208"/>
    </row>
    <row r="6" spans="1:4" ht="26.25" customHeight="1">
      <c r="A6" s="1207"/>
      <c r="B6" s="802" t="s">
        <v>1574</v>
      </c>
      <c r="C6" s="803" t="s">
        <v>337</v>
      </c>
      <c r="D6" s="803" t="s">
        <v>338</v>
      </c>
    </row>
    <row r="7" spans="1:4">
      <c r="A7" s="438" t="s">
        <v>922</v>
      </c>
      <c r="B7" s="439">
        <v>1699.47434</v>
      </c>
      <c r="C7" s="440">
        <v>0.62389163542049419</v>
      </c>
      <c r="D7" s="439">
        <v>652.93016</v>
      </c>
    </row>
    <row r="8" spans="1:4">
      <c r="A8" s="438" t="s">
        <v>953</v>
      </c>
      <c r="B8" s="439">
        <v>1117.8950300000001</v>
      </c>
      <c r="C8" s="440">
        <v>-0.25768437705660407</v>
      </c>
      <c r="D8" s="439">
        <v>-388.06145999999995</v>
      </c>
    </row>
    <row r="9" spans="1:4">
      <c r="A9" s="438" t="s">
        <v>954</v>
      </c>
      <c r="B9" s="439">
        <v>392947.34532000008</v>
      </c>
      <c r="C9" s="440">
        <v>0.21748193047926953</v>
      </c>
      <c r="D9" s="439">
        <v>70193.195560000066</v>
      </c>
    </row>
    <row r="10" spans="1:4">
      <c r="A10" s="438" t="s">
        <v>1465</v>
      </c>
      <c r="B10" s="439">
        <v>0</v>
      </c>
      <c r="C10" s="498" t="s">
        <v>139</v>
      </c>
      <c r="D10" s="493" t="s">
        <v>139</v>
      </c>
    </row>
    <row r="11" spans="1:4">
      <c r="A11" s="438" t="s">
        <v>923</v>
      </c>
      <c r="B11" s="439">
        <v>58.645559999999996</v>
      </c>
      <c r="C11" s="440">
        <v>-0.75013174997325371</v>
      </c>
      <c r="D11" s="439">
        <v>-176.06037000000001</v>
      </c>
    </row>
    <row r="12" spans="1:4">
      <c r="A12" s="438" t="s">
        <v>924</v>
      </c>
      <c r="B12" s="439">
        <v>377.09195999999997</v>
      </c>
      <c r="C12" s="440">
        <v>2.4869133011518247</v>
      </c>
      <c r="D12" s="439">
        <v>268.94703999999996</v>
      </c>
    </row>
    <row r="13" spans="1:4">
      <c r="A13" s="438" t="s">
        <v>955</v>
      </c>
      <c r="B13" s="439">
        <v>31986.491700000002</v>
      </c>
      <c r="C13" s="440">
        <v>-0.32585342981925808</v>
      </c>
      <c r="D13" s="439">
        <v>-15460.893059999995</v>
      </c>
    </row>
    <row r="14" spans="1:4" ht="22.5">
      <c r="A14" s="441" t="s">
        <v>956</v>
      </c>
      <c r="B14" s="439">
        <v>58.328229999999998</v>
      </c>
      <c r="C14" s="440">
        <v>-0.32055503939106472</v>
      </c>
      <c r="D14" s="439">
        <v>-27.518650000000008</v>
      </c>
    </row>
    <row r="15" spans="1:4">
      <c r="A15" s="804" t="s">
        <v>925</v>
      </c>
      <c r="B15" s="805">
        <v>428245.27214000007</v>
      </c>
      <c r="C15" s="806">
        <v>0.14754505147107155</v>
      </c>
      <c r="D15" s="805">
        <v>55061.429300000069</v>
      </c>
    </row>
    <row r="16" spans="1:4">
      <c r="A16" s="438" t="s">
        <v>957</v>
      </c>
      <c r="B16" s="439">
        <v>0</v>
      </c>
      <c r="C16" s="440" t="s">
        <v>139</v>
      </c>
      <c r="D16" s="439" t="s">
        <v>139</v>
      </c>
    </row>
    <row r="17" spans="1:4">
      <c r="A17" s="441" t="s">
        <v>958</v>
      </c>
      <c r="B17" s="439">
        <v>22817.79124000001</v>
      </c>
      <c r="C17" s="440">
        <v>6.230175405911402E-2</v>
      </c>
      <c r="D17" s="439">
        <v>1338.2152600000129</v>
      </c>
    </row>
    <row r="18" spans="1:4" ht="22.5">
      <c r="A18" s="441" t="s">
        <v>960</v>
      </c>
      <c r="B18" s="439">
        <v>0</v>
      </c>
      <c r="C18" s="498" t="s">
        <v>139</v>
      </c>
      <c r="D18" s="493" t="s">
        <v>139</v>
      </c>
    </row>
    <row r="19" spans="1:4">
      <c r="A19" s="438" t="s">
        <v>961</v>
      </c>
      <c r="B19" s="439">
        <v>0</v>
      </c>
      <c r="C19" s="498" t="s">
        <v>139</v>
      </c>
      <c r="D19" s="493" t="s">
        <v>139</v>
      </c>
    </row>
    <row r="20" spans="1:4">
      <c r="A20" s="438" t="s">
        <v>1466</v>
      </c>
      <c r="B20" s="439">
        <v>0</v>
      </c>
      <c r="C20" s="498" t="s">
        <v>139</v>
      </c>
      <c r="D20" s="493" t="s">
        <v>139</v>
      </c>
    </row>
    <row r="21" spans="1:4">
      <c r="A21" s="438" t="s">
        <v>1467</v>
      </c>
      <c r="B21" s="439">
        <v>381101.64959000004</v>
      </c>
      <c r="C21" s="498">
        <v>0.14717047081594264</v>
      </c>
      <c r="D21" s="493">
        <v>48891.521030000033</v>
      </c>
    </row>
    <row r="22" spans="1:4">
      <c r="A22" s="438" t="s">
        <v>1468</v>
      </c>
      <c r="B22" s="439">
        <v>0</v>
      </c>
      <c r="C22" s="498" t="s">
        <v>139</v>
      </c>
      <c r="D22" s="493" t="s">
        <v>139</v>
      </c>
    </row>
    <row r="23" spans="1:4">
      <c r="A23" s="438" t="s">
        <v>1469</v>
      </c>
      <c r="B23" s="439">
        <v>0</v>
      </c>
      <c r="C23" s="498" t="s">
        <v>139</v>
      </c>
      <c r="D23" s="493" t="s">
        <v>139</v>
      </c>
    </row>
    <row r="24" spans="1:4">
      <c r="A24" s="438" t="s">
        <v>1470</v>
      </c>
      <c r="B24" s="439">
        <v>0</v>
      </c>
      <c r="C24" s="498" t="s">
        <v>139</v>
      </c>
      <c r="D24" s="493" t="s">
        <v>139</v>
      </c>
    </row>
    <row r="25" spans="1:4">
      <c r="A25" s="438" t="s">
        <v>1471</v>
      </c>
      <c r="B25" s="439">
        <v>1927.8927200000001</v>
      </c>
      <c r="C25" s="498">
        <v>2.5897901443469933</v>
      </c>
      <c r="D25" s="493">
        <v>1390.8438557269892</v>
      </c>
    </row>
    <row r="26" spans="1:4">
      <c r="A26" s="441" t="s">
        <v>962</v>
      </c>
      <c r="B26" s="439">
        <v>22211.641680000001</v>
      </c>
      <c r="C26" s="440">
        <v>0.1792286806114641</v>
      </c>
      <c r="D26" s="439">
        <v>3375.9043500000016</v>
      </c>
    </row>
    <row r="27" spans="1:4" ht="22.5">
      <c r="A27" s="441" t="s">
        <v>963</v>
      </c>
      <c r="B27" s="439">
        <v>186.29691999999997</v>
      </c>
      <c r="C27" s="440">
        <v>0.53517660302733905</v>
      </c>
      <c r="D27" s="439">
        <v>64.94480999999999</v>
      </c>
    </row>
    <row r="28" spans="1:4">
      <c r="A28" s="804" t="s">
        <v>926</v>
      </c>
      <c r="B28" s="805">
        <v>428245.27215000003</v>
      </c>
      <c r="C28" s="806">
        <v>0.14754505148472843</v>
      </c>
      <c r="D28" s="805">
        <v>55061.429305727062</v>
      </c>
    </row>
    <row r="29" spans="1:4">
      <c r="A29" s="438" t="s">
        <v>980</v>
      </c>
      <c r="B29" s="439">
        <v>0</v>
      </c>
      <c r="C29" s="498" t="s">
        <v>139</v>
      </c>
      <c r="D29" s="493" t="s">
        <v>139</v>
      </c>
    </row>
    <row r="30" spans="1:4">
      <c r="A30" s="33" t="s">
        <v>519</v>
      </c>
      <c r="B30" s="807"/>
      <c r="C30" s="807"/>
      <c r="D30" s="808"/>
    </row>
    <row r="31" spans="1:4">
      <c r="A31" s="854"/>
      <c r="B31" s="807"/>
      <c r="C31" s="807"/>
      <c r="D31" s="808"/>
    </row>
    <row r="32" spans="1:4">
      <c r="A32" s="855"/>
      <c r="B32" s="810"/>
      <c r="C32" s="810"/>
      <c r="D32" s="808"/>
    </row>
    <row r="33" spans="1:6">
      <c r="A33" s="855"/>
      <c r="B33" s="810"/>
      <c r="C33" s="810"/>
      <c r="D33" s="808"/>
    </row>
    <row r="34" spans="1:6">
      <c r="A34" s="141" t="s">
        <v>969</v>
      </c>
      <c r="B34" s="810"/>
      <c r="C34" s="810"/>
      <c r="D34" s="808"/>
    </row>
    <row r="35" spans="1:6">
      <c r="A35" s="507" t="s">
        <v>970</v>
      </c>
      <c r="B35" s="810"/>
      <c r="C35" s="810"/>
      <c r="D35" s="808"/>
    </row>
    <row r="36" spans="1:6">
      <c r="A36" s="809"/>
      <c r="B36" s="810"/>
      <c r="C36" s="810"/>
      <c r="D36" s="808"/>
    </row>
    <row r="37" spans="1:6">
      <c r="A37" s="811"/>
      <c r="B37" s="276"/>
      <c r="C37" s="276"/>
      <c r="D37" s="13" t="s">
        <v>1373</v>
      </c>
    </row>
    <row r="38" spans="1:6" ht="40.5" customHeight="1">
      <c r="A38" s="1206" t="s">
        <v>298</v>
      </c>
      <c r="B38" s="801" t="s">
        <v>299</v>
      </c>
      <c r="C38" s="1208" t="s">
        <v>356</v>
      </c>
      <c r="D38" s="1208"/>
    </row>
    <row r="39" spans="1:6" ht="24">
      <c r="A39" s="1209"/>
      <c r="B39" s="802" t="s">
        <v>1576</v>
      </c>
      <c r="C39" s="803" t="s">
        <v>337</v>
      </c>
      <c r="D39" s="803" t="s">
        <v>338</v>
      </c>
    </row>
    <row r="40" spans="1:6">
      <c r="A40" s="79" t="s">
        <v>1474</v>
      </c>
      <c r="B40" s="439">
        <v>16712.036659999801</v>
      </c>
      <c r="C40" s="498" t="s">
        <v>139</v>
      </c>
      <c r="D40" s="493" t="s">
        <v>139</v>
      </c>
    </row>
    <row r="41" spans="1:6">
      <c r="A41" s="79" t="s">
        <v>1475</v>
      </c>
      <c r="B41" s="439">
        <v>-15871.135819999803</v>
      </c>
      <c r="C41" s="498" t="s">
        <v>139</v>
      </c>
      <c r="D41" s="493" t="s">
        <v>139</v>
      </c>
    </row>
    <row r="42" spans="1:6">
      <c r="A42" s="79" t="s">
        <v>1476</v>
      </c>
      <c r="B42" s="439">
        <v>840.90084000000081</v>
      </c>
      <c r="C42" s="498" t="s">
        <v>139</v>
      </c>
      <c r="D42" s="493" t="s">
        <v>139</v>
      </c>
    </row>
    <row r="43" spans="1:6">
      <c r="A43" s="79" t="s">
        <v>1477</v>
      </c>
      <c r="B43" s="439">
        <v>0</v>
      </c>
      <c r="C43" s="498" t="s">
        <v>139</v>
      </c>
      <c r="D43" s="493" t="s">
        <v>139</v>
      </c>
    </row>
    <row r="44" spans="1:6">
      <c r="A44" s="79" t="s">
        <v>1478</v>
      </c>
      <c r="B44" s="497">
        <v>0</v>
      </c>
      <c r="C44" s="498" t="s">
        <v>139</v>
      </c>
      <c r="D44" s="493" t="s">
        <v>139</v>
      </c>
    </row>
    <row r="45" spans="1:6">
      <c r="A45" s="79" t="s">
        <v>1479</v>
      </c>
      <c r="B45" s="497">
        <v>0</v>
      </c>
      <c r="C45" s="498" t="s">
        <v>139</v>
      </c>
      <c r="D45" s="493" t="s">
        <v>139</v>
      </c>
    </row>
    <row r="46" spans="1:6">
      <c r="A46" s="79" t="s">
        <v>1480</v>
      </c>
      <c r="B46" s="497">
        <v>2604.4052000000052</v>
      </c>
      <c r="C46" s="498" t="s">
        <v>139</v>
      </c>
      <c r="D46" s="493" t="s">
        <v>139</v>
      </c>
    </row>
    <row r="47" spans="1:6" ht="22.5">
      <c r="A47" s="79" t="s">
        <v>1481</v>
      </c>
      <c r="B47" s="497">
        <v>-1791.0521399999996</v>
      </c>
      <c r="C47" s="498" t="s">
        <v>139</v>
      </c>
      <c r="D47" s="493" t="s">
        <v>139</v>
      </c>
    </row>
    <row r="48" spans="1:6" ht="22.5">
      <c r="A48" s="79" t="s">
        <v>1482</v>
      </c>
      <c r="B48" s="497">
        <v>0</v>
      </c>
      <c r="C48" s="498" t="s">
        <v>139</v>
      </c>
      <c r="D48" s="493" t="s">
        <v>139</v>
      </c>
      <c r="E48" s="955"/>
      <c r="F48" s="955"/>
    </row>
    <row r="49" spans="1:5">
      <c r="A49" s="79" t="s">
        <v>1483</v>
      </c>
      <c r="B49" s="497">
        <v>0</v>
      </c>
      <c r="C49" s="498" t="s">
        <v>139</v>
      </c>
      <c r="D49" s="493" t="s">
        <v>139</v>
      </c>
    </row>
    <row r="50" spans="1:5">
      <c r="A50" s="79" t="s">
        <v>1484</v>
      </c>
      <c r="B50" s="497">
        <v>1090.0048999999999</v>
      </c>
      <c r="C50" s="812">
        <v>4.8576613189146911E-2</v>
      </c>
      <c r="D50" s="497">
        <v>50.495829999999842</v>
      </c>
    </row>
    <row r="51" spans="1:5">
      <c r="A51" s="79" t="s">
        <v>1485</v>
      </c>
      <c r="B51" s="497">
        <v>-1405.2743800000003</v>
      </c>
      <c r="C51" s="812">
        <v>0.85321206769634395</v>
      </c>
      <c r="D51" s="497">
        <v>8168.2263699999994</v>
      </c>
    </row>
    <row r="52" spans="1:5">
      <c r="A52" s="79" t="s">
        <v>1486</v>
      </c>
      <c r="B52" s="497">
        <v>-2.5200000000000001E-3</v>
      </c>
      <c r="C52" s="498" t="s">
        <v>139</v>
      </c>
      <c r="D52" s="493" t="s">
        <v>139</v>
      </c>
    </row>
    <row r="53" spans="1:5" ht="33.75">
      <c r="A53" s="79" t="s">
        <v>1487</v>
      </c>
      <c r="B53" s="497">
        <v>0</v>
      </c>
      <c r="C53" s="498" t="s">
        <v>139</v>
      </c>
      <c r="D53" s="493" t="s">
        <v>139</v>
      </c>
    </row>
    <row r="54" spans="1:5" ht="22.5">
      <c r="A54" s="79" t="s">
        <v>1488</v>
      </c>
      <c r="B54" s="497">
        <v>1338.9819000000059</v>
      </c>
      <c r="C54" s="812">
        <v>1.1151151581528276</v>
      </c>
      <c r="D54" s="497">
        <v>12970.655100000007</v>
      </c>
    </row>
    <row r="55" spans="1:5">
      <c r="A55" s="79" t="s">
        <v>1489</v>
      </c>
      <c r="B55" s="497">
        <v>0</v>
      </c>
      <c r="C55" s="812">
        <v>1</v>
      </c>
      <c r="D55" s="497">
        <v>8.5381599999999995</v>
      </c>
    </row>
    <row r="56" spans="1:5" ht="22.5">
      <c r="A56" s="79" t="s">
        <v>1490</v>
      </c>
      <c r="B56" s="497">
        <v>1338.9819000000009</v>
      </c>
      <c r="C56" s="812">
        <v>1.1150307205418304</v>
      </c>
      <c r="D56" s="497">
        <v>12979.193260000002</v>
      </c>
    </row>
    <row r="57" spans="1:5">
      <c r="A57" s="79" t="s">
        <v>1491</v>
      </c>
      <c r="B57" s="497">
        <v>0</v>
      </c>
      <c r="C57" s="1102" t="s">
        <v>139</v>
      </c>
      <c r="D57" s="1103" t="s">
        <v>139</v>
      </c>
    </row>
    <row r="58" spans="1:5" ht="21.75">
      <c r="A58" s="813" t="s">
        <v>959</v>
      </c>
      <c r="B58" s="814">
        <v>1338.9819000000009</v>
      </c>
      <c r="C58" s="815">
        <v>1.1150307205418304</v>
      </c>
      <c r="D58" s="814">
        <v>12979.193260000002</v>
      </c>
    </row>
    <row r="59" spans="1:5">
      <c r="A59" s="33" t="s">
        <v>519</v>
      </c>
    </row>
    <row r="60" spans="1:5">
      <c r="A60" s="854"/>
    </row>
    <row r="61" spans="1:5">
      <c r="A61" s="594" t="s">
        <v>81</v>
      </c>
    </row>
    <row r="62" spans="1:5">
      <c r="E62" s="61" t="s">
        <v>1023</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00" customWidth="1"/>
    <col min="2" max="2" width="13.140625" style="800" customWidth="1"/>
    <col min="3" max="3" width="13.42578125" style="800" customWidth="1"/>
    <col min="4" max="4" width="12.85546875" style="800" customWidth="1"/>
    <col min="5" max="5" width="12.7109375" style="800" bestFit="1" customWidth="1"/>
    <col min="6" max="6" width="15.7109375" style="800" bestFit="1" customWidth="1"/>
    <col min="7" max="16384" width="9.140625" style="800"/>
  </cols>
  <sheetData>
    <row r="1" spans="1:8">
      <c r="A1" s="816" t="s">
        <v>972</v>
      </c>
      <c r="B1" s="817"/>
      <c r="C1" s="817"/>
      <c r="D1" s="818"/>
      <c r="E1" s="677" t="s">
        <v>1472</v>
      </c>
    </row>
    <row r="2" spans="1:8">
      <c r="A2" s="507" t="s">
        <v>973</v>
      </c>
      <c r="B2" s="818"/>
      <c r="C2" s="818"/>
      <c r="D2" s="818"/>
      <c r="E2" s="512" t="s">
        <v>1473</v>
      </c>
    </row>
    <row r="3" spans="1:8">
      <c r="A3" s="818"/>
      <c r="B3" s="818"/>
      <c r="C3" s="13" t="s">
        <v>1373</v>
      </c>
      <c r="D3" s="818"/>
    </row>
    <row r="4" spans="1:8" ht="24">
      <c r="A4" s="801" t="s">
        <v>406</v>
      </c>
      <c r="B4" s="830" t="s">
        <v>927</v>
      </c>
      <c r="C4" s="830" t="s">
        <v>928</v>
      </c>
      <c r="D4" s="818"/>
      <c r="E4" s="1052"/>
      <c r="F4" s="1054"/>
      <c r="G4" s="1054"/>
      <c r="H4" s="1055"/>
    </row>
    <row r="5" spans="1:8" ht="15">
      <c r="A5" s="845" t="s">
        <v>971</v>
      </c>
      <c r="B5" s="828">
        <v>18370.339455149624</v>
      </c>
      <c r="C5" s="829">
        <v>5.1348992445918874E-2</v>
      </c>
      <c r="D5" s="1058"/>
      <c r="E5" s="1052"/>
      <c r="F5" s="1053"/>
      <c r="G5" s="1053"/>
      <c r="H5" s="1054"/>
    </row>
    <row r="6" spans="1:8" ht="15">
      <c r="A6" s="79" t="s">
        <v>929</v>
      </c>
      <c r="B6" s="828">
        <v>5813.3182828301251</v>
      </c>
      <c r="C6" s="829">
        <v>1.6249456757157939E-2</v>
      </c>
      <c r="D6" s="1058"/>
      <c r="E6" s="1052"/>
      <c r="F6" s="1053"/>
      <c r="G6" s="1053"/>
      <c r="H6" s="1054"/>
    </row>
    <row r="7" spans="1:8" ht="15">
      <c r="A7" s="79" t="s">
        <v>933</v>
      </c>
      <c r="B7" s="828">
        <v>7177.1599439049996</v>
      </c>
      <c r="C7" s="829">
        <v>2.0061683271694754E-2</v>
      </c>
      <c r="D7" s="1058"/>
      <c r="E7" s="1052"/>
      <c r="F7" s="1053"/>
      <c r="G7" s="1053"/>
      <c r="H7" s="1054"/>
    </row>
    <row r="8" spans="1:8" ht="15">
      <c r="A8" s="79" t="s">
        <v>930</v>
      </c>
      <c r="B8" s="828">
        <v>255898.74266634692</v>
      </c>
      <c r="C8" s="829">
        <v>0.71529122454026872</v>
      </c>
      <c r="D8" s="1058"/>
      <c r="E8" s="43"/>
      <c r="F8" s="1053"/>
      <c r="G8" s="1053"/>
      <c r="H8" s="1055"/>
    </row>
    <row r="9" spans="1:8" ht="15">
      <c r="A9" s="79" t="s">
        <v>931</v>
      </c>
      <c r="B9" s="828">
        <v>164.24794</v>
      </c>
      <c r="C9" s="829">
        <v>4.5910780532438687E-4</v>
      </c>
      <c r="D9" s="1058"/>
      <c r="E9" s="1052"/>
      <c r="F9" s="1053"/>
      <c r="G9" s="1053"/>
      <c r="H9" s="1054"/>
    </row>
    <row r="10" spans="1:8" ht="15">
      <c r="A10" s="79" t="s">
        <v>932</v>
      </c>
      <c r="B10" s="828">
        <v>23510.450619999996</v>
      </c>
      <c r="C10" s="829">
        <v>6.5716692619314246E-2</v>
      </c>
      <c r="D10" s="1058"/>
      <c r="E10" s="1052"/>
      <c r="F10" s="1053"/>
      <c r="G10" s="1053"/>
      <c r="H10" s="1054"/>
    </row>
    <row r="11" spans="1:8" ht="15">
      <c r="A11" s="79" t="s">
        <v>934</v>
      </c>
      <c r="B11" s="828">
        <v>23276.22005</v>
      </c>
      <c r="C11" s="829">
        <v>6.5061968530034472E-2</v>
      </c>
      <c r="D11" s="1058"/>
      <c r="E11" s="1052"/>
      <c r="F11" s="1053"/>
      <c r="G11" s="1053"/>
      <c r="H11" s="1054"/>
    </row>
    <row r="12" spans="1:8" ht="15">
      <c r="A12" s="827" t="s">
        <v>939</v>
      </c>
      <c r="B12" s="828">
        <v>8000.7161752150005</v>
      </c>
      <c r="C12" s="829">
        <v>2.236369749432645E-2</v>
      </c>
      <c r="D12" s="1058"/>
      <c r="E12" s="1052"/>
      <c r="F12" s="1053"/>
      <c r="G12" s="1053"/>
      <c r="H12" s="1054"/>
    </row>
    <row r="13" spans="1:8" ht="15">
      <c r="A13" s="79" t="s">
        <v>935</v>
      </c>
      <c r="B13" s="828">
        <v>15543.42828</v>
      </c>
      <c r="C13" s="829">
        <v>4.3447176535960259E-2</v>
      </c>
      <c r="D13" s="1058"/>
      <c r="E13" s="43"/>
      <c r="F13" s="1053"/>
      <c r="G13" s="1053"/>
      <c r="H13" s="1055"/>
    </row>
    <row r="14" spans="1:8" ht="21.75">
      <c r="A14" s="846" t="s">
        <v>988</v>
      </c>
      <c r="B14" s="847">
        <v>357754.62341344665</v>
      </c>
      <c r="C14" s="848">
        <v>1</v>
      </c>
      <c r="D14" s="1058"/>
      <c r="E14" s="1052"/>
      <c r="F14" s="1053"/>
      <c r="G14" s="1053"/>
      <c r="H14" s="1054"/>
    </row>
    <row r="15" spans="1:8">
      <c r="A15" s="33" t="s">
        <v>519</v>
      </c>
      <c r="B15" s="818"/>
      <c r="C15" s="818"/>
      <c r="D15" s="1058"/>
    </row>
    <row r="16" spans="1:8">
      <c r="A16" s="854"/>
      <c r="B16" s="818"/>
      <c r="C16" s="818"/>
      <c r="D16" s="818"/>
    </row>
    <row r="17" spans="1:5">
      <c r="A17" s="855"/>
      <c r="B17" s="818"/>
      <c r="C17" s="818"/>
      <c r="D17" s="818"/>
    </row>
    <row r="18" spans="1:5">
      <c r="A18" s="855"/>
      <c r="B18" s="818"/>
      <c r="C18" s="818"/>
      <c r="D18" s="818"/>
    </row>
    <row r="19" spans="1:5">
      <c r="A19" s="819" t="s">
        <v>974</v>
      </c>
      <c r="B19" s="818"/>
      <c r="C19" s="818"/>
      <c r="E19" s="677" t="s">
        <v>1553</v>
      </c>
    </row>
    <row r="20" spans="1:5">
      <c r="A20" s="507" t="s">
        <v>975</v>
      </c>
      <c r="B20" s="818"/>
      <c r="C20" s="818"/>
      <c r="E20" s="512" t="s">
        <v>1554</v>
      </c>
    </row>
    <row r="21" spans="1:5">
      <c r="A21" s="818"/>
      <c r="B21" s="13" t="s">
        <v>1373</v>
      </c>
      <c r="C21" s="818"/>
      <c r="D21" s="818"/>
    </row>
    <row r="22" spans="1:5" ht="24">
      <c r="A22" s="833" t="s">
        <v>944</v>
      </c>
      <c r="B22" s="834" t="s">
        <v>945</v>
      </c>
      <c r="C22" s="818"/>
      <c r="D22" s="818"/>
    </row>
    <row r="23" spans="1:5">
      <c r="A23" s="820" t="s">
        <v>936</v>
      </c>
      <c r="B23" s="821">
        <v>13372.049304365131</v>
      </c>
      <c r="C23" s="818"/>
      <c r="D23" s="818"/>
    </row>
    <row r="24" spans="1:5">
      <c r="A24" s="820" t="s">
        <v>937</v>
      </c>
      <c r="B24" s="821">
        <v>19779.334999999999</v>
      </c>
      <c r="C24" s="818"/>
      <c r="D24" s="818"/>
    </row>
    <row r="25" spans="1:5" ht="21.75">
      <c r="A25" s="831" t="s">
        <v>991</v>
      </c>
      <c r="B25" s="823">
        <v>6407.2856956348696</v>
      </c>
      <c r="C25" s="818"/>
      <c r="D25" s="818"/>
    </row>
    <row r="26" spans="1:5">
      <c r="A26" s="820" t="s">
        <v>938</v>
      </c>
      <c r="B26" s="821">
        <v>4457.3497681217104</v>
      </c>
      <c r="C26" s="818"/>
      <c r="D26" s="818"/>
    </row>
    <row r="27" spans="1:5">
      <c r="A27" s="820" t="s">
        <v>948</v>
      </c>
      <c r="B27" s="821">
        <v>19779.334999999999</v>
      </c>
      <c r="C27" s="818"/>
      <c r="D27" s="818"/>
    </row>
    <row r="28" spans="1:5" ht="32.25">
      <c r="A28" s="831" t="s">
        <v>940</v>
      </c>
      <c r="B28" s="823">
        <v>15321.985231878292</v>
      </c>
      <c r="C28" s="818"/>
      <c r="D28" s="818"/>
    </row>
    <row r="29" spans="1:5" ht="22.5">
      <c r="A29" s="832" t="s">
        <v>941</v>
      </c>
      <c r="B29" s="821">
        <v>6131.7937443778619</v>
      </c>
      <c r="C29" s="818"/>
      <c r="D29" s="818"/>
    </row>
    <row r="30" spans="1:5">
      <c r="A30" s="820" t="s">
        <v>948</v>
      </c>
      <c r="B30" s="821">
        <v>19779.334999999999</v>
      </c>
      <c r="C30" s="818"/>
      <c r="D30" s="818"/>
    </row>
    <row r="31" spans="1:5" ht="32.25">
      <c r="A31" s="831" t="s">
        <v>942</v>
      </c>
      <c r="B31" s="823">
        <v>13647.541255622142</v>
      </c>
      <c r="C31" s="818"/>
      <c r="D31" s="818"/>
    </row>
    <row r="32" spans="1:5">
      <c r="A32" s="33" t="s">
        <v>519</v>
      </c>
      <c r="B32" s="818"/>
      <c r="C32" s="818"/>
      <c r="D32" s="818"/>
    </row>
    <row r="33" spans="1:4">
      <c r="A33" s="56" t="s">
        <v>992</v>
      </c>
      <c r="B33" s="818"/>
      <c r="C33" s="818"/>
      <c r="D33" s="818"/>
    </row>
    <row r="34" spans="1:4">
      <c r="A34" s="854"/>
      <c r="B34" s="818"/>
      <c r="C34" s="818"/>
      <c r="D34" s="818"/>
    </row>
    <row r="35" spans="1:4">
      <c r="A35" s="855"/>
    </row>
    <row r="36" spans="1:4">
      <c r="A36" s="855"/>
    </row>
    <row r="37" spans="1:4">
      <c r="A37" s="819" t="s">
        <v>976</v>
      </c>
      <c r="B37" s="818"/>
      <c r="C37" s="818"/>
      <c r="D37" s="818"/>
    </row>
    <row r="38" spans="1:4">
      <c r="A38" s="507" t="s">
        <v>977</v>
      </c>
      <c r="B38" s="818"/>
      <c r="C38" s="818"/>
      <c r="D38" s="818"/>
    </row>
    <row r="39" spans="1:4">
      <c r="A39" s="818"/>
      <c r="C39" s="818"/>
      <c r="D39" s="13" t="s">
        <v>1373</v>
      </c>
    </row>
    <row r="40" spans="1:4" ht="78.75" customHeight="1">
      <c r="A40" s="842" t="s">
        <v>946</v>
      </c>
      <c r="B40" s="842" t="s">
        <v>921</v>
      </c>
      <c r="C40" s="1208" t="s">
        <v>336</v>
      </c>
      <c r="D40" s="1208"/>
    </row>
    <row r="41" spans="1:4" ht="22.5">
      <c r="A41" s="843"/>
      <c r="B41" s="856" t="s">
        <v>1390</v>
      </c>
      <c r="C41" s="844" t="s">
        <v>337</v>
      </c>
      <c r="D41" s="844" t="s">
        <v>338</v>
      </c>
    </row>
    <row r="42" spans="1:4">
      <c r="A42" s="820" t="s">
        <v>947</v>
      </c>
      <c r="B42" s="821">
        <v>1548.4789262724798</v>
      </c>
      <c r="C42" s="824">
        <v>0.30645825499786539</v>
      </c>
      <c r="D42" s="821">
        <v>363.22947773574896</v>
      </c>
    </row>
    <row r="43" spans="1:4">
      <c r="A43" s="820" t="s">
        <v>949</v>
      </c>
      <c r="B43" s="821">
        <v>393.19466321587362</v>
      </c>
      <c r="C43" s="824">
        <v>3.8435863260446679E-2</v>
      </c>
      <c r="D43" s="821">
        <v>14.553403676421711</v>
      </c>
    </row>
    <row r="44" spans="1:4">
      <c r="A44" s="820" t="s">
        <v>950</v>
      </c>
      <c r="B44" s="821">
        <v>256480.32417413231</v>
      </c>
      <c r="C44" s="824">
        <v>0.47173256484999015</v>
      </c>
      <c r="D44" s="821">
        <v>82209.311695533892</v>
      </c>
    </row>
    <row r="45" spans="1:4">
      <c r="A45" s="820" t="s">
        <v>951</v>
      </c>
      <c r="B45" s="821">
        <v>22032.731058464393</v>
      </c>
      <c r="C45" s="824">
        <v>6.1370399283521282E-2</v>
      </c>
      <c r="D45" s="821">
        <v>1273.9732550268757</v>
      </c>
    </row>
    <row r="46" spans="1:4">
      <c r="A46" s="820" t="s">
        <v>952</v>
      </c>
      <c r="B46" s="821">
        <v>46168.905796005041</v>
      </c>
      <c r="C46" s="824">
        <v>0.38559070461133205</v>
      </c>
      <c r="D46" s="821">
        <v>12848.167108633619</v>
      </c>
    </row>
    <row r="47" spans="1:4">
      <c r="A47" s="822" t="s">
        <v>964</v>
      </c>
      <c r="B47" s="825">
        <v>326623.63461809012</v>
      </c>
      <c r="C47" s="826">
        <v>0.42063148317924903</v>
      </c>
      <c r="D47" s="825">
        <v>96709.234940606548</v>
      </c>
    </row>
    <row r="48" spans="1:4">
      <c r="A48" s="33" t="s">
        <v>519</v>
      </c>
    </row>
    <row r="49" spans="1:5">
      <c r="E49" s="800" t="s">
        <v>943</v>
      </c>
    </row>
    <row r="50" spans="1:5">
      <c r="A50" s="854"/>
    </row>
    <row r="51" spans="1:5">
      <c r="A51" s="855"/>
    </row>
    <row r="54" spans="1:5">
      <c r="A54" s="594" t="s">
        <v>81</v>
      </c>
    </row>
    <row r="58" spans="1:5">
      <c r="E58" s="61" t="s">
        <v>1024</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3"/>
  <sheetViews>
    <sheetView showGridLines="0" zoomScaleNormal="100" workbookViewId="0"/>
  </sheetViews>
  <sheetFormatPr defaultRowHeight="15"/>
  <cols>
    <col min="1" max="1" width="39.140625" customWidth="1"/>
    <col min="2" max="2" width="23.28515625" style="254" bestFit="1" customWidth="1"/>
    <col min="3" max="4" width="9.5703125" bestFit="1" customWidth="1"/>
    <col min="5" max="5" width="10.42578125" bestFit="1" customWidth="1"/>
    <col min="6" max="7" width="8" bestFit="1" customWidth="1"/>
    <col min="8" max="9" width="9.5703125" bestFit="1" customWidth="1"/>
    <col min="10" max="10" width="10.85546875"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77" t="s">
        <v>87</v>
      </c>
      <c r="B1" s="577"/>
      <c r="C1" s="528"/>
      <c r="D1" s="528"/>
      <c r="E1" s="190"/>
      <c r="F1" s="190"/>
      <c r="G1" s="190"/>
      <c r="H1" s="190"/>
      <c r="I1" s="190"/>
      <c r="J1" s="190"/>
      <c r="K1" s="190"/>
      <c r="L1" s="190"/>
      <c r="M1" s="190"/>
      <c r="N1" s="190"/>
      <c r="O1" s="190"/>
      <c r="P1" s="190"/>
      <c r="Q1" s="190"/>
    </row>
    <row r="2" spans="1:19" ht="18">
      <c r="A2" s="578" t="s">
        <v>88</v>
      </c>
      <c r="B2" s="578"/>
      <c r="C2" s="528"/>
      <c r="D2" s="528"/>
      <c r="E2" s="190"/>
      <c r="F2" s="190"/>
      <c r="G2" s="190"/>
      <c r="H2" s="190"/>
      <c r="I2" s="190"/>
      <c r="J2" s="190"/>
      <c r="K2" s="190"/>
      <c r="L2" s="190"/>
      <c r="M2" s="190"/>
      <c r="N2" s="190"/>
      <c r="O2" s="190"/>
      <c r="P2" s="190"/>
      <c r="Q2" s="190"/>
    </row>
    <row r="3" spans="1:19" s="254" customFormat="1" ht="18">
      <c r="A3" s="529"/>
      <c r="B3" s="529"/>
      <c r="C3" s="528"/>
      <c r="D3" s="528"/>
      <c r="E3" s="190"/>
      <c r="F3" s="190"/>
      <c r="G3" s="190"/>
      <c r="H3" s="190"/>
      <c r="I3" s="190"/>
      <c r="J3" s="190"/>
      <c r="K3" s="190"/>
      <c r="L3" s="190"/>
      <c r="M3" s="190"/>
      <c r="N3" s="190"/>
      <c r="O3" s="190"/>
      <c r="P3" s="190"/>
      <c r="Q3" s="190"/>
    </row>
    <row r="4" spans="1:19" ht="12.6" customHeight="1">
      <c r="A4" s="141" t="s">
        <v>1671</v>
      </c>
      <c r="B4" s="141"/>
    </row>
    <row r="5" spans="1:19" ht="12.75" customHeight="1">
      <c r="A5" s="507" t="s">
        <v>1672</v>
      </c>
      <c r="B5" s="507"/>
      <c r="I5" s="52"/>
      <c r="K5" s="52"/>
    </row>
    <row r="6" spans="1:19" ht="12.75" customHeight="1">
      <c r="N6" s="960"/>
      <c r="O6" s="960"/>
      <c r="P6" s="960"/>
      <c r="Q6" s="24" t="s">
        <v>1391</v>
      </c>
    </row>
    <row r="7" spans="1:19" ht="24" customHeight="1">
      <c r="A7" s="935"/>
      <c r="B7" s="934"/>
      <c r="C7" s="1210" t="s">
        <v>508</v>
      </c>
      <c r="D7" s="1210"/>
      <c r="E7" s="1210"/>
      <c r="F7" s="1210"/>
      <c r="G7" s="1210"/>
      <c r="H7" s="1210" t="s">
        <v>509</v>
      </c>
      <c r="I7" s="1210"/>
      <c r="J7" s="1210"/>
      <c r="K7" s="1210"/>
      <c r="L7" s="1210"/>
      <c r="M7" s="1210" t="s">
        <v>510</v>
      </c>
      <c r="N7" s="1210"/>
      <c r="O7" s="1210"/>
      <c r="P7" s="1210"/>
      <c r="Q7" s="1210"/>
    </row>
    <row r="8" spans="1:19" ht="48" customHeight="1">
      <c r="A8" s="934" t="s">
        <v>1270</v>
      </c>
      <c r="B8" s="934" t="s">
        <v>1271</v>
      </c>
      <c r="C8" s="1211" t="s">
        <v>1402</v>
      </c>
      <c r="D8" s="1211"/>
      <c r="E8" s="1211"/>
      <c r="F8" s="1211" t="s">
        <v>511</v>
      </c>
      <c r="G8" s="1211"/>
      <c r="H8" s="1211" t="s">
        <v>1402</v>
      </c>
      <c r="I8" s="1211"/>
      <c r="J8" s="1211"/>
      <c r="K8" s="1211" t="s">
        <v>512</v>
      </c>
      <c r="L8" s="1211"/>
      <c r="M8" s="1211" t="s">
        <v>1402</v>
      </c>
      <c r="N8" s="1211"/>
      <c r="O8" s="1211"/>
      <c r="P8" s="1211" t="s">
        <v>512</v>
      </c>
      <c r="Q8" s="1211"/>
    </row>
    <row r="9" spans="1:19" ht="54.75" customHeight="1">
      <c r="A9" s="935"/>
      <c r="B9" s="934"/>
      <c r="C9" s="779" t="s">
        <v>1673</v>
      </c>
      <c r="D9" s="779" t="s">
        <v>1674</v>
      </c>
      <c r="E9" s="373" t="s">
        <v>1675</v>
      </c>
      <c r="F9" s="779" t="s">
        <v>1673</v>
      </c>
      <c r="G9" s="779" t="s">
        <v>1674</v>
      </c>
      <c r="H9" s="779" t="s">
        <v>1673</v>
      </c>
      <c r="I9" s="779" t="s">
        <v>1674</v>
      </c>
      <c r="J9" s="1104" t="s">
        <v>1675</v>
      </c>
      <c r="K9" s="779" t="s">
        <v>1673</v>
      </c>
      <c r="L9" s="779" t="s">
        <v>1674</v>
      </c>
      <c r="M9" s="779" t="s">
        <v>1673</v>
      </c>
      <c r="N9" s="779" t="s">
        <v>1674</v>
      </c>
      <c r="O9" s="1104" t="s">
        <v>1675</v>
      </c>
      <c r="P9" s="779" t="s">
        <v>1673</v>
      </c>
      <c r="Q9" s="779" t="s">
        <v>1674</v>
      </c>
    </row>
    <row r="10" spans="1:19">
      <c r="A10" s="83" t="s">
        <v>1609</v>
      </c>
      <c r="B10" s="83" t="s">
        <v>1610</v>
      </c>
      <c r="C10" s="84">
        <v>117075.5968</v>
      </c>
      <c r="D10" s="84">
        <v>139279.95466999998</v>
      </c>
      <c r="E10" s="1092">
        <v>118.9658293247325</v>
      </c>
      <c r="F10" s="1093">
        <v>0.14107408483077558</v>
      </c>
      <c r="G10" s="1094">
        <v>0.15045489878292292</v>
      </c>
      <c r="H10" s="84">
        <v>0</v>
      </c>
      <c r="I10" s="84">
        <v>0</v>
      </c>
      <c r="J10" s="1092">
        <v>0</v>
      </c>
      <c r="K10" s="1093">
        <v>0</v>
      </c>
      <c r="L10" s="1094">
        <v>0</v>
      </c>
      <c r="M10" s="84">
        <v>117075.5968</v>
      </c>
      <c r="N10" s="84">
        <v>139279.95466999998</v>
      </c>
      <c r="O10" s="1095">
        <v>118.9658293247325</v>
      </c>
      <c r="P10" s="1096">
        <v>0.11672110785753402</v>
      </c>
      <c r="Q10" s="1094">
        <v>0.12338976058213186</v>
      </c>
      <c r="R10" s="63"/>
    </row>
    <row r="11" spans="1:19">
      <c r="A11" s="83" t="s">
        <v>1611</v>
      </c>
      <c r="B11" s="83" t="s">
        <v>1612</v>
      </c>
      <c r="C11" s="84">
        <v>7949.8762000000006</v>
      </c>
      <c r="D11" s="84">
        <v>8645.6894000000011</v>
      </c>
      <c r="E11" s="1092">
        <v>108.75250359244588</v>
      </c>
      <c r="F11" s="1093">
        <v>9.5794643810260191E-3</v>
      </c>
      <c r="G11" s="1094">
        <v>9.3393649263282738E-3</v>
      </c>
      <c r="H11" s="84">
        <v>24376.269390000001</v>
      </c>
      <c r="I11" s="84">
        <v>23747.868329999998</v>
      </c>
      <c r="J11" s="1092">
        <v>97.422078621030522</v>
      </c>
      <c r="K11" s="1093">
        <v>0.1407814535658061</v>
      </c>
      <c r="L11" s="1094">
        <v>0.11695296078987151</v>
      </c>
      <c r="M11" s="84">
        <v>32326.14559</v>
      </c>
      <c r="N11" s="84">
        <v>32393.55773</v>
      </c>
      <c r="O11" s="1095">
        <v>100.20853751280777</v>
      </c>
      <c r="P11" s="1096">
        <v>3.2228266429206343E-2</v>
      </c>
      <c r="Q11" s="1094">
        <v>2.8697836254890041E-2</v>
      </c>
      <c r="R11" s="63"/>
      <c r="S11" s="254"/>
    </row>
    <row r="12" spans="1:19">
      <c r="A12" s="83" t="s">
        <v>1613</v>
      </c>
      <c r="B12" s="83" t="s">
        <v>1614</v>
      </c>
      <c r="C12" s="84">
        <v>85806.042150000008</v>
      </c>
      <c r="D12" s="84">
        <v>97020.764670000004</v>
      </c>
      <c r="E12" s="1092">
        <v>113.06985177150489</v>
      </c>
      <c r="F12" s="1093">
        <v>0.10339480814213714</v>
      </c>
      <c r="G12" s="1094">
        <v>0.10480509821282122</v>
      </c>
      <c r="H12" s="84">
        <v>23113.218649999999</v>
      </c>
      <c r="I12" s="84">
        <v>35162.502959999998</v>
      </c>
      <c r="J12" s="1092">
        <v>152.13157238055203</v>
      </c>
      <c r="K12" s="1093">
        <v>0.13348689522877388</v>
      </c>
      <c r="L12" s="1094">
        <v>0.17316749330126596</v>
      </c>
      <c r="M12" s="84">
        <v>108919.2608</v>
      </c>
      <c r="N12" s="84">
        <v>132183.26762999999</v>
      </c>
      <c r="O12" s="1095">
        <v>121.3589466721757</v>
      </c>
      <c r="P12" s="1096">
        <v>0.10858946813072899</v>
      </c>
      <c r="Q12" s="1094">
        <v>0.11710272152567439</v>
      </c>
      <c r="R12" s="63"/>
      <c r="S12" s="254"/>
    </row>
    <row r="13" spans="1:19">
      <c r="A13" s="83" t="s">
        <v>1615</v>
      </c>
      <c r="B13" s="83" t="s">
        <v>1616</v>
      </c>
      <c r="C13" s="84">
        <v>241428.63397</v>
      </c>
      <c r="D13" s="84">
        <v>257486.54973</v>
      </c>
      <c r="E13" s="1092">
        <v>106.6512059882654</v>
      </c>
      <c r="F13" s="1093">
        <v>0.29091736040812599</v>
      </c>
      <c r="G13" s="1094">
        <v>0.27814564464340374</v>
      </c>
      <c r="H13" s="84">
        <v>18465.625899999999</v>
      </c>
      <c r="I13" s="84">
        <v>27245.303680000001</v>
      </c>
      <c r="J13" s="1092">
        <v>147.54606113838796</v>
      </c>
      <c r="K13" s="1094">
        <v>0.10664542689501331</v>
      </c>
      <c r="L13" s="1094">
        <v>0.13417705070268859</v>
      </c>
      <c r="M13" s="84">
        <v>259894.25987000001</v>
      </c>
      <c r="N13" s="84">
        <v>284731.85341000004</v>
      </c>
      <c r="O13" s="1095">
        <v>109.55680727709181</v>
      </c>
      <c r="P13" s="1096">
        <v>0.25910733549077453</v>
      </c>
      <c r="Q13" s="1094">
        <v>0.25224731947686363</v>
      </c>
      <c r="R13" s="63"/>
      <c r="S13" s="254"/>
    </row>
    <row r="14" spans="1:19">
      <c r="A14" s="83" t="s">
        <v>1617</v>
      </c>
      <c r="B14" s="83" t="s">
        <v>1618</v>
      </c>
      <c r="C14" s="84">
        <v>127677.56170000001</v>
      </c>
      <c r="D14" s="84">
        <v>140096.70288999999</v>
      </c>
      <c r="E14" s="1092">
        <v>109.72695673745778</v>
      </c>
      <c r="F14" s="1093">
        <v>0.15384927057875467</v>
      </c>
      <c r="G14" s="1094">
        <v>0.1513371777229354</v>
      </c>
      <c r="H14" s="84">
        <v>0</v>
      </c>
      <c r="I14" s="84">
        <v>0</v>
      </c>
      <c r="J14" s="1092">
        <v>0</v>
      </c>
      <c r="K14" s="1093">
        <v>0</v>
      </c>
      <c r="L14" s="1094">
        <v>0</v>
      </c>
      <c r="M14" s="84">
        <v>127677.56170000001</v>
      </c>
      <c r="N14" s="84">
        <v>140096.70288999999</v>
      </c>
      <c r="O14" s="1095">
        <v>109.72695673745778</v>
      </c>
      <c r="P14" s="1096">
        <v>0.12729097145352034</v>
      </c>
      <c r="Q14" s="1094">
        <v>0.12411332749856618</v>
      </c>
      <c r="R14" s="63"/>
      <c r="S14" s="254"/>
    </row>
    <row r="15" spans="1:19">
      <c r="A15" s="83" t="s">
        <v>1619</v>
      </c>
      <c r="B15" s="83" t="s">
        <v>1620</v>
      </c>
      <c r="C15" s="84">
        <v>52431.396079999999</v>
      </c>
      <c r="D15" s="84">
        <v>64145.524010000001</v>
      </c>
      <c r="E15" s="1092">
        <v>122.34181960771471</v>
      </c>
      <c r="F15" s="1093">
        <v>6.317893242108942E-2</v>
      </c>
      <c r="G15" s="1094">
        <v>6.9292155825068411E-2</v>
      </c>
      <c r="H15" s="84">
        <v>19565.17928</v>
      </c>
      <c r="I15" s="84">
        <v>23246.838940000001</v>
      </c>
      <c r="J15" s="1092">
        <v>118.81740825019418</v>
      </c>
      <c r="K15" s="1093">
        <v>0.11299573098104784</v>
      </c>
      <c r="L15" s="1094">
        <v>0.11448550266735788</v>
      </c>
      <c r="M15" s="84">
        <v>71996.575360000003</v>
      </c>
      <c r="N15" s="84">
        <v>87392.36295000001</v>
      </c>
      <c r="O15" s="1095">
        <v>121.38405544016145</v>
      </c>
      <c r="P15" s="1096">
        <v>7.177857954739579E-2</v>
      </c>
      <c r="Q15" s="1094">
        <v>7.7421928852981825E-2</v>
      </c>
      <c r="R15" s="63"/>
      <c r="S15" s="254"/>
    </row>
    <row r="16" spans="1:19">
      <c r="A16" s="83" t="s">
        <v>1621</v>
      </c>
      <c r="B16" s="83" t="s">
        <v>1622</v>
      </c>
      <c r="C16" s="84">
        <v>19469.005670000002</v>
      </c>
      <c r="D16" s="84">
        <v>22183.86247</v>
      </c>
      <c r="E16" s="1092">
        <v>113.94450669960689</v>
      </c>
      <c r="F16" s="1093">
        <v>2.345981769499236E-2</v>
      </c>
      <c r="G16" s="1094">
        <v>2.396375551992512E-2</v>
      </c>
      <c r="H16" s="84">
        <v>19057.377499999999</v>
      </c>
      <c r="I16" s="84">
        <v>20492.218559999998</v>
      </c>
      <c r="J16" s="1092">
        <v>107.52905828726958</v>
      </c>
      <c r="K16" s="1093">
        <v>0.11006299867620094</v>
      </c>
      <c r="L16" s="1094">
        <v>0.10091961099167662</v>
      </c>
      <c r="M16" s="84">
        <v>38526.383170000001</v>
      </c>
      <c r="N16" s="84">
        <v>42676.081030000001</v>
      </c>
      <c r="O16" s="1095">
        <v>110.77105484231211</v>
      </c>
      <c r="P16" s="1096">
        <v>3.840973053528994E-2</v>
      </c>
      <c r="Q16" s="1094">
        <v>3.7807245366727402E-2</v>
      </c>
      <c r="R16" s="63"/>
      <c r="S16" s="254"/>
    </row>
    <row r="17" spans="1:19">
      <c r="A17" s="83" t="s">
        <v>1623</v>
      </c>
      <c r="B17" s="83" t="s">
        <v>1624</v>
      </c>
      <c r="C17" s="84">
        <v>0</v>
      </c>
      <c r="D17" s="84">
        <v>0</v>
      </c>
      <c r="E17" s="1092">
        <v>0</v>
      </c>
      <c r="F17" s="1093">
        <v>0</v>
      </c>
      <c r="G17" s="1094">
        <v>0</v>
      </c>
      <c r="H17" s="84">
        <v>5244.0603799999999</v>
      </c>
      <c r="I17" s="84">
        <v>6214.2768299999998</v>
      </c>
      <c r="J17" s="1092">
        <v>118.50124483120463</v>
      </c>
      <c r="K17" s="1093">
        <v>3.0286276832258676E-2</v>
      </c>
      <c r="L17" s="1094">
        <v>3.0603928922676365E-2</v>
      </c>
      <c r="M17" s="84">
        <v>5244.0603799999999</v>
      </c>
      <c r="N17" s="84">
        <v>6214.2768299999998</v>
      </c>
      <c r="O17" s="1095">
        <v>118.50124483120463</v>
      </c>
      <c r="P17" s="1096">
        <v>5.2281820802591106E-3</v>
      </c>
      <c r="Q17" s="1094">
        <v>5.5053014058019977E-3</v>
      </c>
      <c r="R17" s="63"/>
      <c r="S17" s="254"/>
    </row>
    <row r="18" spans="1:19">
      <c r="A18" s="83" t="s">
        <v>1625</v>
      </c>
      <c r="B18" s="83" t="s">
        <v>1626</v>
      </c>
      <c r="C18" s="84">
        <v>25454.848269999999</v>
      </c>
      <c r="D18" s="84">
        <v>30868.05154</v>
      </c>
      <c r="E18" s="1092">
        <v>121.26590271755724</v>
      </c>
      <c r="F18" s="1093">
        <v>3.0672655295800301E-2</v>
      </c>
      <c r="G18" s="1094">
        <v>3.3344709086677284E-2</v>
      </c>
      <c r="H18" s="84">
        <v>0</v>
      </c>
      <c r="I18" s="84">
        <v>0</v>
      </c>
      <c r="J18" s="1092">
        <v>0</v>
      </c>
      <c r="K18" s="1093">
        <v>0</v>
      </c>
      <c r="L18" s="1094">
        <v>0</v>
      </c>
      <c r="M18" s="84">
        <v>25454.848269999999</v>
      </c>
      <c r="N18" s="84">
        <v>30868.05154</v>
      </c>
      <c r="O18" s="1095">
        <v>121.26590271755724</v>
      </c>
      <c r="P18" s="1096">
        <v>2.5377774460508522E-2</v>
      </c>
      <c r="Q18" s="1094">
        <v>2.7346372262841485E-2</v>
      </c>
      <c r="R18" s="63"/>
      <c r="S18" s="254"/>
    </row>
    <row r="19" spans="1:19">
      <c r="A19" s="83" t="s">
        <v>1627</v>
      </c>
      <c r="B19" s="83" t="s">
        <v>1628</v>
      </c>
      <c r="C19" s="84">
        <v>1441.0593799999999</v>
      </c>
      <c r="D19" s="84">
        <v>1433.9015900000002</v>
      </c>
      <c r="E19" s="1092">
        <v>99.50329666498547</v>
      </c>
      <c r="F19" s="1093">
        <v>1.7364518206778412E-3</v>
      </c>
      <c r="G19" s="1094">
        <v>1.548948799554648E-3</v>
      </c>
      <c r="H19" s="84">
        <v>0</v>
      </c>
      <c r="I19" s="84">
        <v>0</v>
      </c>
      <c r="J19" s="1092">
        <v>0</v>
      </c>
      <c r="K19" s="1093">
        <v>0</v>
      </c>
      <c r="L19" s="1094">
        <v>0</v>
      </c>
      <c r="M19" s="84">
        <v>1441.0593799999999</v>
      </c>
      <c r="N19" s="84">
        <v>1433.9015900000002</v>
      </c>
      <c r="O19" s="1095">
        <v>99.50329666498547</v>
      </c>
      <c r="P19" s="1096">
        <v>1.4366960487028763E-3</v>
      </c>
      <c r="Q19" s="1094">
        <v>1.2703103925302151E-3</v>
      </c>
      <c r="R19" s="63"/>
      <c r="S19" s="254"/>
    </row>
    <row r="20" spans="1:19">
      <c r="A20" s="83" t="s">
        <v>1629</v>
      </c>
      <c r="B20" s="83" t="s">
        <v>1630</v>
      </c>
      <c r="C20" s="84">
        <v>2910.56313</v>
      </c>
      <c r="D20" s="84">
        <v>3585.22622</v>
      </c>
      <c r="E20" s="1092">
        <v>123.17981297316854</v>
      </c>
      <c r="F20" s="1093">
        <v>3.5071786190283821E-3</v>
      </c>
      <c r="G20" s="1094">
        <v>3.8728821338435424E-3</v>
      </c>
      <c r="H20" s="84">
        <v>18149.822030000003</v>
      </c>
      <c r="I20" s="84">
        <v>18520.21747</v>
      </c>
      <c r="J20" s="1092">
        <v>102.04076623664831</v>
      </c>
      <c r="K20" s="1093">
        <v>0.10482154945302274</v>
      </c>
      <c r="L20" s="1094">
        <v>9.1207944961214274E-2</v>
      </c>
      <c r="M20" s="84">
        <v>21060.385160000002</v>
      </c>
      <c r="N20" s="84">
        <v>22105.44369</v>
      </c>
      <c r="O20" s="1095">
        <v>104.96220046338411</v>
      </c>
      <c r="P20" s="1096">
        <v>2.0996617185568504E-2</v>
      </c>
      <c r="Q20" s="1094">
        <v>1.9583474240305754E-2</v>
      </c>
      <c r="R20" s="63"/>
      <c r="S20" s="254"/>
    </row>
    <row r="21" spans="1:19">
      <c r="A21" s="83" t="s">
        <v>1631</v>
      </c>
      <c r="B21" s="83" t="s">
        <v>1632</v>
      </c>
      <c r="C21" s="84">
        <v>48977.508950000003</v>
      </c>
      <c r="D21" s="84">
        <v>47445.620969999996</v>
      </c>
      <c r="E21" s="1092">
        <v>96.872262365234064</v>
      </c>
      <c r="F21" s="1093">
        <v>5.9017057706874487E-2</v>
      </c>
      <c r="G21" s="1094">
        <v>5.125235801266273E-2</v>
      </c>
      <c r="H21" s="84">
        <v>4664.3581900000008</v>
      </c>
      <c r="I21" s="84">
        <v>4923.9138800000001</v>
      </c>
      <c r="J21" s="1092">
        <v>105.56466033325798</v>
      </c>
      <c r="K21" s="1092">
        <v>2.6938294594379374E-2</v>
      </c>
      <c r="L21" s="1094">
        <v>2.4249178871051293E-2</v>
      </c>
      <c r="M21" s="84">
        <v>53641.867140000002</v>
      </c>
      <c r="N21" s="84">
        <v>52369.534850000004</v>
      </c>
      <c r="O21" s="1095">
        <v>97.628098427895253</v>
      </c>
      <c r="P21" s="1096">
        <v>5.3479446881004068E-2</v>
      </c>
      <c r="Q21" s="1094">
        <v>4.6394790853065637E-2</v>
      </c>
      <c r="R21" s="63"/>
      <c r="S21" s="254"/>
    </row>
    <row r="22" spans="1:19">
      <c r="A22" s="83" t="s">
        <v>1633</v>
      </c>
      <c r="B22" s="83" t="s">
        <v>1634</v>
      </c>
      <c r="C22" s="84">
        <v>44322.019079999998</v>
      </c>
      <c r="D22" s="84">
        <v>50814.388079999997</v>
      </c>
      <c r="E22" s="1092">
        <v>114.64817969660059</v>
      </c>
      <c r="F22" s="1093">
        <v>5.3407272313500377E-2</v>
      </c>
      <c r="G22" s="1094">
        <v>5.4891413724298892E-2</v>
      </c>
      <c r="H22" s="84">
        <v>12935.26518</v>
      </c>
      <c r="I22" s="84">
        <v>15736.934810000001</v>
      </c>
      <c r="J22" s="1092">
        <v>121.65915882676941</v>
      </c>
      <c r="K22" s="1092">
        <v>7.4705665791772666E-2</v>
      </c>
      <c r="L22" s="1094">
        <v>7.7500897942139393E-2</v>
      </c>
      <c r="M22" s="84">
        <v>57257.28426</v>
      </c>
      <c r="N22" s="84">
        <v>66551.322889999996</v>
      </c>
      <c r="O22" s="1095">
        <v>116.23206330883006</v>
      </c>
      <c r="P22" s="1096">
        <v>5.7083917010969661E-2</v>
      </c>
      <c r="Q22" s="1094">
        <v>5.8958604755993731E-2</v>
      </c>
      <c r="R22" s="63"/>
      <c r="S22" s="254"/>
    </row>
    <row r="23" spans="1:19">
      <c r="A23" s="83" t="s">
        <v>1635</v>
      </c>
      <c r="B23" s="83" t="s">
        <v>1636</v>
      </c>
      <c r="C23" s="84">
        <v>54943.227180000002</v>
      </c>
      <c r="D23" s="84">
        <v>62719.385170000001</v>
      </c>
      <c r="E23" s="1092">
        <v>114.15307834853685</v>
      </c>
      <c r="F23" s="1093">
        <v>6.6205645787217493E-2</v>
      </c>
      <c r="G23" s="1094">
        <v>6.7751592609557737E-2</v>
      </c>
      <c r="H23" s="84">
        <v>27578.544379999999</v>
      </c>
      <c r="I23" s="84">
        <v>27764.79523</v>
      </c>
      <c r="J23" s="1092">
        <v>100.67534691981447</v>
      </c>
      <c r="K23" s="1092">
        <v>0.15927570798172461</v>
      </c>
      <c r="L23" s="1094">
        <v>0.13673543085005818</v>
      </c>
      <c r="M23" s="84">
        <v>82521.771560000008</v>
      </c>
      <c r="N23" s="84">
        <v>90484.180400000012</v>
      </c>
      <c r="O23" s="1095">
        <v>109.64885834305034</v>
      </c>
      <c r="P23" s="1096">
        <v>8.2271906888537374E-2</v>
      </c>
      <c r="Q23" s="1094">
        <v>8.0161006531625917E-2</v>
      </c>
      <c r="R23" s="63"/>
      <c r="S23" s="254"/>
    </row>
    <row r="24" spans="1:19" ht="18.75" customHeight="1">
      <c r="A24" s="1071" t="s">
        <v>513</v>
      </c>
      <c r="B24" s="374"/>
      <c r="C24" s="375">
        <v>829887.33855999995</v>
      </c>
      <c r="D24" s="375">
        <v>925725.62141000002</v>
      </c>
      <c r="E24" s="1097">
        <v>111.5483486007024</v>
      </c>
      <c r="F24" s="1098">
        <v>1</v>
      </c>
      <c r="G24" s="1099">
        <v>1</v>
      </c>
      <c r="H24" s="376">
        <v>173149.72087999998</v>
      </c>
      <c r="I24" s="375">
        <v>203054.87068999998</v>
      </c>
      <c r="J24" s="1097">
        <v>117.27126654204977</v>
      </c>
      <c r="K24" s="1098">
        <v>1</v>
      </c>
      <c r="L24" s="1099">
        <v>1</v>
      </c>
      <c r="M24" s="377">
        <v>1003037.05944</v>
      </c>
      <c r="N24" s="378">
        <v>1128780.4920999999</v>
      </c>
      <c r="O24" s="1100">
        <v>112.5362698692512</v>
      </c>
      <c r="P24" s="1101">
        <v>1</v>
      </c>
      <c r="Q24" s="1099">
        <v>1</v>
      </c>
      <c r="S24" s="254" t="str">
        <f t="shared" ref="S24:S25" si="0">IF(A24=R24,"OK","")</f>
        <v/>
      </c>
    </row>
    <row r="25" spans="1:19" ht="12.75" customHeight="1">
      <c r="A25" s="33" t="s">
        <v>514</v>
      </c>
      <c r="B25" s="33"/>
      <c r="S25" s="254" t="str">
        <f t="shared" si="0"/>
        <v/>
      </c>
    </row>
    <row r="26" spans="1:19" ht="12.75" customHeight="1">
      <c r="N26" s="76"/>
    </row>
    <row r="27" spans="1:19" ht="12.75" customHeight="1">
      <c r="A27" s="1062" t="s">
        <v>1405</v>
      </c>
      <c r="B27" s="278"/>
    </row>
    <row r="28" spans="1:19" ht="12.75" customHeight="1">
      <c r="A28" s="1063" t="s">
        <v>1406</v>
      </c>
      <c r="B28" s="850"/>
    </row>
    <row r="29" spans="1:19">
      <c r="A29" s="530"/>
      <c r="B29" s="930"/>
    </row>
    <row r="30" spans="1:19" ht="12.75" customHeight="1">
      <c r="A30" s="1078"/>
      <c r="B30" s="530"/>
    </row>
    <row r="31" spans="1:19" ht="12.75" customHeight="1">
      <c r="A31" s="50"/>
      <c r="B31" s="851"/>
    </row>
    <row r="32" spans="1:19" ht="12.75" customHeight="1">
      <c r="A32" s="851"/>
      <c r="B32" s="851"/>
    </row>
    <row r="33" spans="1:2" ht="12.75" customHeight="1">
      <c r="A33" s="594" t="s">
        <v>81</v>
      </c>
    </row>
    <row r="34" spans="1:2" ht="12.75" customHeight="1">
      <c r="B34" s="59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1025</v>
      </c>
    </row>
    <row r="101" spans="1:2">
      <c r="A101" s="624"/>
      <c r="B101" s="624"/>
    </row>
    <row r="103" spans="1:2">
      <c r="A103" s="625"/>
      <c r="B103" s="625"/>
    </row>
    <row r="105" spans="1:2">
      <c r="A105" s="625"/>
      <c r="B105" s="625"/>
    </row>
    <row r="107" spans="1:2">
      <c r="A107" s="625"/>
      <c r="B107" s="625"/>
    </row>
    <row r="109" spans="1:2">
      <c r="A109" s="625"/>
      <c r="B109" s="625"/>
    </row>
    <row r="111" spans="1:2">
      <c r="A111" s="625"/>
      <c r="B111" s="625"/>
    </row>
    <row r="113" spans="1:2">
      <c r="A113" s="625"/>
      <c r="B113" s="62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979</v>
      </c>
    </row>
    <row r="2" spans="1:1">
      <c r="A2" s="1"/>
    </row>
    <row r="3" spans="1:1">
      <c r="A3" s="641" t="s">
        <v>607</v>
      </c>
    </row>
    <row r="4" spans="1:1">
      <c r="A4" s="611"/>
    </row>
    <row r="5" spans="1:1">
      <c r="A5" s="788" t="s">
        <v>745</v>
      </c>
    </row>
    <row r="6" spans="1:1">
      <c r="A6" s="789" t="s">
        <v>910</v>
      </c>
    </row>
    <row r="7" spans="1:1">
      <c r="A7" s="788" t="s">
        <v>625</v>
      </c>
    </row>
    <row r="8" spans="1:1">
      <c r="A8" s="789" t="s">
        <v>626</v>
      </c>
    </row>
    <row r="9" spans="1:1">
      <c r="A9" s="788" t="s">
        <v>714</v>
      </c>
    </row>
    <row r="10" spans="1:1">
      <c r="A10" s="789" t="s">
        <v>715</v>
      </c>
    </row>
    <row r="11" spans="1:1">
      <c r="A11" s="788" t="s">
        <v>627</v>
      </c>
    </row>
    <row r="12" spans="1:1" s="254" customFormat="1">
      <c r="A12" s="789" t="s">
        <v>755</v>
      </c>
    </row>
    <row r="13" spans="1:1">
      <c r="A13" s="788" t="s">
        <v>718</v>
      </c>
    </row>
    <row r="14" spans="1:1">
      <c r="A14" s="789" t="s">
        <v>911</v>
      </c>
    </row>
    <row r="15" spans="1:1">
      <c r="A15" s="788" t="s">
        <v>629</v>
      </c>
    </row>
    <row r="16" spans="1:1">
      <c r="A16" s="789" t="s">
        <v>912</v>
      </c>
    </row>
    <row r="17" spans="1:2">
      <c r="A17" s="788" t="s">
        <v>630</v>
      </c>
    </row>
    <row r="18" spans="1:2">
      <c r="A18" s="789" t="s">
        <v>631</v>
      </c>
      <c r="B18" s="143"/>
    </row>
    <row r="19" spans="1:2">
      <c r="A19" s="788" t="s">
        <v>632</v>
      </c>
      <c r="B19" s="534"/>
    </row>
    <row r="20" spans="1:2">
      <c r="A20" s="789" t="s">
        <v>633</v>
      </c>
      <c r="B20" s="330"/>
    </row>
    <row r="21" spans="1:2">
      <c r="A21" s="788" t="s">
        <v>634</v>
      </c>
      <c r="B21" s="143"/>
    </row>
    <row r="22" spans="1:2">
      <c r="A22" s="789" t="s">
        <v>895</v>
      </c>
      <c r="B22" s="534"/>
    </row>
    <row r="23" spans="1:2">
      <c r="A23" s="788" t="s">
        <v>635</v>
      </c>
      <c r="B23" s="143"/>
    </row>
    <row r="24" spans="1:2">
      <c r="A24" s="789" t="s">
        <v>896</v>
      </c>
      <c r="B24" s="534"/>
    </row>
    <row r="25" spans="1:2">
      <c r="A25" s="788" t="s">
        <v>764</v>
      </c>
      <c r="B25" s="298"/>
    </row>
    <row r="26" spans="1:2">
      <c r="A26" s="789" t="s">
        <v>913</v>
      </c>
      <c r="B26" s="539"/>
    </row>
    <row r="27" spans="1:2">
      <c r="A27" s="788" t="s">
        <v>638</v>
      </c>
      <c r="B27" s="129"/>
    </row>
    <row r="28" spans="1:2">
      <c r="A28" s="789" t="s">
        <v>637</v>
      </c>
      <c r="B28" s="510"/>
    </row>
    <row r="29" spans="1:2">
      <c r="A29" s="788" t="s">
        <v>716</v>
      </c>
      <c r="B29" s="144"/>
    </row>
    <row r="30" spans="1:2">
      <c r="A30" s="789" t="s">
        <v>914</v>
      </c>
      <c r="B30" s="537"/>
    </row>
    <row r="31" spans="1:2">
      <c r="A31" s="788" t="s">
        <v>640</v>
      </c>
      <c r="B31" s="143"/>
    </row>
    <row r="32" spans="1:2">
      <c r="A32" s="789" t="s">
        <v>899</v>
      </c>
      <c r="B32" s="534"/>
    </row>
    <row r="33" spans="1:2">
      <c r="A33" s="788" t="s">
        <v>641</v>
      </c>
      <c r="B33" s="129"/>
    </row>
    <row r="34" spans="1:2">
      <c r="A34" s="789" t="s">
        <v>900</v>
      </c>
      <c r="B34" s="510"/>
    </row>
    <row r="35" spans="1:2">
      <c r="A35" s="788" t="s">
        <v>717</v>
      </c>
      <c r="B35" s="129"/>
    </row>
    <row r="36" spans="1:2">
      <c r="A36" s="789" t="s">
        <v>915</v>
      </c>
      <c r="B36" s="510"/>
    </row>
    <row r="37" spans="1:2">
      <c r="A37" s="788" t="s">
        <v>642</v>
      </c>
      <c r="B37" s="143"/>
    </row>
    <row r="38" spans="1:2">
      <c r="A38" s="789" t="s">
        <v>901</v>
      </c>
      <c r="B38" s="536"/>
    </row>
    <row r="39" spans="1:2">
      <c r="A39" s="788" t="s">
        <v>1036</v>
      </c>
      <c r="B39" s="145"/>
    </row>
    <row r="40" spans="1:2">
      <c r="A40" s="789" t="s">
        <v>1037</v>
      </c>
      <c r="B40" s="536"/>
    </row>
    <row r="41" spans="1:2">
      <c r="A41" s="788" t="s">
        <v>1038</v>
      </c>
      <c r="B41" s="144"/>
    </row>
    <row r="42" spans="1:2">
      <c r="A42" s="789" t="s">
        <v>1039</v>
      </c>
      <c r="B42" s="510"/>
    </row>
    <row r="43" spans="1:2">
      <c r="A43" s="788" t="s">
        <v>1040</v>
      </c>
      <c r="B43" s="144"/>
    </row>
    <row r="44" spans="1:2">
      <c r="A44" s="789" t="s">
        <v>1041</v>
      </c>
      <c r="B44" s="510"/>
    </row>
    <row r="45" spans="1:2" s="254" customFormat="1">
      <c r="A45" s="788" t="s">
        <v>1042</v>
      </c>
      <c r="B45" s="510"/>
    </row>
    <row r="46" spans="1:2" s="254" customFormat="1">
      <c r="A46" s="789" t="s">
        <v>902</v>
      </c>
      <c r="B46" s="510"/>
    </row>
    <row r="47" spans="1:2" s="254" customFormat="1">
      <c r="A47" s="788" t="s">
        <v>1016</v>
      </c>
      <c r="B47" s="510"/>
    </row>
    <row r="48" spans="1:2" s="254" customFormat="1">
      <c r="A48" s="789" t="s">
        <v>1017</v>
      </c>
      <c r="B48" s="510"/>
    </row>
    <row r="49" spans="1:5" s="254" customFormat="1">
      <c r="A49" s="788" t="s">
        <v>1019</v>
      </c>
      <c r="B49" s="510"/>
    </row>
    <row r="50" spans="1:5" s="254" customFormat="1">
      <c r="A50" s="789" t="s">
        <v>1020</v>
      </c>
      <c r="B50" s="510"/>
    </row>
    <row r="51" spans="1:5" s="254" customFormat="1">
      <c r="A51" s="788" t="s">
        <v>1043</v>
      </c>
      <c r="B51" s="510"/>
    </row>
    <row r="52" spans="1:5" s="254" customFormat="1">
      <c r="A52" s="789" t="s">
        <v>1044</v>
      </c>
      <c r="B52" s="510"/>
    </row>
    <row r="53" spans="1:5">
      <c r="A53" s="613"/>
      <c r="B53" s="534"/>
    </row>
    <row r="54" spans="1:5">
      <c r="A54" s="621" t="s">
        <v>608</v>
      </c>
      <c r="B54" s="129"/>
    </row>
    <row r="55" spans="1:5">
      <c r="A55" s="612"/>
      <c r="B55" s="510"/>
    </row>
    <row r="56" spans="1:5">
      <c r="A56" s="790" t="s">
        <v>83</v>
      </c>
      <c r="B56" s="146"/>
    </row>
    <row r="57" spans="1:5">
      <c r="A57" s="791" t="s">
        <v>84</v>
      </c>
      <c r="B57" s="510"/>
    </row>
    <row r="58" spans="1:5" ht="15" customHeight="1">
      <c r="A58" s="835" t="s">
        <v>643</v>
      </c>
      <c r="C58" s="716"/>
      <c r="D58" s="58"/>
      <c r="E58" s="58"/>
    </row>
    <row r="59" spans="1:5">
      <c r="A59" s="791" t="s">
        <v>719</v>
      </c>
      <c r="C59" s="717"/>
    </row>
    <row r="60" spans="1:5">
      <c r="A60" s="835" t="s">
        <v>645</v>
      </c>
      <c r="C60" s="717"/>
    </row>
    <row r="61" spans="1:5">
      <c r="A61" s="791" t="s">
        <v>720</v>
      </c>
      <c r="C61" s="717"/>
    </row>
    <row r="62" spans="1:5">
      <c r="A62" s="835" t="s">
        <v>85</v>
      </c>
    </row>
    <row r="63" spans="1:5">
      <c r="A63" s="791" t="s">
        <v>86</v>
      </c>
    </row>
    <row r="64" spans="1:5">
      <c r="A64" s="835" t="s">
        <v>647</v>
      </c>
    </row>
    <row r="65" spans="1:1">
      <c r="A65" s="791" t="s">
        <v>721</v>
      </c>
    </row>
    <row r="66" spans="1:1">
      <c r="A66" s="835" t="s">
        <v>649</v>
      </c>
    </row>
    <row r="67" spans="1:1">
      <c r="A67" s="791" t="s">
        <v>722</v>
      </c>
    </row>
    <row r="68" spans="1:1" s="254" customFormat="1">
      <c r="A68" s="835" t="s">
        <v>919</v>
      </c>
    </row>
    <row r="69" spans="1:1" s="254" customFormat="1">
      <c r="A69" s="791" t="s">
        <v>920</v>
      </c>
    </row>
    <row r="70" spans="1:1" s="254" customFormat="1">
      <c r="A70" s="835" t="s">
        <v>969</v>
      </c>
    </row>
    <row r="71" spans="1:1" s="254" customFormat="1">
      <c r="A71" s="791" t="s">
        <v>970</v>
      </c>
    </row>
    <row r="72" spans="1:1" s="254" customFormat="1">
      <c r="A72" s="835" t="s">
        <v>972</v>
      </c>
    </row>
    <row r="73" spans="1:1" s="254" customFormat="1">
      <c r="A73" s="791" t="s">
        <v>973</v>
      </c>
    </row>
    <row r="74" spans="1:1" s="254" customFormat="1">
      <c r="A74" s="835" t="s">
        <v>974</v>
      </c>
    </row>
    <row r="75" spans="1:1" s="254" customFormat="1">
      <c r="A75" s="791" t="s">
        <v>975</v>
      </c>
    </row>
    <row r="76" spans="1:1" s="254" customFormat="1">
      <c r="A76" s="835" t="s">
        <v>976</v>
      </c>
    </row>
    <row r="77" spans="1:1" s="254" customFormat="1">
      <c r="A77" s="791" t="s">
        <v>977</v>
      </c>
    </row>
    <row r="78" spans="1:1">
      <c r="A78" s="612"/>
    </row>
    <row r="79" spans="1:1">
      <c r="A79" s="622" t="s">
        <v>609</v>
      </c>
    </row>
    <row r="80" spans="1:1">
      <c r="A80" s="614"/>
    </row>
    <row r="81" spans="1:1">
      <c r="A81" s="837" t="s">
        <v>1448</v>
      </c>
    </row>
    <row r="82" spans="1:1">
      <c r="A82" s="838" t="s">
        <v>1447</v>
      </c>
    </row>
    <row r="83" spans="1:1">
      <c r="A83" s="837" t="s">
        <v>723</v>
      </c>
    </row>
    <row r="84" spans="1:1">
      <c r="A84" s="838" t="s">
        <v>724</v>
      </c>
    </row>
    <row r="85" spans="1:1">
      <c r="A85" s="615"/>
    </row>
    <row r="86" spans="1:1">
      <c r="A86" s="623" t="s">
        <v>610</v>
      </c>
    </row>
    <row r="87" spans="1:1">
      <c r="A87" s="616"/>
    </row>
    <row r="88" spans="1:1">
      <c r="A88" s="793" t="s">
        <v>651</v>
      </c>
    </row>
    <row r="89" spans="1:1">
      <c r="A89" s="836" t="s">
        <v>652</v>
      </c>
    </row>
    <row r="90" spans="1:1" s="254" customFormat="1">
      <c r="A90" s="793" t="s">
        <v>653</v>
      </c>
    </row>
    <row r="91" spans="1:1" s="254" customFormat="1">
      <c r="A91" s="836" t="s">
        <v>654</v>
      </c>
    </row>
    <row r="92" spans="1:1">
      <c r="A92" s="793" t="s">
        <v>870</v>
      </c>
    </row>
    <row r="93" spans="1:1">
      <c r="A93" s="836" t="s">
        <v>871</v>
      </c>
    </row>
    <row r="94" spans="1:1">
      <c r="A94" s="793" t="s">
        <v>878</v>
      </c>
    </row>
    <row r="95" spans="1:1">
      <c r="A95" s="836" t="s">
        <v>879</v>
      </c>
    </row>
    <row r="96" spans="1:1">
      <c r="A96" s="793" t="s">
        <v>880</v>
      </c>
    </row>
    <row r="97" spans="1:5">
      <c r="A97" s="836" t="s">
        <v>881</v>
      </c>
    </row>
    <row r="98" spans="1:5">
      <c r="A98" s="793" t="s">
        <v>882</v>
      </c>
    </row>
    <row r="99" spans="1:5">
      <c r="A99" s="836" t="s">
        <v>883</v>
      </c>
    </row>
    <row r="100" spans="1:5">
      <c r="A100" s="793" t="s">
        <v>884</v>
      </c>
    </row>
    <row r="101" spans="1:5">
      <c r="A101" s="836" t="s">
        <v>885</v>
      </c>
    </row>
    <row r="102" spans="1:5" s="254" customFormat="1">
      <c r="A102" s="793" t="s">
        <v>1003</v>
      </c>
    </row>
    <row r="103" spans="1:5" s="254" customFormat="1">
      <c r="A103" s="836" t="s">
        <v>1004</v>
      </c>
    </row>
    <row r="104" spans="1:5">
      <c r="A104" s="617"/>
    </row>
    <row r="105" spans="1:5" s="254" customFormat="1">
      <c r="A105" s="718" t="s">
        <v>728</v>
      </c>
    </row>
    <row r="106" spans="1:5" s="254" customFormat="1">
      <c r="A106" s="617"/>
    </row>
    <row r="107" spans="1:5" s="254" customFormat="1">
      <c r="A107" s="839" t="s">
        <v>658</v>
      </c>
      <c r="E107" s="141"/>
    </row>
    <row r="108" spans="1:5" s="254" customFormat="1">
      <c r="A108" s="836" t="s">
        <v>659</v>
      </c>
      <c r="E108" s="141"/>
    </row>
    <row r="109" spans="1:5" s="254" customFormat="1">
      <c r="A109" s="839" t="s">
        <v>660</v>
      </c>
      <c r="E109" s="141"/>
    </row>
    <row r="110" spans="1:5" s="254" customFormat="1">
      <c r="A110" s="836" t="s">
        <v>661</v>
      </c>
      <c r="E110" s="141"/>
    </row>
    <row r="111" spans="1:5" s="254" customFormat="1">
      <c r="A111" s="839" t="s">
        <v>662</v>
      </c>
      <c r="E111" s="141"/>
    </row>
    <row r="112" spans="1:5" s="254" customFormat="1">
      <c r="A112" s="836" t="s">
        <v>663</v>
      </c>
      <c r="E112" s="695"/>
    </row>
    <row r="113" spans="1:5" s="254" customFormat="1">
      <c r="A113" s="839" t="s">
        <v>851</v>
      </c>
      <c r="E113" s="695"/>
    </row>
    <row r="114" spans="1:5" s="254" customFormat="1">
      <c r="A114" s="836" t="s">
        <v>852</v>
      </c>
      <c r="E114" s="695"/>
    </row>
    <row r="115" spans="1:5" s="254" customFormat="1">
      <c r="A115" s="617"/>
      <c r="E115" s="695"/>
    </row>
    <row r="116" spans="1:5">
      <c r="A116" s="640" t="s">
        <v>725</v>
      </c>
      <c r="E116" s="141"/>
    </row>
    <row r="117" spans="1:5">
      <c r="A117" s="614"/>
      <c r="E117" s="695"/>
    </row>
    <row r="118" spans="1:5">
      <c r="A118" s="840" t="s">
        <v>729</v>
      </c>
    </row>
    <row r="119" spans="1:5">
      <c r="A119" s="836" t="s">
        <v>730</v>
      </c>
    </row>
    <row r="120" spans="1:5">
      <c r="A120" s="840" t="s">
        <v>731</v>
      </c>
    </row>
    <row r="121" spans="1:5">
      <c r="A121" s="836" t="s">
        <v>732</v>
      </c>
      <c r="C121" s="626"/>
    </row>
    <row r="122" spans="1:5">
      <c r="A122" s="840" t="s">
        <v>697</v>
      </c>
    </row>
    <row r="123" spans="1:5">
      <c r="A123" s="836" t="s">
        <v>698</v>
      </c>
    </row>
    <row r="124" spans="1:5">
      <c r="A124" s="840" t="s">
        <v>733</v>
      </c>
    </row>
    <row r="125" spans="1:5">
      <c r="A125" s="836" t="s">
        <v>734</v>
      </c>
    </row>
    <row r="126" spans="1:5">
      <c r="A126" s="840" t="s">
        <v>735</v>
      </c>
    </row>
    <row r="127" spans="1:5">
      <c r="A127" s="836" t="s">
        <v>736</v>
      </c>
    </row>
    <row r="128" spans="1:5">
      <c r="A128" s="840" t="s">
        <v>737</v>
      </c>
    </row>
    <row r="129" spans="1:1">
      <c r="A129" s="836" t="s">
        <v>805</v>
      </c>
    </row>
    <row r="130" spans="1:1">
      <c r="A130" s="840" t="s">
        <v>704</v>
      </c>
    </row>
    <row r="131" spans="1:1">
      <c r="A131" s="836" t="s">
        <v>801</v>
      </c>
    </row>
    <row r="132" spans="1:1">
      <c r="A132" s="840" t="s">
        <v>705</v>
      </c>
    </row>
    <row r="133" spans="1:1">
      <c r="A133" s="836" t="s">
        <v>803</v>
      </c>
    </row>
    <row r="134" spans="1:1">
      <c r="A134" s="840" t="s">
        <v>706</v>
      </c>
    </row>
    <row r="135" spans="1:1">
      <c r="A135" s="836" t="s">
        <v>738</v>
      </c>
    </row>
    <row r="136" spans="1:1">
      <c r="A136" s="840" t="s">
        <v>739</v>
      </c>
    </row>
    <row r="137" spans="1:1">
      <c r="A137" s="836" t="s">
        <v>740</v>
      </c>
    </row>
    <row r="138" spans="1:1">
      <c r="A138" s="840" t="s">
        <v>741</v>
      </c>
    </row>
    <row r="139" spans="1:1">
      <c r="A139" s="836" t="s">
        <v>742</v>
      </c>
    </row>
    <row r="140" spans="1:1">
      <c r="A140" s="840" t="s">
        <v>743</v>
      </c>
    </row>
    <row r="141" spans="1:1">
      <c r="A141" s="836" t="s">
        <v>744</v>
      </c>
    </row>
    <row r="142" spans="1:1">
      <c r="A142" s="627"/>
    </row>
    <row r="143" spans="1:1">
      <c r="A143" s="628" t="s">
        <v>726</v>
      </c>
    </row>
    <row r="144" spans="1:1">
      <c r="A144" s="617"/>
    </row>
    <row r="145" spans="1:1">
      <c r="A145" s="841" t="s">
        <v>672</v>
      </c>
    </row>
    <row r="146" spans="1:1">
      <c r="A146" s="836" t="s">
        <v>673</v>
      </c>
    </row>
    <row r="147" spans="1:1">
      <c r="A147" s="841" t="s">
        <v>674</v>
      </c>
    </row>
    <row r="148" spans="1:1">
      <c r="A148" s="836" t="s">
        <v>675</v>
      </c>
    </row>
    <row r="149" spans="1:1">
      <c r="A149" s="841" t="s">
        <v>676</v>
      </c>
    </row>
    <row r="150" spans="1:1">
      <c r="A150" s="836" t="s">
        <v>677</v>
      </c>
    </row>
    <row r="151" spans="1:1">
      <c r="A151" s="841" t="s">
        <v>678</v>
      </c>
    </row>
    <row r="152" spans="1:1">
      <c r="A152" s="836" t="s">
        <v>978</v>
      </c>
    </row>
    <row r="153" spans="1:1">
      <c r="A153" s="841" t="s">
        <v>679</v>
      </c>
    </row>
    <row r="154" spans="1:1">
      <c r="A154" s="836" t="s">
        <v>680</v>
      </c>
    </row>
    <row r="155" spans="1:1">
      <c r="A155" s="841" t="s">
        <v>681</v>
      </c>
    </row>
    <row r="156" spans="1:1">
      <c r="A156" s="836" t="s">
        <v>682</v>
      </c>
    </row>
    <row r="157" spans="1:1">
      <c r="A157" s="841" t="s">
        <v>683</v>
      </c>
    </row>
    <row r="158" spans="1:1">
      <c r="A158" s="836" t="s">
        <v>684</v>
      </c>
    </row>
    <row r="159" spans="1:1" s="254" customFormat="1">
      <c r="A159" s="841" t="s">
        <v>815</v>
      </c>
    </row>
    <row r="160" spans="1:1" s="254" customFormat="1">
      <c r="A160" s="836" t="s">
        <v>816</v>
      </c>
    </row>
    <row r="161" spans="1:8">
      <c r="A161" s="629"/>
    </row>
    <row r="162" spans="1:8">
      <c r="A162" s="610" t="s">
        <v>727</v>
      </c>
    </row>
    <row r="163" spans="1:8">
      <c r="A163" s="181"/>
      <c r="B163" s="181"/>
      <c r="C163" s="181"/>
      <c r="D163" s="181"/>
      <c r="E163" s="181"/>
    </row>
    <row r="164" spans="1:8">
      <c r="A164" s="62" t="s">
        <v>687</v>
      </c>
    </row>
    <row r="165" spans="1:8">
      <c r="A165" s="836" t="s">
        <v>688</v>
      </c>
    </row>
    <row r="166" spans="1:8">
      <c r="A166" s="62" t="s">
        <v>689</v>
      </c>
    </row>
    <row r="167" spans="1:8">
      <c r="A167" s="836" t="s">
        <v>690</v>
      </c>
      <c r="H167" s="227"/>
    </row>
    <row r="168" spans="1:8">
      <c r="A168" s="62" t="s">
        <v>691</v>
      </c>
    </row>
    <row r="169" spans="1:8">
      <c r="A169" s="836" t="s">
        <v>692</v>
      </c>
      <c r="F169" s="62"/>
    </row>
    <row r="170" spans="1:8">
      <c r="A170" s="62" t="s">
        <v>693</v>
      </c>
    </row>
    <row r="171" spans="1:8">
      <c r="A171" s="836" t="s">
        <v>694</v>
      </c>
    </row>
    <row r="172" spans="1:8">
      <c r="A172" s="62" t="s">
        <v>695</v>
      </c>
    </row>
    <row r="173" spans="1:8" s="254" customFormat="1">
      <c r="A173" s="836" t="s">
        <v>696</v>
      </c>
    </row>
    <row r="174" spans="1:8">
      <c r="A174" s="62" t="s">
        <v>820</v>
      </c>
    </row>
    <row r="175" spans="1:8" s="254" customFormat="1">
      <c r="A175" s="836" t="s">
        <v>821</v>
      </c>
    </row>
    <row r="176" spans="1:8" s="254" customFormat="1">
      <c r="A176" s="618"/>
    </row>
    <row r="177" spans="1:1">
      <c r="A177" s="619"/>
    </row>
    <row r="178" spans="1:1">
      <c r="A178" s="25" t="s">
        <v>4</v>
      </c>
    </row>
    <row r="179" spans="1:1">
      <c r="A179" s="620" t="s">
        <v>5</v>
      </c>
    </row>
    <row r="180" spans="1:1">
      <c r="A180" s="61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2.85546875" bestFit="1" customWidth="1"/>
    <col min="4" max="4" width="13.140625" customWidth="1"/>
    <col min="5" max="5" width="12.42578125" bestFit="1" customWidth="1"/>
    <col min="6" max="6" width="13" customWidth="1"/>
  </cols>
  <sheetData>
    <row r="1" spans="1:8">
      <c r="A1" s="140" t="s">
        <v>1676</v>
      </c>
      <c r="F1" s="190"/>
    </row>
    <row r="2" spans="1:8">
      <c r="A2" s="527" t="s">
        <v>1677</v>
      </c>
    </row>
    <row r="3" spans="1:8" ht="12.75" customHeight="1"/>
    <row r="4" spans="1:8" ht="12.75" customHeight="1">
      <c r="B4" s="778"/>
      <c r="C4" s="777"/>
      <c r="D4" s="777"/>
      <c r="E4" s="777"/>
      <c r="F4" s="24" t="s">
        <v>1404</v>
      </c>
    </row>
    <row r="5" spans="1:8">
      <c r="A5" s="1212" t="s">
        <v>476</v>
      </c>
      <c r="B5" s="1212" t="s">
        <v>477</v>
      </c>
      <c r="C5" s="1213" t="s">
        <v>854</v>
      </c>
      <c r="D5" s="1213"/>
      <c r="E5" s="1214" t="s">
        <v>855</v>
      </c>
      <c r="F5" s="1214"/>
    </row>
    <row r="6" spans="1:8" ht="65.25">
      <c r="A6" s="1212"/>
      <c r="B6" s="1212"/>
      <c r="C6" s="379" t="s">
        <v>478</v>
      </c>
      <c r="D6" s="379" t="s">
        <v>1403</v>
      </c>
      <c r="E6" s="379" t="s">
        <v>479</v>
      </c>
      <c r="F6" s="379" t="s">
        <v>480</v>
      </c>
    </row>
    <row r="7" spans="1:8" ht="22.5">
      <c r="A7" s="85">
        <v>1</v>
      </c>
      <c r="B7" s="86" t="s">
        <v>481</v>
      </c>
      <c r="C7" s="857">
        <v>1940298</v>
      </c>
      <c r="D7" s="857">
        <v>42321.870259999996</v>
      </c>
      <c r="E7" s="857">
        <v>8291</v>
      </c>
      <c r="F7" s="857">
        <v>7281.0282100000004</v>
      </c>
      <c r="G7" s="52"/>
    </row>
    <row r="8" spans="1:8" ht="22.5">
      <c r="A8" s="85">
        <v>2</v>
      </c>
      <c r="B8" s="86" t="s">
        <v>483</v>
      </c>
      <c r="C8" s="857">
        <v>431948</v>
      </c>
      <c r="D8" s="857">
        <v>76098.081750000012</v>
      </c>
      <c r="E8" s="857">
        <v>4237852</v>
      </c>
      <c r="F8" s="857">
        <v>50709.604009999995</v>
      </c>
      <c r="G8" s="52"/>
    </row>
    <row r="9" spans="1:8" ht="22.5">
      <c r="A9" s="85">
        <v>3</v>
      </c>
      <c r="B9" s="86" t="s">
        <v>482</v>
      </c>
      <c r="C9" s="857">
        <v>528547</v>
      </c>
      <c r="D9" s="857">
        <v>174975.47005999996</v>
      </c>
      <c r="E9" s="857">
        <v>83127</v>
      </c>
      <c r="F9" s="857">
        <v>103178.91357999998</v>
      </c>
      <c r="G9" s="52"/>
    </row>
    <row r="10" spans="1:8" ht="22.5">
      <c r="A10" s="85">
        <v>4</v>
      </c>
      <c r="B10" s="86" t="s">
        <v>484</v>
      </c>
      <c r="C10" s="857">
        <v>32</v>
      </c>
      <c r="D10" s="857">
        <v>548.57218999999998</v>
      </c>
      <c r="E10" s="857">
        <v>162</v>
      </c>
      <c r="F10" s="857">
        <v>448.80367000000001</v>
      </c>
    </row>
    <row r="11" spans="1:8" ht="22.5">
      <c r="A11" s="85">
        <v>5</v>
      </c>
      <c r="B11" s="86" t="s">
        <v>485</v>
      </c>
      <c r="C11" s="857">
        <v>158</v>
      </c>
      <c r="D11" s="857">
        <v>887.69083000000012</v>
      </c>
      <c r="E11" s="857">
        <v>7</v>
      </c>
      <c r="F11" s="178">
        <v>96.530289999999994</v>
      </c>
    </row>
    <row r="12" spans="1:8" ht="22.5">
      <c r="A12" s="85">
        <v>6</v>
      </c>
      <c r="B12" s="86" t="s">
        <v>486</v>
      </c>
      <c r="C12" s="857">
        <v>19143</v>
      </c>
      <c r="D12" s="857">
        <v>21456.017329999999</v>
      </c>
      <c r="E12" s="857">
        <v>893</v>
      </c>
      <c r="F12" s="857">
        <v>8555.2732400000004</v>
      </c>
    </row>
    <row r="13" spans="1:8" ht="22.5">
      <c r="A13" s="85">
        <v>7</v>
      </c>
      <c r="B13" s="86" t="s">
        <v>487</v>
      </c>
      <c r="C13" s="857">
        <v>13427</v>
      </c>
      <c r="D13" s="857">
        <v>4034.2173700000003</v>
      </c>
      <c r="E13" s="857">
        <v>1192</v>
      </c>
      <c r="F13" s="857">
        <v>1446.9735900000001</v>
      </c>
    </row>
    <row r="14" spans="1:8" ht="22.5">
      <c r="A14" s="85">
        <v>8</v>
      </c>
      <c r="B14" s="86" t="s">
        <v>488</v>
      </c>
      <c r="C14" s="857">
        <v>525455</v>
      </c>
      <c r="D14" s="857">
        <v>85701.873199999987</v>
      </c>
      <c r="E14" s="857">
        <v>17492</v>
      </c>
      <c r="F14" s="857">
        <v>42820.942719999999</v>
      </c>
      <c r="H14" s="254"/>
    </row>
    <row r="15" spans="1:8" ht="22.5">
      <c r="A15" s="85">
        <v>9</v>
      </c>
      <c r="B15" s="86" t="s">
        <v>489</v>
      </c>
      <c r="C15" s="857">
        <v>568165</v>
      </c>
      <c r="D15" s="857">
        <v>76354.874979999993</v>
      </c>
      <c r="E15" s="857">
        <v>33888</v>
      </c>
      <c r="F15" s="857">
        <v>35508.755549999994</v>
      </c>
    </row>
    <row r="16" spans="1:8" ht="22.5">
      <c r="A16" s="85">
        <v>10</v>
      </c>
      <c r="B16" s="86" t="s">
        <v>490</v>
      </c>
      <c r="C16" s="857">
        <v>2219701</v>
      </c>
      <c r="D16" s="857">
        <v>339655.79894999997</v>
      </c>
      <c r="E16" s="857">
        <v>79842</v>
      </c>
      <c r="F16" s="857">
        <v>192682.96180000002</v>
      </c>
    </row>
    <row r="17" spans="1:6" ht="22.5">
      <c r="A17" s="85">
        <v>11</v>
      </c>
      <c r="B17" s="86" t="s">
        <v>491</v>
      </c>
      <c r="C17" s="857">
        <v>2021</v>
      </c>
      <c r="D17" s="857">
        <v>557.96332999999993</v>
      </c>
      <c r="E17" s="857">
        <v>3</v>
      </c>
      <c r="F17" s="857">
        <v>14.554690000000001</v>
      </c>
    </row>
    <row r="18" spans="1:6" ht="22.5">
      <c r="A18" s="85">
        <v>12</v>
      </c>
      <c r="B18" s="86" t="s">
        <v>492</v>
      </c>
      <c r="C18" s="857">
        <v>53966</v>
      </c>
      <c r="D18" s="857">
        <v>4489.1045200000008</v>
      </c>
      <c r="E18" s="857">
        <v>247</v>
      </c>
      <c r="F18" s="857">
        <v>844.61842000000013</v>
      </c>
    </row>
    <row r="19" spans="1:6" ht="22.5">
      <c r="A19" s="85">
        <v>13</v>
      </c>
      <c r="B19" s="86" t="s">
        <v>493</v>
      </c>
      <c r="C19" s="857">
        <v>244301</v>
      </c>
      <c r="D19" s="857">
        <v>54511.900730000001</v>
      </c>
      <c r="E19" s="857">
        <v>5987</v>
      </c>
      <c r="F19" s="857">
        <v>14729.886630000001</v>
      </c>
    </row>
    <row r="20" spans="1:6" ht="22.5">
      <c r="A20" s="85">
        <v>14</v>
      </c>
      <c r="B20" s="86" t="s">
        <v>494</v>
      </c>
      <c r="C20" s="857">
        <v>27767</v>
      </c>
      <c r="D20" s="857">
        <v>11125.86363</v>
      </c>
      <c r="E20" s="857">
        <v>621</v>
      </c>
      <c r="F20" s="857">
        <v>-4155.6221700000006</v>
      </c>
    </row>
    <row r="21" spans="1:6" ht="22.5">
      <c r="A21" s="85">
        <v>15</v>
      </c>
      <c r="B21" s="86" t="s">
        <v>495</v>
      </c>
      <c r="C21" s="857">
        <v>1145</v>
      </c>
      <c r="D21" s="857">
        <v>1059.88139</v>
      </c>
      <c r="E21" s="857">
        <v>240</v>
      </c>
      <c r="F21" s="857">
        <v>302.95639</v>
      </c>
    </row>
    <row r="22" spans="1:6" ht="22.5">
      <c r="A22" s="85">
        <v>16</v>
      </c>
      <c r="B22" s="86" t="s">
        <v>496</v>
      </c>
      <c r="C22" s="857">
        <v>232691</v>
      </c>
      <c r="D22" s="857">
        <v>15841.193429999999</v>
      </c>
      <c r="E22" s="857">
        <v>4093</v>
      </c>
      <c r="F22" s="857">
        <v>5764.0558099999998</v>
      </c>
    </row>
    <row r="23" spans="1:6" ht="22.5">
      <c r="A23" s="85">
        <v>17</v>
      </c>
      <c r="B23" s="86" t="s">
        <v>497</v>
      </c>
      <c r="C23" s="857">
        <v>8737</v>
      </c>
      <c r="D23" s="857">
        <v>267.47760999999997</v>
      </c>
      <c r="E23" s="857">
        <v>5</v>
      </c>
      <c r="F23" s="857">
        <v>31.186760000000003</v>
      </c>
    </row>
    <row r="24" spans="1:6" ht="22.5">
      <c r="A24" s="85">
        <v>18</v>
      </c>
      <c r="B24" s="86" t="s">
        <v>498</v>
      </c>
      <c r="C24" s="857">
        <v>754652</v>
      </c>
      <c r="D24" s="857">
        <v>15837.769859999997</v>
      </c>
      <c r="E24" s="857">
        <v>241550</v>
      </c>
      <c r="F24" s="857">
        <v>7924.709859999999</v>
      </c>
    </row>
    <row r="25" spans="1:6" ht="22.5">
      <c r="A25" s="85">
        <v>19</v>
      </c>
      <c r="B25" s="86" t="s">
        <v>499</v>
      </c>
      <c r="C25" s="857">
        <v>758766</v>
      </c>
      <c r="D25" s="857">
        <v>152240.16146</v>
      </c>
      <c r="E25" s="857">
        <v>41527</v>
      </c>
      <c r="F25" s="857">
        <v>240741.59310999996</v>
      </c>
    </row>
    <row r="26" spans="1:6" ht="22.5">
      <c r="A26" s="85">
        <v>20</v>
      </c>
      <c r="B26" s="86" t="s">
        <v>500</v>
      </c>
      <c r="C26" s="857">
        <v>2851</v>
      </c>
      <c r="D26" s="857">
        <v>535.21845999999994</v>
      </c>
      <c r="E26" s="857">
        <v>3726</v>
      </c>
      <c r="F26" s="857">
        <v>1552.97596</v>
      </c>
    </row>
    <row r="27" spans="1:6" ht="33.75">
      <c r="A27" s="85">
        <v>21</v>
      </c>
      <c r="B27" s="86" t="s">
        <v>501</v>
      </c>
      <c r="C27" s="857">
        <v>508168</v>
      </c>
      <c r="D27" s="857">
        <v>9732.0639400000018</v>
      </c>
      <c r="E27" s="857">
        <v>1129</v>
      </c>
      <c r="F27" s="857">
        <v>1101.21576</v>
      </c>
    </row>
    <row r="28" spans="1:6" ht="22.5">
      <c r="A28" s="85">
        <v>22</v>
      </c>
      <c r="B28" s="86" t="s">
        <v>502</v>
      </c>
      <c r="C28" s="857">
        <v>1451</v>
      </c>
      <c r="D28" s="857">
        <v>181.79613000000001</v>
      </c>
      <c r="E28" s="857">
        <v>118</v>
      </c>
      <c r="F28" s="857">
        <v>681.03388999999993</v>
      </c>
    </row>
    <row r="29" spans="1:6" ht="45">
      <c r="A29" s="85">
        <v>23</v>
      </c>
      <c r="B29" s="86" t="s">
        <v>503</v>
      </c>
      <c r="C29" s="857">
        <v>79450</v>
      </c>
      <c r="D29" s="857">
        <v>40365.630699999994</v>
      </c>
      <c r="E29" s="857">
        <v>9555</v>
      </c>
      <c r="F29" s="857">
        <v>47094.450510000002</v>
      </c>
    </row>
    <row r="30" spans="1:6" ht="22.5">
      <c r="A30" s="85">
        <v>24</v>
      </c>
      <c r="B30" s="86" t="s">
        <v>504</v>
      </c>
      <c r="C30" s="857">
        <v>0</v>
      </c>
      <c r="D30" s="857">
        <v>0</v>
      </c>
      <c r="E30" s="857">
        <v>0</v>
      </c>
      <c r="F30" s="857">
        <v>0</v>
      </c>
    </row>
    <row r="31" spans="1:6" ht="22.5">
      <c r="A31" s="85">
        <v>25</v>
      </c>
      <c r="B31" s="86" t="s">
        <v>505</v>
      </c>
      <c r="C31" s="857">
        <v>0</v>
      </c>
      <c r="D31" s="857">
        <v>0</v>
      </c>
      <c r="E31" s="857">
        <v>0</v>
      </c>
      <c r="F31" s="857">
        <v>0</v>
      </c>
    </row>
    <row r="32" spans="1:6" ht="22.5">
      <c r="A32" s="382"/>
      <c r="B32" s="383" t="s">
        <v>506</v>
      </c>
      <c r="C32" s="858">
        <v>7572154</v>
      </c>
      <c r="D32" s="858">
        <v>925725.62140999991</v>
      </c>
      <c r="E32" s="858">
        <v>4715492</v>
      </c>
      <c r="F32" s="858">
        <v>468186.13304999995</v>
      </c>
    </row>
    <row r="33" spans="1:7" ht="22.5">
      <c r="A33" s="382"/>
      <c r="B33" s="383" t="s">
        <v>507</v>
      </c>
      <c r="C33" s="858">
        <v>1350686</v>
      </c>
      <c r="D33" s="858">
        <v>203054.87069000001</v>
      </c>
      <c r="E33" s="858">
        <v>56055</v>
      </c>
      <c r="F33" s="858">
        <v>291171.26921999996</v>
      </c>
    </row>
    <row r="34" spans="1:7">
      <c r="A34" s="380"/>
      <c r="B34" s="381" t="s">
        <v>269</v>
      </c>
      <c r="C34" s="859">
        <v>8922840</v>
      </c>
      <c r="D34" s="859">
        <v>1128780.4921000001</v>
      </c>
      <c r="E34" s="859">
        <v>4771547</v>
      </c>
      <c r="F34" s="859">
        <v>759357.40227000008</v>
      </c>
    </row>
    <row r="35" spans="1:7" ht="12.75" customHeight="1">
      <c r="A35" s="33" t="s">
        <v>475</v>
      </c>
      <c r="F35" s="254"/>
    </row>
    <row r="36" spans="1:7" ht="12.75" customHeight="1">
      <c r="G36" s="76"/>
    </row>
    <row r="37" spans="1:7" s="1052" customFormat="1" ht="12.75" customHeight="1">
      <c r="A37" s="278" t="s">
        <v>1407</v>
      </c>
      <c r="G37" s="76"/>
    </row>
    <row r="38" spans="1:7" s="1052" customFormat="1" ht="12.75" customHeight="1">
      <c r="A38" s="1064" t="s">
        <v>1408</v>
      </c>
      <c r="G38" s="76"/>
    </row>
    <row r="39" spans="1:7" ht="12.75" customHeight="1"/>
    <row r="40" spans="1:7" ht="12.75" customHeight="1">
      <c r="A40" s="594" t="s">
        <v>81</v>
      </c>
      <c r="F40" s="34" t="s">
        <v>1026</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79" t="s">
        <v>89</v>
      </c>
      <c r="B1" s="190"/>
      <c r="C1" s="190"/>
      <c r="D1" s="190"/>
      <c r="E1" s="190"/>
      <c r="F1" s="190"/>
      <c r="G1" s="190"/>
    </row>
    <row r="2" spans="1:7">
      <c r="A2" s="580" t="s">
        <v>90</v>
      </c>
      <c r="B2" s="190"/>
      <c r="C2" s="190"/>
      <c r="D2" s="190"/>
      <c r="E2" s="190"/>
      <c r="F2" s="190"/>
      <c r="G2" s="190"/>
    </row>
    <row r="3" spans="1:7" s="254" customFormat="1">
      <c r="A3" s="526"/>
      <c r="B3" s="190"/>
      <c r="C3" s="190"/>
      <c r="D3" s="190"/>
      <c r="E3" s="190"/>
      <c r="F3" s="190"/>
      <c r="G3" s="190"/>
    </row>
    <row r="4" spans="1:7" ht="12.75" customHeight="1">
      <c r="A4" s="23" t="s">
        <v>651</v>
      </c>
    </row>
    <row r="5" spans="1:7" ht="12.75" customHeight="1">
      <c r="A5" s="508" t="s">
        <v>652</v>
      </c>
      <c r="B5" s="190"/>
    </row>
    <row r="6" spans="1:7" ht="53.25" customHeight="1">
      <c r="A6" s="782" t="s">
        <v>1376</v>
      </c>
      <c r="B6" s="1220" t="s">
        <v>458</v>
      </c>
      <c r="C6" s="1221"/>
      <c r="D6" s="1222"/>
      <c r="E6" s="1220" t="s">
        <v>830</v>
      </c>
      <c r="F6" s="1221"/>
      <c r="G6" s="1222"/>
    </row>
    <row r="7" spans="1:7" s="254" customFormat="1">
      <c r="A7" s="1216" t="s">
        <v>840</v>
      </c>
      <c r="B7" s="391" t="str">
        <f>Naslovnica!A20</f>
        <v>Srpanj 2024.</v>
      </c>
      <c r="C7" s="1223" t="s">
        <v>841</v>
      </c>
      <c r="D7" s="1224" t="s">
        <v>836</v>
      </c>
      <c r="E7" s="391" t="str">
        <f>$B$7</f>
        <v>Srpanj 2024.</v>
      </c>
      <c r="F7" s="1223" t="s">
        <v>841</v>
      </c>
      <c r="G7" s="1224" t="s">
        <v>836</v>
      </c>
    </row>
    <row r="8" spans="1:7" s="254" customFormat="1">
      <c r="A8" s="1216"/>
      <c r="B8" s="768" t="str">
        <f>Naslovnica!A24</f>
        <v>July 2024</v>
      </c>
      <c r="C8" s="1215"/>
      <c r="D8" s="1216"/>
      <c r="E8" s="768" t="str">
        <f>$B$8</f>
        <v>July 2024</v>
      </c>
      <c r="F8" s="1215"/>
      <c r="G8" s="1216"/>
    </row>
    <row r="9" spans="1:7" ht="25.5">
      <c r="A9" s="234" t="s">
        <v>462</v>
      </c>
      <c r="B9" s="242">
        <v>47068164.990000002</v>
      </c>
      <c r="C9" s="238">
        <v>213980039.25</v>
      </c>
      <c r="D9" s="245">
        <v>1.2101014190705888</v>
      </c>
      <c r="E9" s="242">
        <v>40276</v>
      </c>
      <c r="F9" s="237">
        <v>411480.3</v>
      </c>
      <c r="G9" s="248">
        <v>1.5362720403022672</v>
      </c>
    </row>
    <row r="10" spans="1:7">
      <c r="A10" s="87" t="s">
        <v>464</v>
      </c>
      <c r="B10" s="243">
        <v>35272439.619999997</v>
      </c>
      <c r="C10" s="183">
        <v>177659011.62</v>
      </c>
      <c r="D10" s="246">
        <v>0.94193840385684724</v>
      </c>
      <c r="E10" s="243">
        <v>40276</v>
      </c>
      <c r="F10" s="184">
        <v>311938.2</v>
      </c>
      <c r="G10" s="246">
        <v>1.5362720403022672</v>
      </c>
    </row>
    <row r="11" spans="1:7">
      <c r="A11" s="87" t="s">
        <v>463</v>
      </c>
      <c r="B11" s="243">
        <v>7318149.7199999997</v>
      </c>
      <c r="C11" s="183">
        <v>18436632.16</v>
      </c>
      <c r="D11" s="246">
        <v>7.6091931996953033</v>
      </c>
      <c r="E11" s="243">
        <v>0</v>
      </c>
      <c r="F11" s="184">
        <v>99542.099999999991</v>
      </c>
      <c r="G11" s="246" t="s">
        <v>139</v>
      </c>
    </row>
    <row r="12" spans="1:7">
      <c r="A12" s="87" t="s">
        <v>465</v>
      </c>
      <c r="B12" s="243" t="s">
        <v>139</v>
      </c>
      <c r="C12" s="184" t="s">
        <v>139</v>
      </c>
      <c r="D12" s="247" t="s">
        <v>139</v>
      </c>
      <c r="E12" s="243" t="s">
        <v>139</v>
      </c>
      <c r="F12" s="184" t="s">
        <v>139</v>
      </c>
      <c r="G12" s="246" t="s">
        <v>139</v>
      </c>
    </row>
    <row r="13" spans="1:7">
      <c r="A13" s="87" t="s">
        <v>1572</v>
      </c>
      <c r="B13" s="243">
        <v>961116.2</v>
      </c>
      <c r="C13" s="184">
        <v>2619541.59</v>
      </c>
      <c r="D13" s="247">
        <v>0.58728377731168768</v>
      </c>
      <c r="E13" s="243" t="s">
        <v>139</v>
      </c>
      <c r="F13" s="184" t="s">
        <v>139</v>
      </c>
      <c r="G13" s="246" t="s">
        <v>139</v>
      </c>
    </row>
    <row r="14" spans="1:7">
      <c r="A14" s="87" t="s">
        <v>466</v>
      </c>
      <c r="B14" s="243" t="s">
        <v>139</v>
      </c>
      <c r="C14" s="184" t="s">
        <v>139</v>
      </c>
      <c r="D14" s="247" t="s">
        <v>139</v>
      </c>
      <c r="E14" s="243" t="s">
        <v>139</v>
      </c>
      <c r="F14" s="184" t="s">
        <v>139</v>
      </c>
      <c r="G14" s="246" t="s">
        <v>139</v>
      </c>
    </row>
    <row r="15" spans="1:7" s="254" customFormat="1">
      <c r="A15" s="87" t="s">
        <v>999</v>
      </c>
      <c r="B15" s="243">
        <v>3516459.45</v>
      </c>
      <c r="C15" s="184">
        <v>15264853.879999999</v>
      </c>
      <c r="D15" s="247">
        <v>1.0959194704181918</v>
      </c>
      <c r="E15" s="243" t="s">
        <v>139</v>
      </c>
      <c r="F15" s="184" t="s">
        <v>139</v>
      </c>
      <c r="G15" s="246" t="s">
        <v>139</v>
      </c>
    </row>
    <row r="16" spans="1:7">
      <c r="A16" s="860" t="s">
        <v>995</v>
      </c>
      <c r="B16" s="861">
        <v>11923396</v>
      </c>
      <c r="C16" s="862">
        <v>49246945.75</v>
      </c>
      <c r="D16" s="863">
        <v>0.22448012157514086</v>
      </c>
      <c r="E16" s="243" t="s">
        <v>139</v>
      </c>
      <c r="F16" s="184" t="s">
        <v>139</v>
      </c>
      <c r="G16" s="246" t="s">
        <v>139</v>
      </c>
    </row>
    <row r="17" spans="1:10">
      <c r="A17" s="860" t="s">
        <v>996</v>
      </c>
      <c r="B17" s="861" t="s">
        <v>139</v>
      </c>
      <c r="C17" s="862" t="s">
        <v>139</v>
      </c>
      <c r="D17" s="863" t="s">
        <v>139</v>
      </c>
      <c r="E17" s="243" t="s">
        <v>139</v>
      </c>
      <c r="F17" s="184" t="s">
        <v>139</v>
      </c>
      <c r="G17" s="246" t="s">
        <v>139</v>
      </c>
    </row>
    <row r="18" spans="1:10" ht="18.75" customHeight="1">
      <c r="A18" s="384" t="s">
        <v>467</v>
      </c>
      <c r="B18" s="385">
        <v>58991560.990000002</v>
      </c>
      <c r="C18" s="386">
        <v>263226985</v>
      </c>
      <c r="D18" s="387">
        <v>0.90084720370838345</v>
      </c>
      <c r="E18" s="385">
        <v>40276</v>
      </c>
      <c r="F18" s="740">
        <v>411480.30000000005</v>
      </c>
      <c r="G18" s="387">
        <v>1.5362720403022672</v>
      </c>
      <c r="J18" s="76"/>
    </row>
    <row r="19" spans="1:10" ht="15" customHeight="1">
      <c r="A19" s="1219" t="s">
        <v>839</v>
      </c>
      <c r="B19" s="388" t="str">
        <f>B7</f>
        <v>Srpanj 2024.</v>
      </c>
      <c r="C19" s="1215" t="s">
        <v>841</v>
      </c>
      <c r="D19" s="1216" t="s">
        <v>836</v>
      </c>
      <c r="E19" s="769" t="str">
        <f>E7</f>
        <v>Srpanj 2024.</v>
      </c>
      <c r="F19" s="1215" t="s">
        <v>841</v>
      </c>
      <c r="G19" s="1216" t="s">
        <v>836</v>
      </c>
    </row>
    <row r="20" spans="1:10" s="254" customFormat="1">
      <c r="A20" s="1219"/>
      <c r="B20" s="768" t="str">
        <f>B8</f>
        <v>July 2024</v>
      </c>
      <c r="C20" s="1215"/>
      <c r="D20" s="1216"/>
      <c r="E20" s="771" t="str">
        <f>E8</f>
        <v>July 2024</v>
      </c>
      <c r="F20" s="1215"/>
      <c r="G20" s="1216"/>
    </row>
    <row r="21" spans="1:10" ht="25.5">
      <c r="A21" s="235" t="s">
        <v>468</v>
      </c>
      <c r="B21" s="242">
        <v>10012643</v>
      </c>
      <c r="C21" s="237">
        <v>32168218.689999998</v>
      </c>
      <c r="D21" s="248">
        <v>3.2813589833494392</v>
      </c>
      <c r="E21" s="242">
        <v>330</v>
      </c>
      <c r="F21" s="237">
        <v>752236</v>
      </c>
      <c r="G21" s="248">
        <v>0.83333333333333326</v>
      </c>
    </row>
    <row r="22" spans="1:10">
      <c r="A22" s="87" t="s">
        <v>464</v>
      </c>
      <c r="B22" s="243">
        <v>1467620</v>
      </c>
      <c r="C22" s="184">
        <v>8003701</v>
      </c>
      <c r="D22" s="246">
        <v>0.88232185777351391</v>
      </c>
      <c r="E22" s="243">
        <v>330</v>
      </c>
      <c r="F22" s="184">
        <v>2236</v>
      </c>
      <c r="G22" s="246">
        <v>0.83333333333333326</v>
      </c>
    </row>
    <row r="23" spans="1:10">
      <c r="A23" s="87" t="s">
        <v>463</v>
      </c>
      <c r="B23" s="243">
        <v>7378724</v>
      </c>
      <c r="C23" s="184">
        <v>20729657.689999998</v>
      </c>
      <c r="D23" s="246">
        <v>7.6765645210601825</v>
      </c>
      <c r="E23" s="243">
        <v>0</v>
      </c>
      <c r="F23" s="184">
        <v>750000</v>
      </c>
      <c r="G23" s="246" t="s">
        <v>139</v>
      </c>
    </row>
    <row r="24" spans="1:10">
      <c r="A24" s="87" t="s">
        <v>465</v>
      </c>
      <c r="B24" s="243" t="s">
        <v>139</v>
      </c>
      <c r="C24" s="184" t="s">
        <v>139</v>
      </c>
      <c r="D24" s="247" t="s">
        <v>139</v>
      </c>
      <c r="E24" s="243" t="s">
        <v>139</v>
      </c>
      <c r="F24" s="184" t="s">
        <v>139</v>
      </c>
      <c r="G24" s="246" t="s">
        <v>139</v>
      </c>
    </row>
    <row r="25" spans="1:10">
      <c r="A25" s="87" t="s">
        <v>1572</v>
      </c>
      <c r="B25" s="243">
        <v>993000</v>
      </c>
      <c r="C25" s="184">
        <v>2703000</v>
      </c>
      <c r="D25" s="247">
        <v>0.59646302250803851</v>
      </c>
      <c r="E25" s="243" t="s">
        <v>139</v>
      </c>
      <c r="F25" s="184" t="s">
        <v>139</v>
      </c>
      <c r="G25" s="246" t="s">
        <v>139</v>
      </c>
    </row>
    <row r="26" spans="1:10">
      <c r="A26" s="87" t="s">
        <v>466</v>
      </c>
      <c r="B26" s="243" t="s">
        <v>139</v>
      </c>
      <c r="C26" s="184" t="s">
        <v>139</v>
      </c>
      <c r="D26" s="247" t="s">
        <v>139</v>
      </c>
      <c r="E26" s="243" t="s">
        <v>139</v>
      </c>
      <c r="F26" s="184" t="s">
        <v>139</v>
      </c>
      <c r="G26" s="246" t="s">
        <v>139</v>
      </c>
    </row>
    <row r="27" spans="1:10" s="254" customFormat="1">
      <c r="A27" s="87" t="s">
        <v>999</v>
      </c>
      <c r="B27" s="243">
        <v>173299</v>
      </c>
      <c r="C27" s="184">
        <v>731860</v>
      </c>
      <c r="D27" s="247">
        <v>1.0022067148831941</v>
      </c>
      <c r="E27" s="243" t="s">
        <v>139</v>
      </c>
      <c r="F27" s="184" t="s">
        <v>139</v>
      </c>
      <c r="G27" s="246" t="s">
        <v>139</v>
      </c>
    </row>
    <row r="28" spans="1:10">
      <c r="A28" s="860" t="s">
        <v>997</v>
      </c>
      <c r="B28" s="861">
        <v>586604</v>
      </c>
      <c r="C28" s="862">
        <v>1781619</v>
      </c>
      <c r="D28" s="909">
        <v>1.6325180630974288</v>
      </c>
      <c r="E28" s="243" t="s">
        <v>139</v>
      </c>
      <c r="F28" s="184" t="s">
        <v>139</v>
      </c>
      <c r="G28" s="246" t="s">
        <v>139</v>
      </c>
    </row>
    <row r="29" spans="1:10">
      <c r="A29" s="860" t="s">
        <v>998</v>
      </c>
      <c r="B29" s="861" t="s">
        <v>139</v>
      </c>
      <c r="C29" s="862" t="s">
        <v>139</v>
      </c>
      <c r="D29" s="863" t="s">
        <v>139</v>
      </c>
      <c r="E29" s="243" t="s">
        <v>139</v>
      </c>
      <c r="F29" s="184" t="s">
        <v>139</v>
      </c>
      <c r="G29" s="246" t="s">
        <v>139</v>
      </c>
    </row>
    <row r="30" spans="1:10" ht="18.75" customHeight="1">
      <c r="A30" s="384" t="s">
        <v>469</v>
      </c>
      <c r="B30" s="385">
        <v>10599247</v>
      </c>
      <c r="C30" s="389">
        <v>33949837.689999998</v>
      </c>
      <c r="D30" s="387">
        <v>3.1379224591936721</v>
      </c>
      <c r="E30" s="385">
        <v>330</v>
      </c>
      <c r="F30" s="389">
        <v>752236</v>
      </c>
      <c r="G30" s="387">
        <v>0.83333333333333326</v>
      </c>
    </row>
    <row r="31" spans="1:10" ht="18.75" customHeight="1">
      <c r="A31" s="392" t="s">
        <v>470</v>
      </c>
      <c r="B31" s="242">
        <v>8460</v>
      </c>
      <c r="C31" s="393">
        <v>46110</v>
      </c>
      <c r="D31" s="394">
        <v>1.0474346563407551</v>
      </c>
      <c r="E31" s="242">
        <v>30</v>
      </c>
      <c r="F31" s="393">
        <v>166</v>
      </c>
      <c r="G31" s="394">
        <v>6.5</v>
      </c>
    </row>
    <row r="32" spans="1:10" ht="15" customHeight="1">
      <c r="A32" s="1219" t="s">
        <v>838</v>
      </c>
      <c r="B32" s="388" t="str">
        <f>B7</f>
        <v>Srpanj 2024.</v>
      </c>
      <c r="C32" s="1215" t="s">
        <v>841</v>
      </c>
      <c r="D32" s="1216" t="s">
        <v>836</v>
      </c>
      <c r="E32" s="388" t="str">
        <f>E7</f>
        <v>Srpanj 2024.</v>
      </c>
      <c r="F32" s="1215" t="s">
        <v>841</v>
      </c>
      <c r="G32" s="1216" t="s">
        <v>836</v>
      </c>
    </row>
    <row r="33" spans="1:7" s="254" customFormat="1">
      <c r="A33" s="1219"/>
      <c r="B33" s="768" t="str">
        <f>B8</f>
        <v>July 2024</v>
      </c>
      <c r="C33" s="1215"/>
      <c r="D33" s="1216"/>
      <c r="E33" s="768" t="str">
        <f>E8</f>
        <v>July 2024</v>
      </c>
      <c r="F33" s="1215"/>
      <c r="G33" s="1216"/>
    </row>
    <row r="34" spans="1:7" ht="17.25" customHeight="1">
      <c r="A34" s="236" t="s">
        <v>471</v>
      </c>
      <c r="B34" s="243">
        <v>246997252.86000001</v>
      </c>
      <c r="C34" s="184">
        <v>702489877.44000006</v>
      </c>
      <c r="D34" s="246">
        <v>1.7016790319078514</v>
      </c>
      <c r="E34" s="243" t="s">
        <v>139</v>
      </c>
      <c r="F34" s="184" t="s">
        <v>139</v>
      </c>
      <c r="G34" s="246" t="s">
        <v>139</v>
      </c>
    </row>
    <row r="35" spans="1:7" ht="17.25" customHeight="1">
      <c r="A35" s="236" t="s">
        <v>472</v>
      </c>
      <c r="B35" s="243">
        <v>254964567.29999998</v>
      </c>
      <c r="C35" s="252">
        <v>718289096.88999999</v>
      </c>
      <c r="D35" s="246">
        <v>1.7653215936240305</v>
      </c>
      <c r="E35" s="243" t="s">
        <v>139</v>
      </c>
      <c r="F35" s="184" t="s">
        <v>139</v>
      </c>
      <c r="G35" s="246" t="s">
        <v>139</v>
      </c>
    </row>
    <row r="36" spans="1:7">
      <c r="A36" s="1219" t="s">
        <v>834</v>
      </c>
      <c r="B36" s="770" t="str">
        <f>B7</f>
        <v>Srpanj 2024.</v>
      </c>
      <c r="C36" s="1217" t="s">
        <v>835</v>
      </c>
      <c r="D36" s="1216" t="s">
        <v>836</v>
      </c>
      <c r="E36" s="390"/>
      <c r="F36" s="1217"/>
      <c r="G36" s="1216"/>
    </row>
    <row r="37" spans="1:7" s="254" customFormat="1" ht="21" customHeight="1">
      <c r="A37" s="1219"/>
      <c r="B37" s="768" t="str">
        <f>B8</f>
        <v>July 2024</v>
      </c>
      <c r="C37" s="1217"/>
      <c r="D37" s="1216"/>
      <c r="E37" s="390"/>
      <c r="F37" s="1217"/>
      <c r="G37" s="1216"/>
    </row>
    <row r="38" spans="1:7">
      <c r="A38" s="185" t="s">
        <v>62</v>
      </c>
      <c r="B38" s="244">
        <v>2987.5</v>
      </c>
      <c r="C38" s="88">
        <v>0.17900328345014827</v>
      </c>
      <c r="D38" s="246">
        <v>5.5732050788221077E-2</v>
      </c>
      <c r="E38" s="244"/>
      <c r="F38" s="88"/>
      <c r="G38" s="246"/>
    </row>
    <row r="39" spans="1:7">
      <c r="A39" s="89" t="s">
        <v>111</v>
      </c>
      <c r="B39" s="244">
        <v>2284.46</v>
      </c>
      <c r="C39" s="88">
        <v>0.2142728055534886</v>
      </c>
      <c r="D39" s="246">
        <v>6.5736745119078011E-2</v>
      </c>
      <c r="E39" s="244"/>
      <c r="F39" s="88"/>
      <c r="G39" s="246"/>
    </row>
    <row r="40" spans="1:7">
      <c r="A40" s="89" t="s">
        <v>63</v>
      </c>
      <c r="B40" s="244">
        <v>1854.02</v>
      </c>
      <c r="C40" s="88">
        <v>0.19722329846312814</v>
      </c>
      <c r="D40" s="246">
        <v>9.288863738181119E-2</v>
      </c>
      <c r="E40" s="244"/>
      <c r="F40" s="88"/>
      <c r="G40" s="246"/>
    </row>
    <row r="41" spans="1:7" s="254" customFormat="1">
      <c r="A41" s="89" t="s">
        <v>985</v>
      </c>
      <c r="B41" s="244">
        <v>2071.77</v>
      </c>
      <c r="C41" s="88">
        <v>0.23061068112834349</v>
      </c>
      <c r="D41" s="246">
        <v>0.10060614431653381</v>
      </c>
      <c r="E41" s="244"/>
      <c r="F41" s="88"/>
      <c r="G41" s="246"/>
    </row>
    <row r="42" spans="1:7">
      <c r="A42" s="89" t="s">
        <v>799</v>
      </c>
      <c r="B42" s="244">
        <v>1780.05</v>
      </c>
      <c r="C42" s="88">
        <v>9.692745692523852E-2</v>
      </c>
      <c r="D42" s="246">
        <v>3.4065097797735477E-2</v>
      </c>
      <c r="E42" s="244"/>
      <c r="F42" s="88"/>
      <c r="G42" s="246"/>
    </row>
    <row r="43" spans="1:7" s="254" customFormat="1">
      <c r="A43" s="89" t="s">
        <v>91</v>
      </c>
      <c r="B43" s="244">
        <v>2020.28</v>
      </c>
      <c r="C43" s="88">
        <v>0.12888138889044098</v>
      </c>
      <c r="D43" s="246">
        <v>2.8509173844869284E-2</v>
      </c>
      <c r="E43" s="244"/>
      <c r="F43" s="88"/>
      <c r="G43" s="246"/>
    </row>
    <row r="44" spans="1:7">
      <c r="A44" s="89" t="s">
        <v>92</v>
      </c>
      <c r="B44" s="244">
        <v>2186.14</v>
      </c>
      <c r="C44" s="88">
        <v>0.33594475678318236</v>
      </c>
      <c r="D44" s="246">
        <v>7.6237643259422505E-2</v>
      </c>
      <c r="E44" s="244"/>
      <c r="F44" s="88"/>
      <c r="G44" s="246"/>
    </row>
    <row r="45" spans="1:7">
      <c r="A45" s="89" t="s">
        <v>93</v>
      </c>
      <c r="B45" s="244">
        <v>646.41999999999996</v>
      </c>
      <c r="C45" s="88">
        <v>0.23522892302988585</v>
      </c>
      <c r="D45" s="246">
        <v>3.0676998628782925E-2</v>
      </c>
      <c r="E45" s="244"/>
      <c r="F45" s="88"/>
      <c r="G45" s="246"/>
    </row>
    <row r="46" spans="1:7">
      <c r="A46" s="89" t="s">
        <v>94</v>
      </c>
      <c r="B46" s="244">
        <v>928.79</v>
      </c>
      <c r="C46" s="88">
        <v>-3.0591215490962664E-3</v>
      </c>
      <c r="D46" s="246">
        <v>1.8376588489413814E-2</v>
      </c>
      <c r="E46" s="244"/>
      <c r="F46" s="88"/>
      <c r="G46" s="246"/>
    </row>
    <row r="47" spans="1:7">
      <c r="A47" s="89" t="s">
        <v>95</v>
      </c>
      <c r="B47" s="244">
        <v>1468.03</v>
      </c>
      <c r="C47" s="88">
        <v>-1.9947793926203938E-2</v>
      </c>
      <c r="D47" s="246">
        <v>-5.3787351432180941E-2</v>
      </c>
      <c r="E47" s="244"/>
      <c r="F47" s="88"/>
      <c r="G47" s="246"/>
    </row>
    <row r="48" spans="1:7">
      <c r="A48" s="89" t="s">
        <v>96</v>
      </c>
      <c r="B48" s="244">
        <v>4390.6099999999997</v>
      </c>
      <c r="C48" s="88">
        <v>6.7142884920133428E-2</v>
      </c>
      <c r="D48" s="246">
        <v>-1.437366526189976E-3</v>
      </c>
      <c r="E48" s="244"/>
      <c r="F48" s="88"/>
      <c r="G48" s="246"/>
    </row>
    <row r="49" spans="1:7">
      <c r="A49" s="185" t="s">
        <v>64</v>
      </c>
      <c r="B49" s="244">
        <v>96.479500000000002</v>
      </c>
      <c r="C49" s="88">
        <v>6.3082335590098904E-3</v>
      </c>
      <c r="D49" s="246">
        <v>-1.496521054271116E-3</v>
      </c>
      <c r="E49" s="244"/>
      <c r="F49" s="88"/>
      <c r="G49" s="246"/>
    </row>
    <row r="50" spans="1:7">
      <c r="A50" s="185" t="s">
        <v>82</v>
      </c>
      <c r="B50" s="244">
        <v>174.98750000000001</v>
      </c>
      <c r="C50" s="88">
        <v>2.0675700583518308E-2</v>
      </c>
      <c r="D50" s="246">
        <v>5.97542356890024E-4</v>
      </c>
      <c r="E50" s="244"/>
      <c r="F50" s="88"/>
      <c r="G50" s="246"/>
    </row>
    <row r="51" spans="1:7" ht="15" customHeight="1">
      <c r="A51" s="1219" t="s">
        <v>837</v>
      </c>
      <c r="B51" s="388" t="str">
        <f>B7</f>
        <v>Srpanj 2024.</v>
      </c>
      <c r="C51" s="1218"/>
      <c r="D51" s="1216" t="s">
        <v>836</v>
      </c>
      <c r="E51" s="388" t="str">
        <f>E7</f>
        <v>Srpanj 2024.</v>
      </c>
      <c r="F51" s="1218"/>
      <c r="G51" s="1216" t="s">
        <v>836</v>
      </c>
    </row>
    <row r="52" spans="1:7" s="254" customFormat="1">
      <c r="A52" s="1219"/>
      <c r="B52" s="768" t="str">
        <f>B8</f>
        <v>July 2024</v>
      </c>
      <c r="C52" s="1218"/>
      <c r="D52" s="1216"/>
      <c r="E52" s="768" t="str">
        <f>E8</f>
        <v>July 2024</v>
      </c>
      <c r="F52" s="1218"/>
      <c r="G52" s="1216"/>
    </row>
    <row r="53" spans="1:7">
      <c r="A53" s="87" t="s">
        <v>464</v>
      </c>
      <c r="B53" s="243">
        <v>25430.096585949999</v>
      </c>
      <c r="C53" s="184"/>
      <c r="D53" s="246">
        <v>1.9991150972324956E-2</v>
      </c>
      <c r="E53" s="243">
        <v>60.146099999999997</v>
      </c>
      <c r="F53" s="184"/>
      <c r="G53" s="246">
        <v>5.3348604813668654E-2</v>
      </c>
    </row>
    <row r="54" spans="1:7">
      <c r="A54" s="87" t="s">
        <v>463</v>
      </c>
      <c r="B54" s="243">
        <v>18650.965486970003</v>
      </c>
      <c r="C54" s="184"/>
      <c r="D54" s="246">
        <v>3.7582364079330244E-2</v>
      </c>
      <c r="E54" s="243">
        <v>1.32722808</v>
      </c>
      <c r="F54" s="184"/>
      <c r="G54" s="246">
        <v>0</v>
      </c>
    </row>
    <row r="55" spans="1:7">
      <c r="A55" s="87" t="s">
        <v>465</v>
      </c>
      <c r="B55" s="243" t="s">
        <v>139</v>
      </c>
      <c r="C55" s="184"/>
      <c r="D55" s="247" t="s">
        <v>139</v>
      </c>
      <c r="E55" s="243" t="s">
        <v>139</v>
      </c>
      <c r="F55" s="184"/>
      <c r="G55" s="246" t="s">
        <v>1707</v>
      </c>
    </row>
    <row r="56" spans="1:7">
      <c r="A56" s="87" t="s">
        <v>1572</v>
      </c>
      <c r="B56" s="243">
        <v>2586.7983031399999</v>
      </c>
      <c r="C56" s="184"/>
      <c r="D56" s="247">
        <v>0.40034196133854572</v>
      </c>
      <c r="E56" s="243" t="s">
        <v>139</v>
      </c>
      <c r="F56" s="184"/>
      <c r="G56" s="246" t="s">
        <v>1707</v>
      </c>
    </row>
    <row r="57" spans="1:7" s="254" customFormat="1">
      <c r="A57" s="87" t="s">
        <v>999</v>
      </c>
      <c r="B57" s="243">
        <v>58.537787659999999</v>
      </c>
      <c r="C57" s="184"/>
      <c r="D57" s="246">
        <v>0.14153059645271537</v>
      </c>
      <c r="E57" s="243" t="s">
        <v>139</v>
      </c>
      <c r="F57" s="184"/>
      <c r="G57" s="246" t="s">
        <v>1707</v>
      </c>
    </row>
    <row r="58" spans="1:7" ht="18.75" customHeight="1">
      <c r="A58" s="384" t="s">
        <v>473</v>
      </c>
      <c r="B58" s="385">
        <v>46726.398163720005</v>
      </c>
      <c r="C58" s="389"/>
      <c r="D58" s="387">
        <v>4.2868839733453346E-2</v>
      </c>
      <c r="E58" s="385">
        <v>61.473328079999995</v>
      </c>
      <c r="F58" s="389"/>
      <c r="G58" s="387">
        <v>5.2136740245542379E-2</v>
      </c>
    </row>
    <row r="59" spans="1:7" s="190" customFormat="1">
      <c r="A59" s="19" t="s">
        <v>474</v>
      </c>
      <c r="B59" s="249"/>
      <c r="C59" s="230"/>
      <c r="D59" s="230"/>
    </row>
    <row r="60" spans="1:7" s="190" customFormat="1">
      <c r="A60" s="279"/>
      <c r="B60" s="250"/>
      <c r="C60" s="232"/>
      <c r="D60" s="233"/>
    </row>
    <row r="61" spans="1:7" s="190" customFormat="1">
      <c r="B61" s="231"/>
      <c r="C61" s="232"/>
      <c r="D61" s="233"/>
    </row>
    <row r="62" spans="1:7" s="190" customFormat="1">
      <c r="A62" s="594" t="s">
        <v>81</v>
      </c>
      <c r="B62" s="231"/>
      <c r="C62" s="232"/>
      <c r="D62" s="233"/>
    </row>
    <row r="63" spans="1:7" ht="12.75" customHeight="1">
      <c r="B63" s="35"/>
      <c r="C63" s="35"/>
      <c r="D63" s="35"/>
    </row>
    <row r="64" spans="1:7" ht="12.75" customHeight="1">
      <c r="B64" s="51"/>
      <c r="C64" s="51"/>
      <c r="G64" s="13" t="s">
        <v>1027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24"/>
    </row>
    <row r="118" spans="1:1">
      <c r="A118" s="625"/>
    </row>
    <row r="120" spans="1:1">
      <c r="A120" s="625"/>
    </row>
    <row r="122" spans="1:1">
      <c r="A122" s="625"/>
    </row>
    <row r="124" spans="1:1">
      <c r="A124" s="625"/>
    </row>
    <row r="126" spans="1:1">
      <c r="A126" s="625"/>
    </row>
    <row r="128" spans="1:1">
      <c r="A128" s="625"/>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9"/>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2" t="s">
        <v>653</v>
      </c>
      <c r="E1" s="130" t="str">
        <f>Naslovnica!A20</f>
        <v>Srpanj 2024.</v>
      </c>
      <c r="G1" s="132" t="s">
        <v>870</v>
      </c>
      <c r="H1" s="254"/>
      <c r="I1" s="254"/>
      <c r="J1" s="254"/>
      <c r="K1" s="130" t="str">
        <f>E1</f>
        <v>Srpanj 2024.</v>
      </c>
    </row>
    <row r="2" spans="1:18" ht="12.75" customHeight="1">
      <c r="A2" s="514" t="s">
        <v>654</v>
      </c>
      <c r="E2" s="524" t="str">
        <f>Naslovnica!A24</f>
        <v>July 2024</v>
      </c>
      <c r="G2" s="514" t="s">
        <v>871</v>
      </c>
      <c r="H2" s="254"/>
      <c r="I2" s="254"/>
      <c r="J2" s="254"/>
      <c r="K2" s="512" t="str">
        <f>E2</f>
        <v>July 2024</v>
      </c>
    </row>
    <row r="3" spans="1:18" ht="12.75" customHeight="1">
      <c r="A3" s="38" t="s">
        <v>1374</v>
      </c>
      <c r="G3" s="38" t="s">
        <v>1374</v>
      </c>
      <c r="H3" s="254"/>
      <c r="I3" s="254"/>
      <c r="J3" s="254"/>
      <c r="K3" s="254"/>
    </row>
    <row r="4" spans="1:18" ht="45" customHeight="1">
      <c r="A4" s="395" t="s">
        <v>446</v>
      </c>
      <c r="B4" s="395" t="s">
        <v>447</v>
      </c>
      <c r="C4" s="395" t="s">
        <v>448</v>
      </c>
      <c r="D4" s="395" t="s">
        <v>449</v>
      </c>
      <c r="E4" s="395" t="s">
        <v>450</v>
      </c>
      <c r="G4" s="395" t="s">
        <v>446</v>
      </c>
      <c r="H4" s="395" t="s">
        <v>447</v>
      </c>
      <c r="I4" s="395" t="s">
        <v>448</v>
      </c>
      <c r="J4" s="395" t="s">
        <v>449</v>
      </c>
      <c r="K4" s="395" t="s">
        <v>453</v>
      </c>
    </row>
    <row r="5" spans="1:18" ht="12.75" customHeight="1">
      <c r="A5" s="90" t="s">
        <v>1678</v>
      </c>
      <c r="B5" s="91">
        <v>7040727</v>
      </c>
      <c r="C5" s="92">
        <v>0.1996098675297697</v>
      </c>
      <c r="D5" s="93">
        <v>163.5</v>
      </c>
      <c r="E5" s="239">
        <v>3.4799999999999995</v>
      </c>
      <c r="F5" s="52"/>
      <c r="G5" s="90" t="s">
        <v>1703</v>
      </c>
      <c r="H5" s="91">
        <v>26516</v>
      </c>
      <c r="I5" s="92">
        <v>0.6583573343926904</v>
      </c>
      <c r="J5" s="93">
        <v>290</v>
      </c>
      <c r="K5" s="239">
        <v>20.830000000000002</v>
      </c>
      <c r="P5" s="76"/>
      <c r="R5" s="767"/>
    </row>
    <row r="6" spans="1:18" ht="12.75" customHeight="1">
      <c r="A6" s="90" t="s">
        <v>1679</v>
      </c>
      <c r="B6" s="91">
        <v>5740130</v>
      </c>
      <c r="C6" s="92">
        <v>0.16273697146667623</v>
      </c>
      <c r="D6" s="93">
        <v>370</v>
      </c>
      <c r="E6" s="239">
        <v>42.309999999999995</v>
      </c>
      <c r="F6" s="52"/>
      <c r="G6" s="90" t="s">
        <v>1704</v>
      </c>
      <c r="H6" s="91">
        <v>13760</v>
      </c>
      <c r="I6" s="92">
        <v>0.34164266560730955</v>
      </c>
      <c r="J6" s="93">
        <v>60</v>
      </c>
      <c r="K6" s="239">
        <v>3.45</v>
      </c>
      <c r="P6" s="76"/>
      <c r="R6" s="767"/>
    </row>
    <row r="7" spans="1:18" ht="12.75" customHeight="1">
      <c r="A7" s="90" t="s">
        <v>1680</v>
      </c>
      <c r="B7" s="91">
        <v>2801710</v>
      </c>
      <c r="C7" s="92">
        <v>7.9430570444903079E-2</v>
      </c>
      <c r="D7" s="93">
        <v>1690</v>
      </c>
      <c r="E7" s="239">
        <v>5.63</v>
      </c>
      <c r="F7" s="52"/>
      <c r="G7" s="90" t="s">
        <v>1705</v>
      </c>
      <c r="H7" s="91">
        <v>0</v>
      </c>
      <c r="I7" s="92">
        <v>0</v>
      </c>
      <c r="J7" s="93">
        <v>2540</v>
      </c>
      <c r="K7" s="91">
        <v>0</v>
      </c>
      <c r="P7" s="76"/>
      <c r="R7" s="767"/>
    </row>
    <row r="8" spans="1:18" ht="12.75" customHeight="1">
      <c r="A8" s="90" t="s">
        <v>1681</v>
      </c>
      <c r="B8" s="91">
        <v>2365769</v>
      </c>
      <c r="C8" s="92">
        <v>6.7071317592066235E-2</v>
      </c>
      <c r="D8" s="93">
        <v>186.5</v>
      </c>
      <c r="E8" s="239">
        <v>-11.19</v>
      </c>
      <c r="G8" s="90"/>
      <c r="H8" s="91"/>
      <c r="I8" s="92"/>
      <c r="J8" s="93"/>
      <c r="K8" s="239"/>
      <c r="P8" s="76"/>
      <c r="R8" s="767"/>
    </row>
    <row r="9" spans="1:18" ht="12.75" customHeight="1">
      <c r="A9" s="90" t="s">
        <v>1682</v>
      </c>
      <c r="B9" s="91">
        <v>1968434.5</v>
      </c>
      <c r="C9" s="92">
        <v>5.5806587840435865E-2</v>
      </c>
      <c r="D9" s="93">
        <v>31.9</v>
      </c>
      <c r="E9" s="239">
        <v>5.28</v>
      </c>
      <c r="G9" s="90"/>
      <c r="H9" s="91"/>
      <c r="I9" s="92"/>
      <c r="J9" s="93"/>
      <c r="K9" s="239"/>
      <c r="P9" s="76"/>
      <c r="R9" s="767"/>
    </row>
    <row r="10" spans="1:18" ht="12.75" customHeight="1">
      <c r="A10" s="90" t="s">
        <v>1683</v>
      </c>
      <c r="B10" s="91">
        <v>1849400</v>
      </c>
      <c r="C10" s="92">
        <v>5.2431870886281498E-2</v>
      </c>
      <c r="D10" s="93">
        <v>1670</v>
      </c>
      <c r="E10" s="240">
        <v>5.0299999999999994</v>
      </c>
      <c r="G10" s="90"/>
      <c r="H10" s="91"/>
      <c r="I10" s="92"/>
      <c r="J10" s="93"/>
      <c r="K10" s="240"/>
    </row>
    <row r="11" spans="1:18" ht="12.75" customHeight="1">
      <c r="A11" s="90" t="s">
        <v>1684</v>
      </c>
      <c r="B11" s="91">
        <v>1823585.82</v>
      </c>
      <c r="C11" s="92">
        <v>5.1700019608680536E-2</v>
      </c>
      <c r="D11" s="93">
        <v>5.12</v>
      </c>
      <c r="E11" s="239">
        <v>0.38999999999999996</v>
      </c>
      <c r="G11" s="90"/>
      <c r="H11" s="91"/>
      <c r="I11" s="92"/>
      <c r="J11" s="93"/>
      <c r="K11" s="239"/>
    </row>
    <row r="12" spans="1:18" ht="12.75" customHeight="1">
      <c r="A12" s="90" t="s">
        <v>1685</v>
      </c>
      <c r="B12" s="91">
        <v>1822277.8</v>
      </c>
      <c r="C12" s="92">
        <v>5.1662936265024932E-2</v>
      </c>
      <c r="D12" s="93">
        <v>58.6</v>
      </c>
      <c r="E12" s="239">
        <v>-4.87</v>
      </c>
      <c r="G12" s="90"/>
      <c r="H12" s="91"/>
      <c r="I12" s="92"/>
      <c r="J12" s="93"/>
      <c r="K12" s="239"/>
    </row>
    <row r="13" spans="1:18" ht="12.75" customHeight="1">
      <c r="A13" s="90" t="s">
        <v>1686</v>
      </c>
      <c r="B13" s="91">
        <v>1382925.5</v>
      </c>
      <c r="C13" s="92">
        <v>3.9206970510082345E-2</v>
      </c>
      <c r="D13" s="93">
        <v>54.6</v>
      </c>
      <c r="E13" s="239">
        <v>16.420000000000002</v>
      </c>
      <c r="G13" s="90"/>
      <c r="H13" s="91"/>
      <c r="I13" s="92"/>
      <c r="J13" s="93"/>
      <c r="K13" s="239"/>
    </row>
    <row r="14" spans="1:18" ht="12.75" customHeight="1">
      <c r="A14" s="90" t="s">
        <v>1687</v>
      </c>
      <c r="B14" s="91">
        <v>1294521.3999999999</v>
      </c>
      <c r="C14" s="92">
        <v>3.6700648266642349E-2</v>
      </c>
      <c r="D14" s="93">
        <v>19.5</v>
      </c>
      <c r="E14" s="239">
        <v>7.4399999999999995</v>
      </c>
      <c r="G14" s="90"/>
      <c r="H14" s="91"/>
      <c r="I14" s="92"/>
      <c r="J14" s="93"/>
      <c r="K14" s="239"/>
    </row>
    <row r="15" spans="1:18" ht="12.75" customHeight="1">
      <c r="A15" s="90" t="s">
        <v>454</v>
      </c>
      <c r="B15" s="91">
        <v>7182958.5999999978</v>
      </c>
      <c r="C15" s="92">
        <v>0.20364223958943722</v>
      </c>
      <c r="D15" s="94"/>
      <c r="E15" s="241"/>
      <c r="G15" s="90" t="s">
        <v>454</v>
      </c>
      <c r="H15" s="91">
        <v>0</v>
      </c>
      <c r="I15" s="92"/>
      <c r="J15" s="94"/>
      <c r="K15" s="241"/>
    </row>
    <row r="16" spans="1:18" ht="15.75" customHeight="1">
      <c r="A16" s="397" t="s">
        <v>451</v>
      </c>
      <c r="B16" s="398">
        <f>SUM(B5:B15)</f>
        <v>35272439.619999997</v>
      </c>
      <c r="C16" s="957">
        <f>SUM(C5:C15)</f>
        <v>1</v>
      </c>
      <c r="D16" s="399"/>
      <c r="E16" s="399"/>
      <c r="G16" s="397" t="s">
        <v>451</v>
      </c>
      <c r="H16" s="398">
        <f>SUM(H5:H15)</f>
        <v>40276</v>
      </c>
      <c r="I16" s="957">
        <f>SUM(I5:I15)</f>
        <v>1</v>
      </c>
      <c r="J16" s="399"/>
      <c r="K16" s="399"/>
    </row>
    <row r="17" spans="1:11" ht="12.75" customHeight="1">
      <c r="A17" s="37" t="s">
        <v>452</v>
      </c>
      <c r="G17" s="37" t="s">
        <v>452</v>
      </c>
      <c r="H17" s="254"/>
      <c r="I17" s="254"/>
      <c r="J17" s="254"/>
      <c r="K17" s="254"/>
    </row>
    <row r="18" spans="1:11" ht="12.75" customHeight="1"/>
    <row r="19" spans="1:11" ht="12.75" customHeight="1">
      <c r="A19" s="132" t="s">
        <v>872</v>
      </c>
      <c r="G19" s="132" t="s">
        <v>1507</v>
      </c>
    </row>
    <row r="20" spans="1:11" ht="12.75" customHeight="1">
      <c r="A20" s="514" t="s">
        <v>873</v>
      </c>
      <c r="G20" s="514" t="s">
        <v>1508</v>
      </c>
    </row>
    <row r="21" spans="1:11" ht="12.75" customHeight="1">
      <c r="A21" s="38" t="s">
        <v>1375</v>
      </c>
      <c r="G21" s="38" t="s">
        <v>1375</v>
      </c>
    </row>
    <row r="22" spans="1:11" ht="43.5">
      <c r="A22" s="395" t="s">
        <v>455</v>
      </c>
      <c r="B22" s="395" t="s">
        <v>447</v>
      </c>
      <c r="C22" s="395" t="s">
        <v>448</v>
      </c>
      <c r="D22" s="395" t="s">
        <v>456</v>
      </c>
      <c r="G22" s="395" t="s">
        <v>455</v>
      </c>
      <c r="H22" s="395" t="s">
        <v>447</v>
      </c>
      <c r="I22" s="395" t="s">
        <v>448</v>
      </c>
      <c r="J22" s="395" t="s">
        <v>456</v>
      </c>
    </row>
    <row r="23" spans="1:11" ht="15" customHeight="1">
      <c r="A23" s="96" t="s">
        <v>1688</v>
      </c>
      <c r="B23" s="91">
        <v>3479500</v>
      </c>
      <c r="C23" s="97">
        <v>0.47546171274560917</v>
      </c>
      <c r="D23" s="127">
        <v>98.05</v>
      </c>
      <c r="E23" s="52"/>
      <c r="F23" s="52"/>
      <c r="G23" s="1081" t="s">
        <v>1706</v>
      </c>
      <c r="H23" s="91">
        <v>0</v>
      </c>
      <c r="I23" s="92" t="s">
        <v>139</v>
      </c>
      <c r="J23" s="127">
        <v>0</v>
      </c>
    </row>
    <row r="24" spans="1:11" ht="12.75" customHeight="1">
      <c r="A24" s="96" t="s">
        <v>1689</v>
      </c>
      <c r="B24" s="91">
        <v>1706800</v>
      </c>
      <c r="C24" s="97">
        <v>0.23322835215237986</v>
      </c>
      <c r="D24" s="127">
        <v>100.4</v>
      </c>
      <c r="E24" s="52"/>
      <c r="F24" s="52"/>
      <c r="G24" s="96" t="s">
        <v>1706</v>
      </c>
      <c r="H24" s="91">
        <v>0</v>
      </c>
      <c r="I24" s="92" t="s">
        <v>139</v>
      </c>
      <c r="J24" s="127">
        <v>0</v>
      </c>
    </row>
    <row r="25" spans="1:11" ht="12.75" customHeight="1">
      <c r="A25" s="96" t="s">
        <v>1690</v>
      </c>
      <c r="B25" s="91">
        <v>1521904.38</v>
      </c>
      <c r="C25" s="97">
        <v>0.20796300133635418</v>
      </c>
      <c r="D25" s="127">
        <v>99.9</v>
      </c>
      <c r="E25" s="52"/>
      <c r="F25" s="52"/>
      <c r="G25" s="96"/>
      <c r="H25" s="91"/>
      <c r="I25" s="97"/>
      <c r="J25" s="127"/>
    </row>
    <row r="26" spans="1:11" ht="12.75" customHeight="1">
      <c r="A26" s="96" t="s">
        <v>1691</v>
      </c>
      <c r="B26" s="91">
        <v>405200</v>
      </c>
      <c r="C26" s="97">
        <v>5.5369186953447572E-2</v>
      </c>
      <c r="D26" s="127">
        <v>101.3</v>
      </c>
      <c r="E26" s="52"/>
      <c r="G26" s="96"/>
      <c r="H26" s="91"/>
      <c r="I26" s="97"/>
      <c r="J26" s="127"/>
    </row>
    <row r="27" spans="1:11" ht="12.75" customHeight="1">
      <c r="A27" s="96" t="s">
        <v>1692</v>
      </c>
      <c r="B27" s="91">
        <v>201800</v>
      </c>
      <c r="C27" s="97">
        <v>2.757527622706249E-2</v>
      </c>
      <c r="D27" s="127">
        <v>100.9</v>
      </c>
      <c r="G27" s="96"/>
      <c r="H27" s="91"/>
      <c r="I27" s="97"/>
      <c r="J27" s="127"/>
    </row>
    <row r="28" spans="1:11" ht="12.75" customHeight="1">
      <c r="A28" s="96" t="s">
        <v>1693</v>
      </c>
      <c r="B28" s="91">
        <v>2945.34</v>
      </c>
      <c r="C28" s="97">
        <v>4.0247058514676035E-4</v>
      </c>
      <c r="D28" s="127">
        <v>85</v>
      </c>
      <c r="G28" s="96"/>
      <c r="H28" s="91"/>
      <c r="I28" s="97"/>
      <c r="J28" s="127"/>
    </row>
    <row r="29" spans="1:11" ht="12.75" customHeight="1">
      <c r="A29" s="96"/>
      <c r="B29" s="91"/>
      <c r="C29" s="97"/>
      <c r="D29" s="128"/>
      <c r="G29" s="96"/>
      <c r="H29" s="91"/>
      <c r="I29" s="97"/>
      <c r="J29" s="128"/>
    </row>
    <row r="30" spans="1:11" ht="12.75" customHeight="1">
      <c r="A30" s="96"/>
      <c r="B30" s="91"/>
      <c r="C30" s="97"/>
      <c r="D30" s="127"/>
      <c r="G30" s="96"/>
      <c r="H30" s="91"/>
      <c r="I30" s="97"/>
      <c r="J30" s="127"/>
    </row>
    <row r="31" spans="1:11" ht="12.75" customHeight="1">
      <c r="A31" s="96"/>
      <c r="B31" s="91"/>
      <c r="C31" s="97"/>
      <c r="D31" s="127"/>
      <c r="G31" s="96"/>
      <c r="H31" s="91"/>
      <c r="I31" s="97"/>
      <c r="J31" s="127"/>
    </row>
    <row r="32" spans="1:11" ht="12.75" customHeight="1">
      <c r="A32" s="96"/>
      <c r="B32" s="91"/>
      <c r="C32" s="97"/>
      <c r="D32" s="127"/>
      <c r="G32" s="96"/>
      <c r="H32" s="91"/>
      <c r="I32" s="97"/>
      <c r="J32" s="127"/>
    </row>
    <row r="33" spans="1:10" ht="15" customHeight="1">
      <c r="A33" s="90" t="s">
        <v>454</v>
      </c>
      <c r="B33" s="256">
        <v>0</v>
      </c>
      <c r="C33" s="97"/>
      <c r="D33" s="98"/>
      <c r="G33" s="90" t="s">
        <v>454</v>
      </c>
      <c r="H33" s="256">
        <v>0</v>
      </c>
      <c r="I33" s="256"/>
      <c r="J33" s="98"/>
    </row>
    <row r="34" spans="1:10" ht="15" customHeight="1">
      <c r="A34" s="404" t="s">
        <v>451</v>
      </c>
      <c r="B34" s="405">
        <f>SUM(B23:B33)</f>
        <v>7318149.7199999997</v>
      </c>
      <c r="C34" s="406"/>
      <c r="D34" s="407"/>
      <c r="G34" s="404" t="s">
        <v>451</v>
      </c>
      <c r="H34" s="405">
        <f>SUM(H23:H33)</f>
        <v>0</v>
      </c>
      <c r="I34" s="1091" t="s">
        <v>139</v>
      </c>
      <c r="J34" s="407"/>
    </row>
    <row r="35" spans="1:10" ht="15" customHeight="1">
      <c r="A35" s="95" t="s">
        <v>457</v>
      </c>
      <c r="B35" s="91"/>
      <c r="C35" s="97"/>
      <c r="D35" s="98"/>
    </row>
    <row r="36" spans="1:10" ht="12.75" customHeight="1">
      <c r="A36" s="180"/>
      <c r="B36" s="256"/>
      <c r="C36" s="97"/>
      <c r="D36" s="98">
        <v>0</v>
      </c>
    </row>
    <row r="37" spans="1:10" ht="12.75" customHeight="1">
      <c r="A37" s="90" t="s">
        <v>454</v>
      </c>
      <c r="B37" s="257">
        <v>0</v>
      </c>
      <c r="C37" s="97"/>
      <c r="D37" s="98"/>
    </row>
    <row r="38" spans="1:10" ht="15" customHeight="1">
      <c r="A38" s="99" t="s">
        <v>451</v>
      </c>
      <c r="B38" s="91">
        <f>SUM(B36:B37)</f>
        <v>0</v>
      </c>
      <c r="C38" s="97"/>
      <c r="D38" s="98"/>
    </row>
    <row r="39" spans="1:10" ht="26.25" customHeight="1">
      <c r="A39" s="400" t="s">
        <v>458</v>
      </c>
      <c r="B39" s="401">
        <f>B34+B38</f>
        <v>7318149.7199999997</v>
      </c>
      <c r="C39" s="402"/>
      <c r="D39" s="403"/>
    </row>
    <row r="40" spans="1:10" ht="12.75" customHeight="1"/>
    <row r="41" spans="1:10" ht="12.75" customHeight="1">
      <c r="A41" s="132" t="s">
        <v>874</v>
      </c>
      <c r="G41" s="137"/>
      <c r="H41" s="190"/>
      <c r="I41" s="190"/>
      <c r="J41" s="190"/>
    </row>
    <row r="42" spans="1:10" ht="12.75" customHeight="1">
      <c r="A42" s="514" t="s">
        <v>875</v>
      </c>
      <c r="B42" s="44"/>
      <c r="G42" s="156"/>
      <c r="H42" s="190"/>
      <c r="I42" s="190"/>
      <c r="J42" s="190"/>
    </row>
    <row r="43" spans="1:10" ht="12.75" customHeight="1">
      <c r="A43" s="38" t="s">
        <v>1377</v>
      </c>
      <c r="G43" s="203"/>
      <c r="H43" s="190"/>
      <c r="I43" s="190"/>
      <c r="J43" s="190"/>
    </row>
    <row r="44" spans="1:10" ht="43.5">
      <c r="A44" s="395" t="s">
        <v>918</v>
      </c>
      <c r="B44" s="395" t="s">
        <v>447</v>
      </c>
      <c r="C44" s="395" t="s">
        <v>448</v>
      </c>
      <c r="D44" s="193"/>
      <c r="G44" s="193"/>
      <c r="H44" s="204"/>
      <c r="I44" s="193"/>
      <c r="J44" s="193"/>
    </row>
    <row r="45" spans="1:10" ht="12.75" customHeight="1">
      <c r="A45" s="96" t="s">
        <v>1697</v>
      </c>
      <c r="B45" s="91">
        <v>147114220.86000001</v>
      </c>
      <c r="C45" s="97">
        <v>0.59561075743374969</v>
      </c>
      <c r="D45" s="195"/>
      <c r="E45" s="52"/>
      <c r="F45" s="52"/>
      <c r="G45" s="192"/>
      <c r="H45" s="189"/>
      <c r="I45" s="194"/>
      <c r="J45" s="195"/>
    </row>
    <row r="46" spans="1:10" ht="12.75" customHeight="1">
      <c r="A46" s="96" t="s">
        <v>1698</v>
      </c>
      <c r="B46" s="91">
        <v>65845125.009999998</v>
      </c>
      <c r="C46" s="97">
        <v>0.26658241841791469</v>
      </c>
      <c r="D46" s="195"/>
      <c r="E46" s="52"/>
      <c r="F46" s="52"/>
      <c r="G46" s="200"/>
      <c r="H46" s="201"/>
      <c r="I46" s="194"/>
      <c r="J46" s="195"/>
    </row>
    <row r="47" spans="1:10" ht="12.75" customHeight="1">
      <c r="A47" s="96" t="s">
        <v>1699</v>
      </c>
      <c r="B47" s="91">
        <v>9676140.8499999996</v>
      </c>
      <c r="C47" s="97">
        <v>3.91750950180993E-2</v>
      </c>
      <c r="D47" s="195"/>
      <c r="E47" s="52"/>
      <c r="G47" s="200"/>
      <c r="H47" s="201"/>
      <c r="I47" s="194"/>
      <c r="J47" s="195"/>
    </row>
    <row r="48" spans="1:10" ht="12.75" customHeight="1">
      <c r="A48" s="96" t="s">
        <v>1691</v>
      </c>
      <c r="B48" s="91">
        <v>5848208</v>
      </c>
      <c r="C48" s="97">
        <v>2.3677218804189739E-2</v>
      </c>
      <c r="D48" s="195"/>
      <c r="G48" s="200"/>
      <c r="H48" s="201"/>
      <c r="I48" s="194"/>
      <c r="J48" s="195"/>
    </row>
    <row r="49" spans="1:10" ht="12.75" customHeight="1">
      <c r="A49" s="96" t="s">
        <v>1690</v>
      </c>
      <c r="B49" s="91">
        <v>5672881.21</v>
      </c>
      <c r="C49" s="97">
        <v>2.2967385848681618E-2</v>
      </c>
      <c r="D49" s="195"/>
      <c r="G49" s="200"/>
      <c r="H49" s="201"/>
      <c r="I49" s="194"/>
      <c r="J49" s="195"/>
    </row>
    <row r="50" spans="1:10" ht="12.75" customHeight="1">
      <c r="A50" s="96" t="s">
        <v>1700</v>
      </c>
      <c r="B50" s="91">
        <v>4105850</v>
      </c>
      <c r="C50" s="97">
        <v>1.6623059375997302E-2</v>
      </c>
      <c r="D50" s="196"/>
      <c r="G50" s="200"/>
      <c r="H50" s="201"/>
      <c r="I50" s="194"/>
      <c r="J50" s="196"/>
    </row>
    <row r="51" spans="1:10" ht="12.75" customHeight="1">
      <c r="A51" s="96" t="s">
        <v>1701</v>
      </c>
      <c r="B51" s="91">
        <v>2275710.77</v>
      </c>
      <c r="C51" s="97">
        <v>9.2135063999674964E-3</v>
      </c>
      <c r="D51" s="195"/>
      <c r="G51" s="200"/>
      <c r="H51" s="201"/>
      <c r="I51" s="194"/>
      <c r="J51" s="195"/>
    </row>
    <row r="52" spans="1:10" ht="12.75" customHeight="1">
      <c r="A52" s="96" t="s">
        <v>1702</v>
      </c>
      <c r="B52" s="91">
        <v>2100000</v>
      </c>
      <c r="C52" s="97">
        <v>8.5021188522703788E-3</v>
      </c>
      <c r="D52" s="195"/>
      <c r="G52" s="200"/>
      <c r="H52" s="201"/>
      <c r="I52" s="194"/>
      <c r="J52" s="195"/>
    </row>
    <row r="53" spans="1:10" ht="12.75" customHeight="1">
      <c r="A53" s="96" t="s">
        <v>1688</v>
      </c>
      <c r="B53" s="91">
        <v>1300351.71</v>
      </c>
      <c r="C53" s="97">
        <v>5.2646403753204883E-3</v>
      </c>
      <c r="D53" s="195"/>
      <c r="G53" s="200"/>
      <c r="H53" s="201"/>
      <c r="I53" s="194"/>
      <c r="J53" s="195"/>
    </row>
    <row r="54" spans="1:10" ht="12.75" customHeight="1">
      <c r="A54" s="100" t="s">
        <v>1689</v>
      </c>
      <c r="B54" s="91">
        <v>1052672.5</v>
      </c>
      <c r="C54" s="97">
        <v>4.26187938453171E-3</v>
      </c>
      <c r="D54" s="195"/>
      <c r="G54" s="200"/>
      <c r="H54" s="201"/>
      <c r="I54" s="194"/>
      <c r="J54" s="195"/>
    </row>
    <row r="55" spans="1:10" ht="24">
      <c r="A55" s="101" t="s">
        <v>459</v>
      </c>
      <c r="B55" s="91">
        <v>2006091.9499999881</v>
      </c>
      <c r="C55" s="97">
        <v>8.1219200892774981E-3</v>
      </c>
      <c r="D55" s="197"/>
      <c r="G55" s="202"/>
      <c r="H55" s="201"/>
      <c r="I55" s="194"/>
      <c r="J55" s="197"/>
    </row>
    <row r="56" spans="1:10">
      <c r="A56" s="397" t="s">
        <v>451</v>
      </c>
      <c r="B56" s="401">
        <f>SUM(B45:B55)</f>
        <v>246997252.86000001</v>
      </c>
      <c r="C56" s="956">
        <f>SUM(C45:C55)</f>
        <v>0.99999999999999989</v>
      </c>
      <c r="D56" s="199"/>
      <c r="G56" s="192"/>
      <c r="H56" s="189"/>
      <c r="I56" s="198"/>
      <c r="J56" s="199"/>
    </row>
    <row r="57" spans="1:10" ht="12.75" customHeight="1">
      <c r="G57" s="190"/>
      <c r="H57" s="190"/>
      <c r="I57" s="190"/>
      <c r="J57" s="190"/>
    </row>
    <row r="58" spans="1:10" ht="12.75" customHeight="1">
      <c r="A58" s="133" t="s">
        <v>876</v>
      </c>
      <c r="G58" s="205"/>
      <c r="H58" s="190"/>
      <c r="I58" s="190"/>
      <c r="J58" s="190"/>
    </row>
    <row r="59" spans="1:10" ht="12.75" customHeight="1">
      <c r="A59" s="525" t="s">
        <v>877</v>
      </c>
      <c r="G59" s="206"/>
      <c r="H59" s="190"/>
      <c r="I59" s="190"/>
      <c r="J59" s="190"/>
    </row>
    <row r="60" spans="1:10" ht="12.75" customHeight="1">
      <c r="A60" s="38" t="s">
        <v>1374</v>
      </c>
      <c r="G60" s="203"/>
      <c r="H60" s="190"/>
      <c r="I60" s="190"/>
      <c r="J60" s="190"/>
    </row>
    <row r="61" spans="1:10" ht="12.75" customHeight="1">
      <c r="A61" s="396"/>
      <c r="B61" s="864" t="s">
        <v>65</v>
      </c>
      <c r="C61" s="864" t="s">
        <v>66</v>
      </c>
      <c r="D61" s="864" t="s">
        <v>67</v>
      </c>
      <c r="E61" s="864" t="s">
        <v>68</v>
      </c>
      <c r="F61" s="864" t="s">
        <v>69</v>
      </c>
      <c r="G61" s="207"/>
      <c r="H61" s="187"/>
      <c r="I61" s="187"/>
      <c r="J61" s="187"/>
    </row>
    <row r="62" spans="1:10" ht="12.75" customHeight="1">
      <c r="A62" s="396"/>
      <c r="B62" s="865" t="s">
        <v>70</v>
      </c>
      <c r="C62" s="865" t="s">
        <v>71</v>
      </c>
      <c r="D62" s="865" t="s">
        <v>189</v>
      </c>
      <c r="E62" s="865" t="s">
        <v>72</v>
      </c>
      <c r="F62" s="865" t="s">
        <v>73</v>
      </c>
      <c r="G62" s="207"/>
      <c r="H62" s="188"/>
      <c r="I62" s="188"/>
      <c r="J62" s="188"/>
    </row>
    <row r="63" spans="1:10" ht="12.75" customHeight="1">
      <c r="A63" s="102" t="s">
        <v>139</v>
      </c>
      <c r="B63" s="103" t="s">
        <v>139</v>
      </c>
      <c r="C63" s="103" t="s">
        <v>139</v>
      </c>
      <c r="D63" s="103" t="s">
        <v>139</v>
      </c>
      <c r="E63" s="104" t="s">
        <v>139</v>
      </c>
      <c r="F63" s="104" t="s">
        <v>139</v>
      </c>
      <c r="G63" s="192"/>
      <c r="H63" s="189"/>
      <c r="I63" s="189"/>
      <c r="J63" s="191"/>
    </row>
    <row r="64" spans="1:10" ht="15" customHeight="1">
      <c r="A64" s="397" t="s">
        <v>451</v>
      </c>
      <c r="B64" s="408"/>
      <c r="C64" s="408"/>
      <c r="D64" s="408"/>
      <c r="E64" s="409" t="str">
        <f>IF(SUM(E63:E63)=0,"",SUM(E63:E63))</f>
        <v/>
      </c>
      <c r="F64" s="409" t="str">
        <f>IF(SUM(F63:F63)=0,"",SUM(F63:F63))</f>
        <v/>
      </c>
      <c r="G64" s="192"/>
      <c r="H64" s="189"/>
      <c r="I64" s="189"/>
      <c r="J64" s="191"/>
    </row>
    <row r="65" spans="1:7" ht="12.75" customHeight="1"/>
    <row r="66" spans="1:7" ht="12.75" customHeight="1">
      <c r="A66" s="133" t="s">
        <v>1570</v>
      </c>
    </row>
    <row r="67" spans="1:7" ht="12.75" customHeight="1">
      <c r="A67" s="525" t="s">
        <v>1571</v>
      </c>
    </row>
    <row r="68" spans="1:7" ht="12.75" customHeight="1">
      <c r="A68" s="38" t="s">
        <v>1374</v>
      </c>
    </row>
    <row r="69" spans="1:7" ht="12.75" customHeight="1">
      <c r="A69" s="396"/>
      <c r="B69" s="864" t="s">
        <v>65</v>
      </c>
      <c r="C69" s="864" t="s">
        <v>66</v>
      </c>
      <c r="D69" s="864" t="s">
        <v>67</v>
      </c>
      <c r="E69" s="864" t="s">
        <v>68</v>
      </c>
      <c r="F69" s="864" t="s">
        <v>69</v>
      </c>
    </row>
    <row r="70" spans="1:7" ht="12.75" customHeight="1">
      <c r="A70" s="396"/>
      <c r="B70" s="865" t="s">
        <v>70</v>
      </c>
      <c r="C70" s="865" t="s">
        <v>71</v>
      </c>
      <c r="D70" s="865" t="s">
        <v>189</v>
      </c>
      <c r="E70" s="865" t="s">
        <v>72</v>
      </c>
      <c r="F70" s="865" t="s">
        <v>73</v>
      </c>
    </row>
    <row r="71" spans="1:7" ht="12.75" customHeight="1">
      <c r="A71" s="102" t="s">
        <v>1694</v>
      </c>
      <c r="B71" s="105">
        <v>97.85</v>
      </c>
      <c r="C71" s="105">
        <v>95</v>
      </c>
      <c r="D71" s="105">
        <v>97</v>
      </c>
      <c r="E71" s="106">
        <v>701000</v>
      </c>
      <c r="F71" s="106">
        <v>679804.5</v>
      </c>
      <c r="G71" s="52"/>
    </row>
    <row r="72" spans="1:7" s="1052" customFormat="1" ht="12.75" customHeight="1">
      <c r="A72" s="102" t="s">
        <v>1695</v>
      </c>
      <c r="B72" s="105">
        <v>97.92</v>
      </c>
      <c r="C72" s="105">
        <v>96.02</v>
      </c>
      <c r="D72" s="105">
        <v>97.92</v>
      </c>
      <c r="E72" s="106">
        <v>266000</v>
      </c>
      <c r="F72" s="106">
        <v>256112.5</v>
      </c>
      <c r="G72" s="52"/>
    </row>
    <row r="73" spans="1:7" s="1052" customFormat="1" ht="12.75" customHeight="1">
      <c r="A73" s="102" t="s">
        <v>1696</v>
      </c>
      <c r="B73" s="105">
        <v>96.92</v>
      </c>
      <c r="C73" s="105">
        <v>96.92</v>
      </c>
      <c r="D73" s="105">
        <v>96.92</v>
      </c>
      <c r="E73" s="106">
        <v>26000</v>
      </c>
      <c r="F73" s="106">
        <v>25199.200000000001</v>
      </c>
      <c r="G73" s="52"/>
    </row>
    <row r="74" spans="1:7" ht="15" customHeight="1">
      <c r="A74" s="397" t="s">
        <v>451</v>
      </c>
      <c r="B74" s="410"/>
      <c r="C74" s="410"/>
      <c r="D74" s="410"/>
      <c r="E74" s="409">
        <f>IF(SUM(E71:E73)=0,"",SUM(E71:E73))</f>
        <v>993000</v>
      </c>
      <c r="F74" s="409">
        <f>IF(SUM(F71:F73)=0,"",SUM(F71:F73))</f>
        <v>961116.2</v>
      </c>
    </row>
    <row r="75" spans="1:7" ht="12.75" customHeight="1">
      <c r="A75" s="16"/>
    </row>
    <row r="76" spans="1:7" s="254" customFormat="1" ht="12.75" customHeight="1">
      <c r="A76" s="133" t="s">
        <v>1001</v>
      </c>
    </row>
    <row r="77" spans="1:7" s="254" customFormat="1" ht="12.75" customHeight="1">
      <c r="A77" s="525" t="s">
        <v>1002</v>
      </c>
    </row>
    <row r="78" spans="1:7" ht="12.75" customHeight="1">
      <c r="A78" s="38" t="s">
        <v>1374</v>
      </c>
    </row>
    <row r="79" spans="1:7" ht="43.5">
      <c r="A79" s="395" t="s">
        <v>1000</v>
      </c>
      <c r="B79" s="395" t="s">
        <v>447</v>
      </c>
      <c r="C79" s="395" t="s">
        <v>448</v>
      </c>
      <c r="D79" s="395" t="s">
        <v>449</v>
      </c>
      <c r="E79" s="395" t="s">
        <v>450</v>
      </c>
    </row>
    <row r="80" spans="1:7" ht="12.75" customHeight="1">
      <c r="A80" s="90" t="s">
        <v>1442</v>
      </c>
      <c r="B80" s="91">
        <v>1549383.08</v>
      </c>
      <c r="C80" s="92">
        <v>0.44060882886051767</v>
      </c>
      <c r="D80" s="93">
        <v>15.9</v>
      </c>
      <c r="E80" s="239">
        <v>2.0500000000000003</v>
      </c>
    </row>
    <row r="81" spans="1:11" s="1052" customFormat="1" ht="12.75" customHeight="1">
      <c r="A81" s="90" t="s">
        <v>1081</v>
      </c>
      <c r="B81" s="91">
        <v>1145409.6399999999</v>
      </c>
      <c r="C81" s="92">
        <v>0.3257280956275494</v>
      </c>
      <c r="D81" s="93">
        <v>31.56</v>
      </c>
      <c r="E81" s="239">
        <v>6.98</v>
      </c>
    </row>
    <row r="82" spans="1:11" s="1052" customFormat="1" ht="12.75" customHeight="1">
      <c r="A82" s="90" t="s">
        <v>1504</v>
      </c>
      <c r="B82" s="91">
        <v>364762.04</v>
      </c>
      <c r="C82" s="92">
        <v>0.10372991504281386</v>
      </c>
      <c r="D82" s="93">
        <v>102.8</v>
      </c>
      <c r="E82" s="239">
        <v>0.33</v>
      </c>
    </row>
    <row r="83" spans="1:11" s="1052" customFormat="1" ht="12.75" customHeight="1">
      <c r="A83" s="90" t="s">
        <v>1660</v>
      </c>
      <c r="B83" s="91">
        <v>292071.51</v>
      </c>
      <c r="C83" s="92">
        <v>8.3058404100180935E-2</v>
      </c>
      <c r="D83" s="93">
        <v>10.09</v>
      </c>
      <c r="E83" s="239">
        <v>1.51</v>
      </c>
    </row>
    <row r="84" spans="1:11" ht="12.75" customHeight="1">
      <c r="A84" s="90" t="s">
        <v>993</v>
      </c>
      <c r="B84" s="91">
        <v>164833.18</v>
      </c>
      <c r="C84" s="92">
        <v>4.6874756368938078E-2</v>
      </c>
      <c r="D84" s="93">
        <v>25.15</v>
      </c>
      <c r="E84" s="239">
        <v>9.83</v>
      </c>
    </row>
    <row r="85" spans="1:11" ht="12.75" customHeight="1">
      <c r="A85" s="397" t="s">
        <v>451</v>
      </c>
      <c r="B85" s="398">
        <f>SUM(B80:B84)</f>
        <v>3516459.4499999997</v>
      </c>
      <c r="C85" s="957">
        <f>SUM(C80:C84)</f>
        <v>1</v>
      </c>
      <c r="D85" s="399"/>
      <c r="E85" s="399"/>
    </row>
    <row r="86" spans="1:11" ht="12.75" customHeight="1">
      <c r="A86" s="16" t="s">
        <v>461</v>
      </c>
      <c r="B86" s="254"/>
      <c r="C86" s="254"/>
      <c r="D86" s="254"/>
      <c r="E86" s="254"/>
    </row>
    <row r="87" spans="1:11" ht="12.75" customHeight="1">
      <c r="A87" s="254"/>
      <c r="B87" s="254"/>
      <c r="C87" s="254"/>
      <c r="D87" s="254"/>
      <c r="E87" s="254"/>
    </row>
    <row r="88" spans="1:11" ht="12.75" customHeight="1">
      <c r="A88" s="594" t="s">
        <v>81</v>
      </c>
      <c r="K88" s="34" t="s">
        <v>1028</v>
      </c>
    </row>
    <row r="89" spans="1:11" ht="12.75" customHeight="1"/>
  </sheetData>
  <sortState xmlns:xlrd2="http://schemas.microsoft.com/office/spreadsheetml/2017/richdata2" ref="N5:R9">
    <sortCondition descending="1" ref="O5"/>
  </sortState>
  <hyperlinks>
    <hyperlink ref="A88" location="'2 Sadržaj'!A1" display="Sadržaj / Contents" xr:uid="{00000000-0004-0000-1500-000000000000}"/>
  </hyperlinks>
  <pageMargins left="0.7" right="0.7" top="0.75" bottom="0.75" header="0.3" footer="0.3"/>
  <pageSetup paperSize="9" scale="48" orientation="portrait" r:id="rId1"/>
  <rowBreaks count="1" manualBreakCount="1">
    <brk id="95"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06"/>
    <col min="2" max="2" width="13.42578125" style="306" customWidth="1"/>
    <col min="3" max="4" width="14.85546875" style="306" bestFit="1" customWidth="1"/>
    <col min="5" max="5" width="14.42578125" style="306" bestFit="1" customWidth="1"/>
    <col min="6" max="6" width="10.5703125" style="306" bestFit="1" customWidth="1"/>
    <col min="7" max="7" width="11.140625" style="306" bestFit="1" customWidth="1"/>
    <col min="8" max="8" width="13.5703125" style="306" customWidth="1"/>
    <col min="9" max="9" width="12.7109375" style="306" bestFit="1" customWidth="1"/>
    <col min="10" max="10" width="12.85546875" style="306" bestFit="1" customWidth="1"/>
    <col min="11" max="11" width="10.7109375" style="306" bestFit="1" customWidth="1"/>
    <col min="12" max="16384" width="9.140625" style="306"/>
  </cols>
  <sheetData>
    <row r="1" spans="1:7" ht="15">
      <c r="A1" s="693" t="s">
        <v>655</v>
      </c>
      <c r="B1" s="692"/>
      <c r="C1" s="692"/>
      <c r="D1" s="692"/>
    </row>
    <row r="2" spans="1:7">
      <c r="A2" s="694" t="s">
        <v>656</v>
      </c>
      <c r="B2" s="692"/>
      <c r="C2" s="692"/>
      <c r="D2" s="692"/>
    </row>
    <row r="3" spans="1:7">
      <c r="A3" s="41" t="s">
        <v>831</v>
      </c>
    </row>
    <row r="4" spans="1:7">
      <c r="A4" s="1225"/>
      <c r="B4" s="1225"/>
      <c r="C4" s="1225"/>
      <c r="D4" s="1225"/>
      <c r="E4" s="1225"/>
      <c r="F4" s="1225"/>
      <c r="G4" s="1225"/>
    </row>
    <row r="5" spans="1:7">
      <c r="A5" s="141" t="s">
        <v>658</v>
      </c>
    </row>
    <row r="6" spans="1:7" s="696" customFormat="1">
      <c r="A6" s="695" t="s">
        <v>659</v>
      </c>
    </row>
    <row r="8" spans="1:7" ht="63.75">
      <c r="A8" s="715" t="s">
        <v>657</v>
      </c>
      <c r="B8" s="699" t="s">
        <v>612</v>
      </c>
      <c r="C8" s="699" t="s">
        <v>613</v>
      </c>
      <c r="D8" s="699" t="s">
        <v>614</v>
      </c>
      <c r="E8" s="691"/>
    </row>
    <row r="9" spans="1:7">
      <c r="A9" s="700" t="s">
        <v>1323</v>
      </c>
      <c r="B9" s="701">
        <v>5</v>
      </c>
      <c r="C9" s="701">
        <v>12</v>
      </c>
      <c r="D9" s="701">
        <v>6</v>
      </c>
    </row>
    <row r="10" spans="1:7">
      <c r="A10" s="700" t="s">
        <v>1341</v>
      </c>
      <c r="B10" s="701">
        <v>5</v>
      </c>
      <c r="C10" s="701">
        <v>12</v>
      </c>
      <c r="D10" s="701">
        <v>6</v>
      </c>
    </row>
    <row r="11" spans="1:7">
      <c r="A11" s="700" t="s">
        <v>1388</v>
      </c>
      <c r="B11" s="701">
        <v>5</v>
      </c>
      <c r="C11" s="701">
        <v>12</v>
      </c>
      <c r="D11" s="701">
        <v>6</v>
      </c>
    </row>
    <row r="12" spans="1:7">
      <c r="A12" s="700" t="s">
        <v>1439</v>
      </c>
      <c r="B12" s="701">
        <v>5</v>
      </c>
      <c r="C12" s="701">
        <v>12</v>
      </c>
      <c r="D12" s="701">
        <v>6</v>
      </c>
    </row>
    <row r="13" spans="1:7">
      <c r="A13" s="700" t="s">
        <v>1464</v>
      </c>
      <c r="B13" s="701">
        <v>5</v>
      </c>
      <c r="C13" s="701">
        <v>12</v>
      </c>
      <c r="D13" s="701">
        <v>6</v>
      </c>
    </row>
    <row r="14" spans="1:7">
      <c r="A14" s="700" t="s">
        <v>1498</v>
      </c>
      <c r="B14" s="701">
        <v>5</v>
      </c>
      <c r="C14" s="701">
        <v>11</v>
      </c>
      <c r="D14" s="701">
        <v>6</v>
      </c>
    </row>
    <row r="15" spans="1:7">
      <c r="A15" s="700" t="s">
        <v>1565</v>
      </c>
      <c r="B15" s="701">
        <v>5</v>
      </c>
      <c r="C15" s="701">
        <v>11</v>
      </c>
      <c r="D15" s="701">
        <v>6</v>
      </c>
    </row>
    <row r="16" spans="1:7">
      <c r="A16" s="306" t="s">
        <v>1608</v>
      </c>
      <c r="B16" s="306">
        <v>5</v>
      </c>
      <c r="C16" s="306">
        <v>11</v>
      </c>
      <c r="D16" s="306">
        <v>6</v>
      </c>
    </row>
    <row r="17" spans="1:9">
      <c r="A17" s="781" t="s">
        <v>1708</v>
      </c>
      <c r="B17" s="306">
        <v>5</v>
      </c>
      <c r="C17" s="306">
        <v>11</v>
      </c>
      <c r="D17" s="306">
        <v>4</v>
      </c>
    </row>
    <row r="18" spans="1:9">
      <c r="A18" s="33" t="s">
        <v>475</v>
      </c>
    </row>
    <row r="19" spans="1:9">
      <c r="A19" s="33"/>
    </row>
    <row r="20" spans="1:9">
      <c r="A20" s="141" t="s">
        <v>660</v>
      </c>
    </row>
    <row r="21" spans="1:9" s="696" customFormat="1">
      <c r="A21" s="695" t="s">
        <v>661</v>
      </c>
    </row>
    <row r="23" spans="1:9" s="697" customFormat="1">
      <c r="D23" s="130" t="s">
        <v>1392</v>
      </c>
    </row>
    <row r="24" spans="1:9" s="697" customFormat="1" ht="63.75">
      <c r="A24" s="715" t="s">
        <v>657</v>
      </c>
      <c r="B24" s="699" t="s">
        <v>612</v>
      </c>
      <c r="C24" s="699" t="s">
        <v>613</v>
      </c>
      <c r="D24" s="699" t="s">
        <v>614</v>
      </c>
      <c r="H24" s="595"/>
    </row>
    <row r="25" spans="1:9">
      <c r="A25" s="700" t="s">
        <v>1323</v>
      </c>
      <c r="B25" s="702">
        <v>4117766.5405799984</v>
      </c>
      <c r="C25" s="702">
        <v>55102178.512177311</v>
      </c>
      <c r="D25" s="702">
        <v>558811708.93888116</v>
      </c>
      <c r="H25" s="596"/>
    </row>
    <row r="26" spans="1:9">
      <c r="A26" s="700" t="s">
        <v>1341</v>
      </c>
      <c r="B26" s="702">
        <v>4085669.1220386219</v>
      </c>
      <c r="C26" s="702">
        <v>51583037.228747755</v>
      </c>
      <c r="D26" s="702">
        <v>552721271.08633614</v>
      </c>
    </row>
    <row r="27" spans="1:9">
      <c r="A27" s="700" t="s">
        <v>1388</v>
      </c>
      <c r="B27" s="702">
        <v>3958593.9345676554</v>
      </c>
      <c r="C27" s="702">
        <v>50289952.219788969</v>
      </c>
      <c r="D27" s="702">
        <v>577498269.5600239</v>
      </c>
      <c r="E27" s="1057"/>
      <c r="F27" s="1057"/>
      <c r="G27" s="1057"/>
      <c r="I27" s="1057"/>
    </row>
    <row r="28" spans="1:9">
      <c r="A28" s="700" t="s">
        <v>1439</v>
      </c>
      <c r="B28" s="702">
        <v>4622276</v>
      </c>
      <c r="C28" s="702">
        <v>50920135</v>
      </c>
      <c r="D28" s="702">
        <v>591068571</v>
      </c>
    </row>
    <row r="29" spans="1:9">
      <c r="A29" s="700" t="s">
        <v>1464</v>
      </c>
      <c r="B29" s="702">
        <v>4990328.72</v>
      </c>
      <c r="C29" s="702">
        <v>48373007.909999996</v>
      </c>
      <c r="D29" s="702">
        <v>596464408.23999989</v>
      </c>
      <c r="E29" s="917"/>
      <c r="F29" s="917"/>
      <c r="G29" s="917"/>
    </row>
    <row r="30" spans="1:9">
      <c r="A30" s="700" t="s">
        <v>1498</v>
      </c>
      <c r="B30" s="702">
        <v>5150111.82</v>
      </c>
      <c r="C30" s="702">
        <v>47781620.990000002</v>
      </c>
      <c r="D30" s="702">
        <v>619227317.36000001</v>
      </c>
    </row>
    <row r="31" spans="1:9">
      <c r="A31" s="700" t="s">
        <v>1565</v>
      </c>
      <c r="B31" s="702">
        <v>5530726.3100000005</v>
      </c>
      <c r="C31" s="702">
        <v>50993044.340000004</v>
      </c>
      <c r="D31" s="702">
        <v>648160243.52999997</v>
      </c>
    </row>
    <row r="32" spans="1:9">
      <c r="A32" s="306" t="s">
        <v>1608</v>
      </c>
      <c r="B32" s="702">
        <v>6900843.9000000004</v>
      </c>
      <c r="C32" s="702">
        <v>53636877.539999999</v>
      </c>
      <c r="D32" s="702">
        <v>660889391.06999993</v>
      </c>
    </row>
    <row r="33" spans="1:11">
      <c r="A33" s="781" t="s">
        <v>1708</v>
      </c>
      <c r="B33" s="702">
        <v>7251772.1699999999</v>
      </c>
      <c r="C33" s="702">
        <v>50674672.359999999</v>
      </c>
      <c r="D33" s="702">
        <v>171802095.93000001</v>
      </c>
      <c r="E33" s="702"/>
      <c r="F33" s="702"/>
      <c r="G33" s="702"/>
      <c r="I33" s="772"/>
      <c r="J33" s="772"/>
      <c r="K33" s="772"/>
    </row>
    <row r="34" spans="1:11">
      <c r="A34" s="33" t="s">
        <v>475</v>
      </c>
      <c r="E34" s="917"/>
      <c r="F34" s="917"/>
      <c r="G34" s="917"/>
      <c r="I34" s="917"/>
      <c r="J34" s="917"/>
      <c r="K34" s="917"/>
    </row>
    <row r="35" spans="1:11">
      <c r="A35" s="538"/>
    </row>
    <row r="36" spans="1:11" s="696" customFormat="1">
      <c r="A36" s="141" t="s">
        <v>662</v>
      </c>
      <c r="B36" s="306"/>
      <c r="C36" s="306"/>
      <c r="D36" s="306"/>
      <c r="E36" s="306"/>
      <c r="F36" s="306"/>
      <c r="G36" s="306"/>
      <c r="H36" s="306"/>
      <c r="I36" s="306"/>
      <c r="J36" s="306"/>
    </row>
    <row r="37" spans="1:11">
      <c r="A37" s="695" t="s">
        <v>663</v>
      </c>
      <c r="B37" s="696"/>
      <c r="C37" s="696"/>
      <c r="D37" s="696"/>
      <c r="E37" s="696"/>
      <c r="F37" s="696"/>
      <c r="G37" s="696"/>
      <c r="H37" s="696"/>
      <c r="I37" s="696"/>
      <c r="J37" s="696"/>
    </row>
    <row r="38" spans="1:11" s="697" customFormat="1">
      <c r="A38" s="306"/>
      <c r="B38" s="306"/>
      <c r="C38" s="306"/>
      <c r="D38" s="306"/>
      <c r="E38" s="306"/>
      <c r="F38" s="306"/>
      <c r="G38" s="306"/>
      <c r="H38" s="306"/>
      <c r="I38" s="306"/>
      <c r="J38" s="306"/>
    </row>
    <row r="39" spans="1:11" s="697" customFormat="1">
      <c r="C39" s="130" t="s">
        <v>1392</v>
      </c>
    </row>
    <row r="40" spans="1:11" ht="51">
      <c r="A40" s="715" t="s">
        <v>657</v>
      </c>
      <c r="B40" s="699" t="s">
        <v>612</v>
      </c>
      <c r="C40" s="699" t="s">
        <v>613</v>
      </c>
      <c r="D40" s="697"/>
      <c r="E40" s="697"/>
      <c r="F40" s="697"/>
      <c r="G40" s="697"/>
      <c r="H40" s="697"/>
      <c r="I40" s="697"/>
      <c r="J40" s="697"/>
    </row>
    <row r="41" spans="1:11">
      <c r="A41" s="700" t="s">
        <v>1323</v>
      </c>
      <c r="B41" s="702">
        <v>659002849.42597377</v>
      </c>
      <c r="C41" s="702">
        <v>10459325564.80191</v>
      </c>
      <c r="D41" s="1057"/>
      <c r="E41" s="1057"/>
      <c r="F41" s="1057"/>
      <c r="G41" s="1057"/>
      <c r="I41" s="1057"/>
    </row>
    <row r="42" spans="1:11">
      <c r="A42" s="700" t="s">
        <v>1341</v>
      </c>
      <c r="B42" s="702">
        <v>575836870.92706883</v>
      </c>
      <c r="C42" s="702">
        <v>9797711106.6427765</v>
      </c>
    </row>
    <row r="43" spans="1:11">
      <c r="A43" s="700" t="s">
        <v>1388</v>
      </c>
      <c r="B43" s="702">
        <v>659669627.4470768</v>
      </c>
      <c r="C43" s="702">
        <v>10772312419.669519</v>
      </c>
    </row>
    <row r="44" spans="1:11">
      <c r="A44" s="700" t="s">
        <v>1439</v>
      </c>
      <c r="B44" s="702">
        <v>748991921</v>
      </c>
      <c r="C44" s="702">
        <v>12434586514</v>
      </c>
      <c r="D44" s="689"/>
      <c r="E44" s="689"/>
      <c r="F44" s="689"/>
      <c r="G44" s="689"/>
      <c r="H44" s="689"/>
      <c r="I44" s="689"/>
      <c r="J44" s="689"/>
    </row>
    <row r="45" spans="1:11">
      <c r="A45" s="700" t="s">
        <v>1464</v>
      </c>
      <c r="B45" s="702">
        <v>843540092.06000006</v>
      </c>
      <c r="C45" s="702">
        <v>12545109063.289999</v>
      </c>
      <c r="H45" s="596"/>
    </row>
    <row r="46" spans="1:11">
      <c r="A46" s="700" t="s">
        <v>1498</v>
      </c>
      <c r="B46" s="702">
        <v>1399133793.3699999</v>
      </c>
      <c r="C46" s="702">
        <v>14837057660.85</v>
      </c>
    </row>
    <row r="47" spans="1:11">
      <c r="A47" s="700" t="s">
        <v>1565</v>
      </c>
      <c r="B47" s="702">
        <v>977784997.59000003</v>
      </c>
      <c r="C47" s="702">
        <v>19160539854.84</v>
      </c>
    </row>
    <row r="48" spans="1:11">
      <c r="A48" s="306" t="s">
        <v>1608</v>
      </c>
      <c r="B48" s="702">
        <v>1069299115.05</v>
      </c>
      <c r="C48" s="702">
        <v>19508207662.389999</v>
      </c>
    </row>
    <row r="49" spans="1:10">
      <c r="A49" s="781" t="s">
        <v>1708</v>
      </c>
      <c r="B49" s="702">
        <v>1024787953.86</v>
      </c>
      <c r="C49" s="702">
        <v>19634183961.16</v>
      </c>
    </row>
    <row r="50" spans="1:10">
      <c r="A50" s="268" t="s">
        <v>813</v>
      </c>
    </row>
    <row r="51" spans="1:10">
      <c r="A51" s="744" t="s">
        <v>814</v>
      </c>
    </row>
    <row r="52" spans="1:10">
      <c r="A52" s="33" t="s">
        <v>475</v>
      </c>
    </row>
    <row r="53" spans="1:10">
      <c r="A53" s="33"/>
    </row>
    <row r="54" spans="1:10">
      <c r="A54" s="141" t="s">
        <v>851</v>
      </c>
    </row>
    <row r="55" spans="1:10" ht="15" customHeight="1">
      <c r="A55" s="695" t="s">
        <v>852</v>
      </c>
    </row>
    <row r="56" spans="1:10" ht="15" customHeight="1">
      <c r="J56" s="130" t="s">
        <v>1392</v>
      </c>
    </row>
    <row r="57" spans="1:10" ht="15">
      <c r="A57" s="692"/>
      <c r="B57" s="1226" t="s">
        <v>860</v>
      </c>
      <c r="C57" s="1226"/>
      <c r="D57" s="1226"/>
      <c r="E57" s="1226"/>
      <c r="F57" s="1226"/>
      <c r="G57" s="1226"/>
      <c r="H57" s="1226"/>
      <c r="I57" s="1226"/>
      <c r="J57" s="1226"/>
    </row>
    <row r="58" spans="1:10" ht="84">
      <c r="A58" s="715" t="s">
        <v>657</v>
      </c>
      <c r="B58" s="774" t="s">
        <v>861</v>
      </c>
      <c r="C58" s="774" t="s">
        <v>862</v>
      </c>
      <c r="D58" s="774" t="s">
        <v>863</v>
      </c>
      <c r="E58" s="774" t="s">
        <v>864</v>
      </c>
      <c r="F58" s="774" t="s">
        <v>865</v>
      </c>
      <c r="G58" s="774" t="s">
        <v>866</v>
      </c>
      <c r="H58" s="780" t="s">
        <v>867</v>
      </c>
      <c r="I58" s="780" t="s">
        <v>868</v>
      </c>
      <c r="J58" s="774" t="s">
        <v>853</v>
      </c>
    </row>
    <row r="59" spans="1:10">
      <c r="A59" s="781" t="s">
        <v>1323</v>
      </c>
      <c r="B59" s="1056">
        <v>143497241.62187272</v>
      </c>
      <c r="C59" s="1056">
        <v>1445306.1251576082</v>
      </c>
      <c r="D59" s="1056">
        <v>181830247.5280377</v>
      </c>
      <c r="E59" s="1056">
        <v>0</v>
      </c>
      <c r="F59" s="1056">
        <v>0</v>
      </c>
      <c r="G59" s="1056">
        <v>25294880.094233193</v>
      </c>
      <c r="H59" s="1056">
        <v>0</v>
      </c>
      <c r="I59" s="1056">
        <v>8127766.6733028069</v>
      </c>
      <c r="J59" s="1056">
        <v>360195442.04260409</v>
      </c>
    </row>
    <row r="60" spans="1:10">
      <c r="A60" s="781" t="s">
        <v>1341</v>
      </c>
      <c r="B60" s="1056">
        <v>173256581.45862365</v>
      </c>
      <c r="C60" s="1056">
        <v>1979222.9079567322</v>
      </c>
      <c r="D60" s="1056">
        <v>0</v>
      </c>
      <c r="E60" s="1056">
        <v>0</v>
      </c>
      <c r="F60" s="1056">
        <v>0</v>
      </c>
      <c r="G60" s="1056">
        <v>8319975.4462804431</v>
      </c>
      <c r="H60" s="1056">
        <v>0</v>
      </c>
      <c r="I60" s="1056">
        <v>3787286.216736346</v>
      </c>
      <c r="J60" s="1056">
        <v>187343066.02959716</v>
      </c>
    </row>
    <row r="61" spans="1:10">
      <c r="A61" s="781" t="s">
        <v>1388</v>
      </c>
      <c r="B61" s="1056">
        <v>148711049.57196894</v>
      </c>
      <c r="C61" s="1056">
        <v>26924559.161191851</v>
      </c>
      <c r="D61" s="1056">
        <v>0</v>
      </c>
      <c r="E61" s="1056">
        <v>0</v>
      </c>
      <c r="F61" s="1056">
        <v>0</v>
      </c>
      <c r="G61" s="1056">
        <v>18415374.875572365</v>
      </c>
      <c r="H61" s="1056">
        <v>0</v>
      </c>
      <c r="I61" s="1056">
        <v>2139229.1459287279</v>
      </c>
      <c r="J61" s="1056">
        <v>196190212.75466189</v>
      </c>
    </row>
    <row r="62" spans="1:10">
      <c r="A62" s="781" t="s">
        <v>1439</v>
      </c>
      <c r="B62" s="1056">
        <v>248972818</v>
      </c>
      <c r="C62" s="1056">
        <v>33219541</v>
      </c>
      <c r="D62" s="1056">
        <v>0</v>
      </c>
      <c r="E62" s="1056">
        <v>0</v>
      </c>
      <c r="F62" s="1056">
        <v>0</v>
      </c>
      <c r="G62" s="1056">
        <v>9737234</v>
      </c>
      <c r="H62" s="1056">
        <v>0</v>
      </c>
      <c r="I62" s="1056">
        <v>12861896</v>
      </c>
      <c r="J62" s="1056">
        <v>304791489</v>
      </c>
    </row>
    <row r="63" spans="1:10">
      <c r="A63" s="781" t="s">
        <v>1464</v>
      </c>
      <c r="B63" s="1056">
        <v>192578298.73612595</v>
      </c>
      <c r="C63" s="1056">
        <v>19248480.18</v>
      </c>
      <c r="D63" s="1056">
        <v>0</v>
      </c>
      <c r="E63" s="1056">
        <v>0</v>
      </c>
      <c r="F63" s="1056">
        <v>0</v>
      </c>
      <c r="G63" s="1056">
        <v>20068584.364</v>
      </c>
      <c r="H63" s="1056">
        <v>13157</v>
      </c>
      <c r="I63" s="1056">
        <v>8798086.5</v>
      </c>
      <c r="J63" s="1056">
        <v>240706606.78012595</v>
      </c>
    </row>
    <row r="64" spans="1:10">
      <c r="A64" s="781" t="s">
        <v>1498</v>
      </c>
      <c r="B64" s="1056">
        <v>155571450.64124143</v>
      </c>
      <c r="C64" s="1056">
        <v>17924453.780000001</v>
      </c>
      <c r="D64" s="1056">
        <v>0</v>
      </c>
      <c r="E64" s="1056">
        <v>0</v>
      </c>
      <c r="F64" s="1056">
        <v>0</v>
      </c>
      <c r="G64" s="1056">
        <v>2362062.5</v>
      </c>
      <c r="H64" s="1056">
        <v>0</v>
      </c>
      <c r="I64" s="1056">
        <v>3884281.2800000003</v>
      </c>
      <c r="J64" s="1056">
        <v>179742248.20124143</v>
      </c>
    </row>
    <row r="65" spans="1:10">
      <c r="A65" s="781" t="s">
        <v>1565</v>
      </c>
      <c r="B65" s="1056">
        <v>227033204.83233634</v>
      </c>
      <c r="C65" s="1056">
        <v>38749856.410000004</v>
      </c>
      <c r="D65" s="1056">
        <v>0</v>
      </c>
      <c r="E65" s="1056">
        <v>0</v>
      </c>
      <c r="F65" s="1056">
        <v>0</v>
      </c>
      <c r="G65" s="1056">
        <v>23928707.57</v>
      </c>
      <c r="H65" s="1056">
        <v>0</v>
      </c>
      <c r="I65" s="1056">
        <v>3856463.9834752027</v>
      </c>
      <c r="J65" s="1056">
        <v>293568232.79581153</v>
      </c>
    </row>
    <row r="66" spans="1:10">
      <c r="A66" s="781" t="s">
        <v>1608</v>
      </c>
      <c r="B66" s="1056">
        <v>375491974.08786798</v>
      </c>
      <c r="C66" s="1056">
        <v>45925286.585696653</v>
      </c>
      <c r="D66" s="1056">
        <v>0</v>
      </c>
      <c r="E66" s="1056">
        <v>0</v>
      </c>
      <c r="F66" s="1056">
        <v>0</v>
      </c>
      <c r="G66" s="1056">
        <v>10975910.35</v>
      </c>
      <c r="H66" s="1056">
        <v>0</v>
      </c>
      <c r="I66" s="1056">
        <v>15741386.039999999</v>
      </c>
      <c r="J66" s="1056">
        <v>448134557.06356466</v>
      </c>
    </row>
    <row r="67" spans="1:10">
      <c r="A67" s="781" t="s">
        <v>1708</v>
      </c>
      <c r="B67" s="1056">
        <v>456606935.1764468</v>
      </c>
      <c r="C67" s="1056">
        <v>18428722.329999998</v>
      </c>
      <c r="D67" s="1056">
        <v>0</v>
      </c>
      <c r="E67" s="1056">
        <v>0</v>
      </c>
      <c r="F67" s="1056">
        <v>0</v>
      </c>
      <c r="G67" s="1056">
        <v>17784305.09</v>
      </c>
      <c r="H67" s="1056">
        <v>8500000</v>
      </c>
      <c r="I67" s="1056">
        <v>2974572.0876133051</v>
      </c>
      <c r="J67" s="1056">
        <v>504294534.68406004</v>
      </c>
    </row>
    <row r="68" spans="1:10">
      <c r="A68" s="33" t="s">
        <v>475</v>
      </c>
    </row>
    <row r="70" spans="1:10">
      <c r="A70" s="594" t="s">
        <v>81</v>
      </c>
    </row>
    <row r="75" spans="1:10">
      <c r="J75" s="34" t="s">
        <v>1029</v>
      </c>
    </row>
    <row r="106" spans="2:2">
      <c r="B106" s="698"/>
    </row>
    <row r="107" spans="2:2">
      <c r="B107" s="70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9"/>
  <sheetViews>
    <sheetView showGridLines="0" zoomScaleNormal="100" workbookViewId="0">
      <pane ySplit="10" topLeftCell="A11" activePane="bottomLeft" state="frozen"/>
      <selection pane="bottomLeft"/>
    </sheetView>
  </sheetViews>
  <sheetFormatPr defaultRowHeight="15"/>
  <cols>
    <col min="1" max="1" width="33.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54"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81" t="s">
        <v>664</v>
      </c>
      <c r="B1" s="520"/>
      <c r="C1" s="520"/>
      <c r="D1" s="520"/>
      <c r="E1" s="521"/>
      <c r="F1" s="521"/>
      <c r="G1" s="521"/>
      <c r="H1" s="521"/>
      <c r="I1" s="521"/>
      <c r="J1" s="521"/>
      <c r="K1" s="521"/>
      <c r="L1" s="521"/>
    </row>
    <row r="2" spans="1:19" ht="15" customHeight="1">
      <c r="A2" s="582" t="s">
        <v>665</v>
      </c>
      <c r="B2" s="523"/>
      <c r="C2" s="523"/>
      <c r="D2" s="523"/>
      <c r="E2" s="523"/>
      <c r="F2" s="523"/>
      <c r="G2" s="523"/>
      <c r="H2" s="523"/>
      <c r="I2" s="523"/>
      <c r="J2" s="521"/>
      <c r="K2" s="521"/>
      <c r="L2" s="521"/>
    </row>
    <row r="3" spans="1:19" s="254" customFormat="1">
      <c r="A3" s="522"/>
      <c r="B3" s="523"/>
      <c r="C3" s="523"/>
      <c r="D3" s="523"/>
      <c r="E3" s="523"/>
      <c r="F3" s="523"/>
      <c r="G3" s="523"/>
      <c r="H3" s="523"/>
      <c r="I3" s="523"/>
      <c r="J3" s="521"/>
      <c r="K3" s="521"/>
      <c r="L3" s="521"/>
    </row>
    <row r="4" spans="1:19" ht="12.75" customHeight="1">
      <c r="A4" s="132" t="s">
        <v>666</v>
      </c>
    </row>
    <row r="5" spans="1:19" ht="12.75" customHeight="1">
      <c r="A5" s="514" t="s">
        <v>667</v>
      </c>
      <c r="H5" s="254"/>
      <c r="I5" s="254"/>
    </row>
    <row r="6" spans="1:19" ht="12.75" customHeight="1">
      <c r="F6" s="130"/>
      <c r="G6" s="130"/>
      <c r="H6" s="1228" t="str">
        <f>Naslovnica!A20</f>
        <v>Srpanj 2024.</v>
      </c>
      <c r="I6" s="1228"/>
    </row>
    <row r="7" spans="1:19" ht="12.75" customHeight="1">
      <c r="F7" s="273"/>
      <c r="G7" s="273"/>
      <c r="H7" s="1229" t="str">
        <f>Naslovnica!A24</f>
        <v>July 2024</v>
      </c>
      <c r="I7" s="1229"/>
    </row>
    <row r="8" spans="1:19" ht="15" customHeight="1">
      <c r="A8" s="542"/>
      <c r="B8" s="543"/>
      <c r="C8" s="543"/>
      <c r="D8" s="543"/>
      <c r="E8" s="543"/>
      <c r="F8" s="543"/>
      <c r="G8" s="543"/>
      <c r="H8" s="719"/>
      <c r="I8" s="719"/>
      <c r="J8" s="544"/>
      <c r="K8" s="1227" t="s">
        <v>1079</v>
      </c>
      <c r="L8" s="1227"/>
    </row>
    <row r="9" spans="1:19" ht="33.75">
      <c r="A9" s="545" t="s">
        <v>74</v>
      </c>
      <c r="B9" s="546" t="s">
        <v>158</v>
      </c>
      <c r="C9" s="546" t="s">
        <v>159</v>
      </c>
      <c r="D9" s="547" t="s">
        <v>75</v>
      </c>
      <c r="E9" s="546" t="s">
        <v>104</v>
      </c>
      <c r="F9" s="546" t="s">
        <v>141</v>
      </c>
      <c r="G9" s="546" t="s">
        <v>621</v>
      </c>
      <c r="H9" s="546" t="s">
        <v>1378</v>
      </c>
      <c r="I9" s="546" t="s">
        <v>1380</v>
      </c>
      <c r="J9" s="546" t="s">
        <v>617</v>
      </c>
      <c r="K9" s="546" t="s">
        <v>619</v>
      </c>
      <c r="L9" s="546" t="s">
        <v>59</v>
      </c>
    </row>
    <row r="10" spans="1:19" ht="31.5">
      <c r="A10" s="548" t="s">
        <v>190</v>
      </c>
      <c r="B10" s="549" t="s">
        <v>161</v>
      </c>
      <c r="C10" s="549" t="s">
        <v>160</v>
      </c>
      <c r="D10" s="550" t="s">
        <v>76</v>
      </c>
      <c r="E10" s="549" t="s">
        <v>443</v>
      </c>
      <c r="F10" s="549" t="s">
        <v>142</v>
      </c>
      <c r="G10" s="551" t="s">
        <v>622</v>
      </c>
      <c r="H10" s="551" t="s">
        <v>1379</v>
      </c>
      <c r="I10" s="551" t="s">
        <v>1381</v>
      </c>
      <c r="J10" s="551" t="s">
        <v>759</v>
      </c>
      <c r="K10" s="551" t="s">
        <v>231</v>
      </c>
      <c r="L10" s="551" t="s">
        <v>232</v>
      </c>
    </row>
    <row r="11" spans="1:19" ht="12.75" customHeight="1">
      <c r="A11" s="126" t="s">
        <v>1119</v>
      </c>
      <c r="B11" s="182">
        <v>37695515978</v>
      </c>
      <c r="C11" s="411" t="s">
        <v>1120</v>
      </c>
      <c r="D11" s="411" t="s">
        <v>77</v>
      </c>
      <c r="E11" s="412" t="s">
        <v>1114</v>
      </c>
      <c r="F11" s="412" t="s">
        <v>1113</v>
      </c>
      <c r="G11" s="412" t="s">
        <v>1115</v>
      </c>
      <c r="H11" s="413">
        <v>830756.55</v>
      </c>
      <c r="I11" s="414">
        <v>13.470599999999999</v>
      </c>
      <c r="J11" s="415">
        <v>3.4587284747920055E-2</v>
      </c>
      <c r="K11" s="415">
        <v>3.4425562304661872E-2</v>
      </c>
      <c r="L11" s="415">
        <v>6.0910538933936831E-2</v>
      </c>
      <c r="M11" s="280"/>
      <c r="N11" s="280"/>
      <c r="O11" s="280"/>
      <c r="P11" s="157"/>
      <c r="Q11" s="186"/>
      <c r="R11" s="76"/>
      <c r="S11" s="76"/>
    </row>
    <row r="12" spans="1:19" ht="12.75" customHeight="1">
      <c r="A12" s="126" t="s">
        <v>1121</v>
      </c>
      <c r="B12" s="182">
        <v>56499633647</v>
      </c>
      <c r="C12" s="411" t="s">
        <v>1122</v>
      </c>
      <c r="D12" s="411" t="s">
        <v>103</v>
      </c>
      <c r="E12" s="412" t="s">
        <v>1118</v>
      </c>
      <c r="F12" s="412" t="s">
        <v>1113</v>
      </c>
      <c r="G12" s="412" t="s">
        <v>1115</v>
      </c>
      <c r="H12" s="413">
        <v>74734638.700000003</v>
      </c>
      <c r="I12" s="414">
        <v>111.8767</v>
      </c>
      <c r="J12" s="415">
        <v>3.468783653350016E-3</v>
      </c>
      <c r="K12" s="415">
        <v>1.6481514627571414E-2</v>
      </c>
      <c r="L12" s="415">
        <v>6.2411631109773325E-3</v>
      </c>
      <c r="M12" s="280"/>
      <c r="N12" s="280"/>
      <c r="O12" s="280"/>
      <c r="P12" s="157"/>
      <c r="Q12" s="186"/>
      <c r="R12" s="76"/>
      <c r="S12" s="76"/>
    </row>
    <row r="13" spans="1:19" ht="12.75" customHeight="1">
      <c r="A13" s="126" t="s">
        <v>1123</v>
      </c>
      <c r="B13" s="182">
        <v>29300390100</v>
      </c>
      <c r="C13" s="411" t="s">
        <v>1124</v>
      </c>
      <c r="D13" s="411" t="s">
        <v>103</v>
      </c>
      <c r="E13" s="108" t="s">
        <v>1114</v>
      </c>
      <c r="F13" s="108" t="s">
        <v>1113</v>
      </c>
      <c r="G13" s="108" t="s">
        <v>1115</v>
      </c>
      <c r="H13" s="413">
        <v>22411639.210000001</v>
      </c>
      <c r="I13" s="414">
        <v>126.5091</v>
      </c>
      <c r="J13" s="415">
        <v>2.263066439615713E-2</v>
      </c>
      <c r="K13" s="415">
        <v>4.1672979382122444E-2</v>
      </c>
      <c r="L13" s="415">
        <v>0.17489762739503223</v>
      </c>
      <c r="M13" s="280"/>
      <c r="N13" s="280"/>
      <c r="O13" s="280"/>
      <c r="P13" s="157"/>
      <c r="Q13" s="186"/>
      <c r="R13" s="76"/>
      <c r="S13" s="76"/>
    </row>
    <row r="14" spans="1:19" s="1052" customFormat="1" ht="12.75" customHeight="1">
      <c r="A14" s="126" t="s">
        <v>1125</v>
      </c>
      <c r="B14" s="182" t="s">
        <v>1126</v>
      </c>
      <c r="C14" s="411" t="s">
        <v>1127</v>
      </c>
      <c r="D14" s="411" t="s">
        <v>103</v>
      </c>
      <c r="E14" s="108" t="s">
        <v>1128</v>
      </c>
      <c r="F14" s="108" t="s">
        <v>1113</v>
      </c>
      <c r="G14" s="108" t="s">
        <v>1115</v>
      </c>
      <c r="H14" s="413">
        <v>23985846.850000001</v>
      </c>
      <c r="I14" s="414">
        <v>97.014099999999999</v>
      </c>
      <c r="J14" s="415">
        <v>6.797205172885068E-3</v>
      </c>
      <c r="K14" s="415">
        <v>1.1953924193762067E-2</v>
      </c>
      <c r="L14" s="415">
        <v>3.144079308387937E-2</v>
      </c>
      <c r="M14" s="280"/>
      <c r="N14" s="280"/>
      <c r="O14" s="280"/>
      <c r="P14" s="157"/>
      <c r="Q14" s="186"/>
      <c r="R14" s="76"/>
      <c r="S14" s="76"/>
    </row>
    <row r="15" spans="1:19" s="1052" customFormat="1" ht="12.75" customHeight="1">
      <c r="A15" s="126" t="s">
        <v>1287</v>
      </c>
      <c r="B15" s="182" t="s">
        <v>1288</v>
      </c>
      <c r="C15" s="411" t="s">
        <v>1289</v>
      </c>
      <c r="D15" s="411" t="s">
        <v>103</v>
      </c>
      <c r="E15" s="108" t="s">
        <v>1130</v>
      </c>
      <c r="F15" s="108" t="s">
        <v>1113</v>
      </c>
      <c r="G15" s="108" t="s">
        <v>1115</v>
      </c>
      <c r="H15" s="413">
        <v>2648410.98</v>
      </c>
      <c r="I15" s="414">
        <v>102.66030000000001</v>
      </c>
      <c r="J15" s="415">
        <v>-1.2237581193648484E-2</v>
      </c>
      <c r="K15" s="415">
        <v>-3.0074591259737216E-2</v>
      </c>
      <c r="L15" s="415">
        <v>9.0238968102706041E-2</v>
      </c>
      <c r="M15" s="280"/>
      <c r="N15" s="280"/>
      <c r="O15" s="280"/>
      <c r="P15" s="157"/>
      <c r="Q15" s="186"/>
      <c r="R15" s="76"/>
      <c r="S15" s="76"/>
    </row>
    <row r="16" spans="1:19" s="1052" customFormat="1" ht="12.75" customHeight="1">
      <c r="A16" s="126" t="s">
        <v>1129</v>
      </c>
      <c r="B16" s="182" t="s">
        <v>1247</v>
      </c>
      <c r="C16" s="411" t="s">
        <v>1248</v>
      </c>
      <c r="D16" s="411" t="s">
        <v>103</v>
      </c>
      <c r="E16" s="108" t="s">
        <v>1130</v>
      </c>
      <c r="F16" s="108" t="s">
        <v>1113</v>
      </c>
      <c r="G16" s="108" t="s">
        <v>1115</v>
      </c>
      <c r="H16" s="413">
        <v>5096763.84</v>
      </c>
      <c r="I16" s="414">
        <v>91.172300000000007</v>
      </c>
      <c r="J16" s="415">
        <v>-3.3793602346947282E-2</v>
      </c>
      <c r="K16" s="415">
        <v>3.7343215193581525E-3</v>
      </c>
      <c r="L16" s="415">
        <v>8.0331197835539214E-3</v>
      </c>
      <c r="M16" s="280"/>
      <c r="N16" s="280"/>
      <c r="O16" s="280"/>
      <c r="P16" s="157"/>
      <c r="Q16" s="186"/>
      <c r="R16" s="76"/>
      <c r="S16" s="76"/>
    </row>
    <row r="17" spans="1:19" s="1052" customFormat="1" ht="12.75" customHeight="1">
      <c r="A17" s="126" t="s">
        <v>1290</v>
      </c>
      <c r="B17" s="182" t="s">
        <v>1291</v>
      </c>
      <c r="C17" s="411" t="s">
        <v>1292</v>
      </c>
      <c r="D17" s="411" t="s">
        <v>103</v>
      </c>
      <c r="E17" s="108" t="s">
        <v>1130</v>
      </c>
      <c r="F17" s="108" t="s">
        <v>1113</v>
      </c>
      <c r="G17" s="108" t="s">
        <v>1115</v>
      </c>
      <c r="H17" s="413">
        <v>2974285.54</v>
      </c>
      <c r="I17" s="414">
        <v>97.507099999999994</v>
      </c>
      <c r="J17" s="415">
        <v>-3.8036104110401592E-2</v>
      </c>
      <c r="K17" s="415">
        <v>4.6778516090675293E-3</v>
      </c>
      <c r="L17" s="415">
        <v>3.3660325189586171E-3</v>
      </c>
      <c r="M17" s="280"/>
      <c r="N17" s="280"/>
      <c r="O17" s="280"/>
      <c r="P17" s="157"/>
      <c r="Q17" s="186"/>
      <c r="R17" s="76"/>
      <c r="S17" s="76"/>
    </row>
    <row r="18" spans="1:19" s="1052" customFormat="1" ht="12.75" customHeight="1">
      <c r="A18" s="126" t="s">
        <v>1449</v>
      </c>
      <c r="B18" s="182" t="s">
        <v>1450</v>
      </c>
      <c r="C18" s="411" t="s">
        <v>1493</v>
      </c>
      <c r="D18" s="411" t="s">
        <v>103</v>
      </c>
      <c r="E18" s="108" t="s">
        <v>1128</v>
      </c>
      <c r="F18" s="108" t="s">
        <v>1113</v>
      </c>
      <c r="G18" s="108" t="s">
        <v>1115</v>
      </c>
      <c r="H18" s="413">
        <v>9905104.7599999998</v>
      </c>
      <c r="I18" s="414">
        <v>103.56229999999999</v>
      </c>
      <c r="J18" s="415">
        <v>2.618175299608394E-3</v>
      </c>
      <c r="K18" s="415">
        <v>5.5754014298738941E-3</v>
      </c>
      <c r="L18" s="415">
        <v>1.1393623183329593E-2</v>
      </c>
      <c r="M18" s="280"/>
      <c r="N18" s="280"/>
      <c r="O18" s="280"/>
      <c r="P18" s="157"/>
      <c r="Q18" s="186"/>
      <c r="R18" s="76"/>
      <c r="S18" s="76"/>
    </row>
    <row r="19" spans="1:19" s="1052" customFormat="1" ht="12.75" customHeight="1">
      <c r="A19" s="126" t="s">
        <v>1548</v>
      </c>
      <c r="B19" s="182" t="s">
        <v>1577</v>
      </c>
      <c r="C19" s="411" t="s">
        <v>1578</v>
      </c>
      <c r="D19" s="411" t="s">
        <v>103</v>
      </c>
      <c r="E19" s="108" t="s">
        <v>1128</v>
      </c>
      <c r="F19" s="108" t="s">
        <v>1113</v>
      </c>
      <c r="G19" s="108" t="s">
        <v>1115</v>
      </c>
      <c r="H19" s="413">
        <v>5110799.57</v>
      </c>
      <c r="I19" s="414">
        <v>101.7248</v>
      </c>
      <c r="J19" s="415">
        <v>5.7316376928966406E-3</v>
      </c>
      <c r="K19" s="415">
        <v>5.7313700812002821E-3</v>
      </c>
      <c r="L19" s="415">
        <v>1.2881582028003491E-2</v>
      </c>
      <c r="M19" s="280"/>
      <c r="N19" s="280"/>
      <c r="O19" s="280"/>
      <c r="P19" s="157"/>
      <c r="Q19" s="186"/>
      <c r="R19" s="76"/>
      <c r="S19" s="76"/>
    </row>
    <row r="20" spans="1:19" s="1052" customFormat="1" ht="12.75" customHeight="1">
      <c r="A20" s="126" t="s">
        <v>1499</v>
      </c>
      <c r="B20" s="182" t="s">
        <v>1538</v>
      </c>
      <c r="C20" s="411" t="s">
        <v>1539</v>
      </c>
      <c r="D20" s="411" t="s">
        <v>103</v>
      </c>
      <c r="E20" s="108" t="s">
        <v>1128</v>
      </c>
      <c r="F20" s="108" t="s">
        <v>1113</v>
      </c>
      <c r="G20" s="108" t="s">
        <v>1138</v>
      </c>
      <c r="H20" s="413">
        <v>9581748.3699999992</v>
      </c>
      <c r="I20" s="414">
        <v>104.0808</v>
      </c>
      <c r="J20" s="415">
        <v>-4.7213356273304585E-3</v>
      </c>
      <c r="K20" s="415">
        <v>1.7904561028472488E-2</v>
      </c>
      <c r="L20" s="415">
        <v>0.10038732002246054</v>
      </c>
      <c r="M20" s="280"/>
      <c r="N20" s="280"/>
      <c r="O20" s="280"/>
      <c r="P20" s="157"/>
      <c r="Q20" s="186"/>
      <c r="R20" s="76"/>
      <c r="S20" s="76"/>
    </row>
    <row r="21" spans="1:19" s="1052" customFormat="1" ht="12.75" customHeight="1">
      <c r="A21" s="126" t="s">
        <v>1418</v>
      </c>
      <c r="B21" s="182" t="s">
        <v>1420</v>
      </c>
      <c r="C21" s="411" t="s">
        <v>1421</v>
      </c>
      <c r="D21" s="411" t="s">
        <v>103</v>
      </c>
      <c r="E21" s="108" t="s">
        <v>1128</v>
      </c>
      <c r="F21" s="108" t="s">
        <v>1113</v>
      </c>
      <c r="G21" s="108" t="s">
        <v>1115</v>
      </c>
      <c r="H21" s="413">
        <v>15052980.380000001</v>
      </c>
      <c r="I21" s="414">
        <v>103.5348</v>
      </c>
      <c r="J21" s="415">
        <v>5.6357375270763566E-3</v>
      </c>
      <c r="K21" s="415">
        <v>7.4349984966533E-3</v>
      </c>
      <c r="L21" s="415">
        <v>9.4455489425606665E-3</v>
      </c>
      <c r="M21" s="280"/>
      <c r="N21" s="280"/>
      <c r="O21" s="280"/>
      <c r="P21" s="157"/>
      <c r="Q21" s="186"/>
      <c r="R21" s="76"/>
      <c r="S21" s="76"/>
    </row>
    <row r="22" spans="1:19" s="254" customFormat="1" ht="12.75" customHeight="1">
      <c r="A22" s="126" t="s">
        <v>1422</v>
      </c>
      <c r="B22" s="182" t="s">
        <v>1423</v>
      </c>
      <c r="C22" s="411" t="s">
        <v>1424</v>
      </c>
      <c r="D22" s="411" t="s">
        <v>103</v>
      </c>
      <c r="E22" s="108" t="s">
        <v>1128</v>
      </c>
      <c r="F22" s="108" t="s">
        <v>1113</v>
      </c>
      <c r="G22" s="108" t="s">
        <v>1115</v>
      </c>
      <c r="H22" s="413">
        <v>2809285.98</v>
      </c>
      <c r="I22" s="414">
        <v>104.1121</v>
      </c>
      <c r="J22" s="415">
        <v>7.2669078516383045E-3</v>
      </c>
      <c r="K22" s="415">
        <v>7.3408325222006354E-3</v>
      </c>
      <c r="L22" s="415">
        <v>9.1356771019230898E-3</v>
      </c>
      <c r="M22" s="280"/>
      <c r="N22" s="280"/>
      <c r="O22" s="280"/>
      <c r="P22" s="157"/>
      <c r="Q22" s="186"/>
      <c r="R22" s="76"/>
      <c r="S22" s="76"/>
    </row>
    <row r="23" spans="1:19" s="254" customFormat="1" ht="12.75" customHeight="1">
      <c r="A23" s="126" t="s">
        <v>1500</v>
      </c>
      <c r="B23" s="182" t="s">
        <v>1540</v>
      </c>
      <c r="C23" s="411" t="s">
        <v>1541</v>
      </c>
      <c r="D23" s="411" t="s">
        <v>103</v>
      </c>
      <c r="E23" s="108" t="s">
        <v>1128</v>
      </c>
      <c r="F23" s="108" t="s">
        <v>1113</v>
      </c>
      <c r="G23" s="108" t="s">
        <v>1115</v>
      </c>
      <c r="H23" s="413">
        <v>14179017.449999999</v>
      </c>
      <c r="I23" s="414">
        <v>104.42230000000001</v>
      </c>
      <c r="J23" s="415">
        <v>7.1367637664405681E-3</v>
      </c>
      <c r="K23" s="415">
        <v>7.1809008293000076E-3</v>
      </c>
      <c r="L23" s="415">
        <v>1.259315573875841E-2</v>
      </c>
      <c r="M23" s="280"/>
      <c r="N23" s="280"/>
      <c r="O23" s="280"/>
      <c r="P23" s="157"/>
      <c r="Q23" s="186"/>
      <c r="R23" s="76"/>
      <c r="S23" s="76"/>
    </row>
    <row r="24" spans="1:19" s="254" customFormat="1" ht="12.75" customHeight="1">
      <c r="A24" s="126" t="s">
        <v>1505</v>
      </c>
      <c r="B24" s="182" t="s">
        <v>1542</v>
      </c>
      <c r="C24" s="411" t="s">
        <v>1543</v>
      </c>
      <c r="D24" s="411" t="s">
        <v>103</v>
      </c>
      <c r="E24" s="108" t="s">
        <v>1128</v>
      </c>
      <c r="F24" s="108" t="s">
        <v>1113</v>
      </c>
      <c r="G24" s="108" t="s">
        <v>1115</v>
      </c>
      <c r="H24" s="413">
        <v>6127413.4299999997</v>
      </c>
      <c r="I24" s="414">
        <v>103.1726</v>
      </c>
      <c r="J24" s="415">
        <v>7.1961967339784216E-3</v>
      </c>
      <c r="K24" s="415">
        <v>7.2045968842560093E-3</v>
      </c>
      <c r="L24" s="415">
        <v>1.2385753897050877E-2</v>
      </c>
      <c r="M24" s="280"/>
      <c r="N24" s="280"/>
      <c r="O24" s="280"/>
      <c r="P24" s="157"/>
      <c r="Q24" s="186"/>
      <c r="R24" s="76"/>
      <c r="S24" s="76"/>
    </row>
    <row r="25" spans="1:19" s="254" customFormat="1" ht="12.75" customHeight="1">
      <c r="A25" s="126" t="s">
        <v>1573</v>
      </c>
      <c r="B25" s="182" t="s">
        <v>1579</v>
      </c>
      <c r="C25" s="411" t="s">
        <v>1580</v>
      </c>
      <c r="D25" s="411" t="s">
        <v>103</v>
      </c>
      <c r="E25" s="108" t="s">
        <v>1128</v>
      </c>
      <c r="F25" s="108" t="s">
        <v>1113</v>
      </c>
      <c r="G25" s="108" t="s">
        <v>1138</v>
      </c>
      <c r="H25" s="413">
        <v>9048591.8300000001</v>
      </c>
      <c r="I25" s="414">
        <v>101.50369999999999</v>
      </c>
      <c r="J25" s="415">
        <v>-3.5059681859560543E-3</v>
      </c>
      <c r="K25" s="415">
        <v>1.9148707156798839E-2</v>
      </c>
      <c r="L25" s="415" t="s">
        <v>1113</v>
      </c>
      <c r="M25" s="280"/>
      <c r="N25" s="280"/>
      <c r="O25" s="280"/>
      <c r="P25" s="157"/>
      <c r="Q25" s="186"/>
      <c r="R25" s="76"/>
      <c r="S25" s="76"/>
    </row>
    <row r="26" spans="1:19" s="254" customFormat="1" ht="12.75" customHeight="1">
      <c r="A26" s="126" t="s">
        <v>1581</v>
      </c>
      <c r="B26" s="182" t="s">
        <v>1582</v>
      </c>
      <c r="C26" s="411" t="s">
        <v>1583</v>
      </c>
      <c r="D26" s="411" t="s">
        <v>103</v>
      </c>
      <c r="E26" s="108" t="s">
        <v>1502</v>
      </c>
      <c r="F26" s="108" t="s">
        <v>114</v>
      </c>
      <c r="G26" s="108" t="s">
        <v>1115</v>
      </c>
      <c r="H26" s="413">
        <v>133887308.73999999</v>
      </c>
      <c r="I26" s="414">
        <v>101.28660000000001</v>
      </c>
      <c r="J26" s="415">
        <v>7.0596173688215025E-2</v>
      </c>
      <c r="K26" s="415">
        <v>2.5765567975863934E-3</v>
      </c>
      <c r="L26" s="415" t="s">
        <v>1113</v>
      </c>
      <c r="M26" s="280"/>
      <c r="N26" s="280"/>
      <c r="O26" s="280"/>
      <c r="P26" s="157"/>
      <c r="Q26" s="186"/>
      <c r="R26" s="76"/>
      <c r="S26" s="76"/>
    </row>
    <row r="27" spans="1:19" s="254" customFormat="1" ht="12.75" customHeight="1">
      <c r="A27" s="126" t="s">
        <v>1113</v>
      </c>
      <c r="B27" s="182" t="s">
        <v>1113</v>
      </c>
      <c r="C27" s="411" t="s">
        <v>1113</v>
      </c>
      <c r="D27" s="411" t="s">
        <v>1113</v>
      </c>
      <c r="E27" s="108" t="s">
        <v>1113</v>
      </c>
      <c r="F27" s="108" t="s">
        <v>115</v>
      </c>
      <c r="G27" s="108" t="s">
        <v>1115</v>
      </c>
      <c r="H27" s="413">
        <v>13581244.74</v>
      </c>
      <c r="I27" s="414">
        <v>101.33580000000001</v>
      </c>
      <c r="J27" s="415">
        <v>0.28248303830596555</v>
      </c>
      <c r="K27" s="415">
        <v>2.8312800532808158E-3</v>
      </c>
      <c r="L27" s="415" t="s">
        <v>1113</v>
      </c>
      <c r="M27" s="280"/>
      <c r="N27" s="280"/>
      <c r="O27" s="280"/>
      <c r="P27" s="157"/>
      <c r="Q27" s="186"/>
      <c r="R27" s="76"/>
      <c r="S27" s="76"/>
    </row>
    <row r="28" spans="1:19" s="1052" customFormat="1" ht="12.75" customHeight="1">
      <c r="A28" s="126" t="s">
        <v>1113</v>
      </c>
      <c r="B28" s="182" t="s">
        <v>1113</v>
      </c>
      <c r="C28" s="411" t="s">
        <v>1113</v>
      </c>
      <c r="D28" s="411" t="s">
        <v>1113</v>
      </c>
      <c r="E28" s="108" t="s">
        <v>1113</v>
      </c>
      <c r="F28" s="108" t="s">
        <v>116</v>
      </c>
      <c r="G28" s="108" t="s">
        <v>1115</v>
      </c>
      <c r="H28" s="413">
        <v>10237688.48</v>
      </c>
      <c r="I28" s="414">
        <v>101.3604</v>
      </c>
      <c r="J28" s="415">
        <v>-0.10548743651422632</v>
      </c>
      <c r="K28" s="415">
        <v>2.9615747305342666E-3</v>
      </c>
      <c r="L28" s="415" t="s">
        <v>1113</v>
      </c>
      <c r="M28" s="280"/>
      <c r="N28" s="280"/>
      <c r="O28" s="280"/>
      <c r="P28" s="157"/>
      <c r="Q28" s="186"/>
      <c r="R28" s="76"/>
      <c r="S28" s="76"/>
    </row>
    <row r="29" spans="1:19" s="1052" customFormat="1" ht="12.75" customHeight="1">
      <c r="A29" s="126" t="s">
        <v>1113</v>
      </c>
      <c r="B29" s="182" t="s">
        <v>1113</v>
      </c>
      <c r="C29" s="411" t="s">
        <v>1113</v>
      </c>
      <c r="D29" s="411" t="s">
        <v>1113</v>
      </c>
      <c r="E29" s="108" t="s">
        <v>1113</v>
      </c>
      <c r="F29" s="108" t="s">
        <v>1114</v>
      </c>
      <c r="G29" s="108" t="s">
        <v>1115</v>
      </c>
      <c r="H29" s="413">
        <v>23690627.559999999</v>
      </c>
      <c r="I29" s="414">
        <v>101.363</v>
      </c>
      <c r="J29" s="415">
        <v>2.9618193586851138E-3</v>
      </c>
      <c r="K29" s="415">
        <v>2.9614985400296945E-3</v>
      </c>
      <c r="L29" s="415" t="s">
        <v>1113</v>
      </c>
      <c r="M29" s="280"/>
      <c r="N29" s="280"/>
      <c r="O29" s="280"/>
      <c r="P29" s="157"/>
      <c r="Q29" s="186"/>
      <c r="R29" s="76"/>
      <c r="S29" s="76"/>
    </row>
    <row r="30" spans="1:19" s="1052" customFormat="1" ht="12.75" customHeight="1">
      <c r="A30" s="126" t="s">
        <v>1645</v>
      </c>
      <c r="B30" s="182" t="s">
        <v>1654</v>
      </c>
      <c r="C30" s="411" t="s">
        <v>1655</v>
      </c>
      <c r="D30" s="411" t="s">
        <v>103</v>
      </c>
      <c r="E30" s="108" t="s">
        <v>1502</v>
      </c>
      <c r="F30" s="108" t="s">
        <v>1113</v>
      </c>
      <c r="G30" s="108" t="s">
        <v>1138</v>
      </c>
      <c r="H30" s="413">
        <v>8634032.6500000004</v>
      </c>
      <c r="I30" s="414">
        <v>100.6395</v>
      </c>
      <c r="J30" s="415" t="s">
        <v>1113</v>
      </c>
      <c r="K30" s="415" t="s">
        <v>1113</v>
      </c>
      <c r="L30" s="415" t="s">
        <v>1113</v>
      </c>
      <c r="M30" s="280"/>
      <c r="N30" s="280"/>
      <c r="O30" s="280"/>
      <c r="P30" s="157"/>
      <c r="Q30" s="186"/>
      <c r="R30" s="76"/>
      <c r="S30" s="76"/>
    </row>
    <row r="31" spans="1:19" s="1052" customFormat="1" ht="12.75" customHeight="1">
      <c r="A31" s="126" t="s">
        <v>1131</v>
      </c>
      <c r="B31" s="182" t="s">
        <v>1249</v>
      </c>
      <c r="C31" s="411" t="s">
        <v>1250</v>
      </c>
      <c r="D31" s="411" t="s">
        <v>103</v>
      </c>
      <c r="E31" s="108" t="s">
        <v>1130</v>
      </c>
      <c r="F31" s="108" t="s">
        <v>1113</v>
      </c>
      <c r="G31" s="108" t="s">
        <v>1115</v>
      </c>
      <c r="H31" s="413">
        <v>12988810.99</v>
      </c>
      <c r="I31" s="414">
        <v>142.57230000000001</v>
      </c>
      <c r="J31" s="415">
        <v>-5.152344948561538E-3</v>
      </c>
      <c r="K31" s="415">
        <v>-3.2129890866038679E-2</v>
      </c>
      <c r="L31" s="415">
        <v>0.12543311274466018</v>
      </c>
      <c r="M31" s="280"/>
      <c r="N31" s="280"/>
      <c r="O31" s="280"/>
      <c r="P31" s="157"/>
      <c r="Q31" s="186"/>
      <c r="R31" s="76"/>
      <c r="S31" s="76"/>
    </row>
    <row r="32" spans="1:19" s="1052" customFormat="1" ht="12.75" customHeight="1">
      <c r="A32" s="126" t="s">
        <v>1327</v>
      </c>
      <c r="B32" s="182" t="s">
        <v>1365</v>
      </c>
      <c r="C32" s="411" t="s">
        <v>1366</v>
      </c>
      <c r="D32" s="411" t="s">
        <v>1275</v>
      </c>
      <c r="E32" s="108" t="s">
        <v>1128</v>
      </c>
      <c r="F32" s="108" t="s">
        <v>1113</v>
      </c>
      <c r="G32" s="108" t="s">
        <v>1115</v>
      </c>
      <c r="H32" s="413">
        <v>13223835.75</v>
      </c>
      <c r="I32" s="414">
        <v>101.6289</v>
      </c>
      <c r="J32" s="415">
        <v>1.1247646057483962E-2</v>
      </c>
      <c r="K32" s="415">
        <v>1.2672745625371684E-2</v>
      </c>
      <c r="L32" s="415">
        <v>2.5089333146237625E-2</v>
      </c>
      <c r="M32" s="280"/>
      <c r="N32" s="280"/>
      <c r="O32" s="280"/>
      <c r="P32" s="157"/>
      <c r="Q32" s="186"/>
      <c r="R32" s="76"/>
      <c r="S32" s="76"/>
    </row>
    <row r="33" spans="1:19" s="1052" customFormat="1" ht="12.75" customHeight="1">
      <c r="A33" s="126" t="s">
        <v>1303</v>
      </c>
      <c r="B33" s="182" t="s">
        <v>1304</v>
      </c>
      <c r="C33" s="411" t="s">
        <v>1305</v>
      </c>
      <c r="D33" s="411" t="s">
        <v>1275</v>
      </c>
      <c r="E33" s="108" t="s">
        <v>1128</v>
      </c>
      <c r="F33" s="108" t="s">
        <v>1113</v>
      </c>
      <c r="G33" s="108" t="s">
        <v>1115</v>
      </c>
      <c r="H33" s="413">
        <v>9131217.2100000009</v>
      </c>
      <c r="I33" s="414">
        <v>104.97150000000001</v>
      </c>
      <c r="J33" s="415">
        <v>1.0012640652929727E-2</v>
      </c>
      <c r="K33" s="415">
        <v>1.1114685756557829E-2</v>
      </c>
      <c r="L33" s="415">
        <v>3.933022364635419E-2</v>
      </c>
      <c r="M33" s="280"/>
      <c r="N33" s="280"/>
      <c r="O33" s="280"/>
      <c r="P33" s="157"/>
      <c r="Q33" s="186"/>
      <c r="R33" s="76"/>
      <c r="S33" s="76"/>
    </row>
    <row r="34" spans="1:19" s="1052" customFormat="1" ht="12.75" customHeight="1">
      <c r="A34" s="126" t="s">
        <v>1274</v>
      </c>
      <c r="B34" s="182" t="s">
        <v>1185</v>
      </c>
      <c r="C34" s="411" t="s">
        <v>1186</v>
      </c>
      <c r="D34" s="411" t="s">
        <v>1275</v>
      </c>
      <c r="E34" s="108" t="s">
        <v>1118</v>
      </c>
      <c r="F34" s="108" t="s">
        <v>1113</v>
      </c>
      <c r="G34" s="108" t="s">
        <v>1115</v>
      </c>
      <c r="H34" s="413">
        <v>58661790.380000003</v>
      </c>
      <c r="I34" s="414">
        <v>129.9821</v>
      </c>
      <c r="J34" s="415">
        <v>1.6630255791600934E-2</v>
      </c>
      <c r="K34" s="415">
        <v>1.2663937810755588E-2</v>
      </c>
      <c r="L34" s="415">
        <v>8.2938675670563011E-3</v>
      </c>
      <c r="M34" s="280"/>
      <c r="N34" s="280"/>
      <c r="O34" s="280"/>
      <c r="P34" s="157"/>
      <c r="Q34" s="186"/>
      <c r="R34" s="76"/>
      <c r="S34" s="76"/>
    </row>
    <row r="35" spans="1:19" s="1052" customFormat="1" ht="12.75" customHeight="1">
      <c r="A35" s="126" t="s">
        <v>1549</v>
      </c>
      <c r="B35" s="182" t="s">
        <v>1656</v>
      </c>
      <c r="C35" s="411" t="s">
        <v>1657</v>
      </c>
      <c r="D35" s="411" t="s">
        <v>1275</v>
      </c>
      <c r="E35" s="108" t="s">
        <v>1502</v>
      </c>
      <c r="F35" s="108" t="s">
        <v>114</v>
      </c>
      <c r="G35" s="108" t="s">
        <v>1115</v>
      </c>
      <c r="H35" s="413">
        <v>158985438.16999999</v>
      </c>
      <c r="I35" s="414">
        <v>102.0317</v>
      </c>
      <c r="J35" s="415">
        <v>2.6457822764675676E-2</v>
      </c>
      <c r="K35" s="415">
        <v>2.6798612407747946E-3</v>
      </c>
      <c r="L35" s="415">
        <v>1.9060498405466086E-2</v>
      </c>
      <c r="M35" s="280"/>
      <c r="N35" s="280"/>
      <c r="O35" s="280"/>
      <c r="P35" s="157"/>
      <c r="Q35" s="186"/>
      <c r="R35" s="76"/>
      <c r="S35" s="76"/>
    </row>
    <row r="36" spans="1:19" s="1052" customFormat="1" ht="12.75" customHeight="1">
      <c r="A36" s="126" t="s">
        <v>1113</v>
      </c>
      <c r="B36" s="182" t="s">
        <v>1113</v>
      </c>
      <c r="C36" s="411" t="s">
        <v>1113</v>
      </c>
      <c r="D36" s="411" t="s">
        <v>1113</v>
      </c>
      <c r="E36" s="108" t="s">
        <v>1113</v>
      </c>
      <c r="F36" s="108" t="s">
        <v>115</v>
      </c>
      <c r="G36" s="108" t="s">
        <v>1115</v>
      </c>
      <c r="H36" s="413">
        <v>25331227.809999999</v>
      </c>
      <c r="I36" s="414">
        <v>102.0607</v>
      </c>
      <c r="J36" s="415">
        <v>0.10900744143473928</v>
      </c>
      <c r="K36" s="415">
        <v>2.7224425152969634E-3</v>
      </c>
      <c r="L36" s="415">
        <v>1.9321635417738348E-2</v>
      </c>
      <c r="M36" s="280"/>
      <c r="N36" s="280"/>
      <c r="O36" s="280"/>
      <c r="P36" s="157"/>
      <c r="Q36" s="186"/>
      <c r="R36" s="76"/>
      <c r="S36" s="76"/>
    </row>
    <row r="37" spans="1:19" s="1052" customFormat="1" ht="12.75" customHeight="1">
      <c r="A37" s="126" t="s">
        <v>1113</v>
      </c>
      <c r="B37" s="182" t="s">
        <v>1113</v>
      </c>
      <c r="C37" s="411" t="s">
        <v>1113</v>
      </c>
      <c r="D37" s="411" t="s">
        <v>1113</v>
      </c>
      <c r="E37" s="108" t="s">
        <v>1113</v>
      </c>
      <c r="F37" s="108" t="s">
        <v>116</v>
      </c>
      <c r="G37" s="108" t="s">
        <v>1115</v>
      </c>
      <c r="H37" s="413">
        <v>7763147.5700000003</v>
      </c>
      <c r="I37" s="414">
        <v>102.0855</v>
      </c>
      <c r="J37" s="415">
        <v>0.20495866095605875</v>
      </c>
      <c r="K37" s="415">
        <v>2.7641322893674491E-3</v>
      </c>
      <c r="L37" s="415" t="s">
        <v>1113</v>
      </c>
      <c r="M37" s="280"/>
      <c r="N37" s="280"/>
      <c r="O37" s="280"/>
      <c r="P37" s="157"/>
      <c r="Q37" s="186"/>
      <c r="R37" s="76"/>
      <c r="S37" s="76"/>
    </row>
    <row r="38" spans="1:19" s="1052" customFormat="1" ht="12.75" customHeight="1">
      <c r="A38" s="126" t="s">
        <v>1276</v>
      </c>
      <c r="B38" s="182">
        <v>97407922886</v>
      </c>
      <c r="C38" s="411" t="s">
        <v>1187</v>
      </c>
      <c r="D38" s="411" t="s">
        <v>1275</v>
      </c>
      <c r="E38" s="108" t="s">
        <v>1118</v>
      </c>
      <c r="F38" s="108" t="s">
        <v>1113</v>
      </c>
      <c r="G38" s="108" t="s">
        <v>1115</v>
      </c>
      <c r="H38" s="413">
        <v>49592790.100000001</v>
      </c>
      <c r="I38" s="414">
        <v>115.60290000000001</v>
      </c>
      <c r="J38" s="415">
        <v>5.0473461127538144E-3</v>
      </c>
      <c r="K38" s="415">
        <v>8.5735324140072677E-3</v>
      </c>
      <c r="L38" s="415">
        <v>1.4216905594981011E-2</v>
      </c>
      <c r="M38" s="280"/>
      <c r="N38" s="280"/>
      <c r="O38" s="280"/>
      <c r="P38" s="157"/>
      <c r="Q38" s="186"/>
      <c r="R38" s="76"/>
      <c r="S38" s="76"/>
    </row>
    <row r="39" spans="1:19" s="1052" customFormat="1" ht="12.75" customHeight="1">
      <c r="A39" s="126" t="s">
        <v>1419</v>
      </c>
      <c r="B39" s="182" t="s">
        <v>1367</v>
      </c>
      <c r="C39" s="411" t="s">
        <v>1368</v>
      </c>
      <c r="D39" s="411" t="s">
        <v>1275</v>
      </c>
      <c r="E39" s="108" t="s">
        <v>1128</v>
      </c>
      <c r="F39" s="108" t="s">
        <v>1113</v>
      </c>
      <c r="G39" s="108" t="s">
        <v>1138</v>
      </c>
      <c r="H39" s="413">
        <v>10838585.949999999</v>
      </c>
      <c r="I39" s="414">
        <v>106.5585</v>
      </c>
      <c r="J39" s="415">
        <v>-5.3907294035079323E-3</v>
      </c>
      <c r="K39" s="415">
        <v>1.9068320657539939E-2</v>
      </c>
      <c r="L39" s="415">
        <v>0.10277726326730541</v>
      </c>
      <c r="M39" s="280"/>
      <c r="N39" s="280"/>
      <c r="O39" s="280"/>
      <c r="P39" s="157"/>
      <c r="Q39" s="186"/>
      <c r="R39" s="76"/>
      <c r="S39" s="76"/>
    </row>
    <row r="40" spans="1:19" s="254" customFormat="1" ht="12.75" customHeight="1">
      <c r="A40" s="126" t="s">
        <v>1277</v>
      </c>
      <c r="B40" s="182" t="s">
        <v>1188</v>
      </c>
      <c r="C40" s="411" t="s">
        <v>1189</v>
      </c>
      <c r="D40" s="411" t="s">
        <v>1275</v>
      </c>
      <c r="E40" s="108" t="s">
        <v>1128</v>
      </c>
      <c r="F40" s="108" t="s">
        <v>1113</v>
      </c>
      <c r="G40" s="108" t="s">
        <v>1138</v>
      </c>
      <c r="H40" s="413">
        <v>8400438.5800000001</v>
      </c>
      <c r="I40" s="414">
        <v>104.52200000000001</v>
      </c>
      <c r="J40" s="415">
        <v>6.0531590040713734E-2</v>
      </c>
      <c r="K40" s="415">
        <v>1.4365468998041253E-2</v>
      </c>
      <c r="L40" s="415">
        <v>0.1288579136255541</v>
      </c>
      <c r="M40" s="280"/>
      <c r="N40" s="280"/>
      <c r="O40" s="280"/>
      <c r="P40" s="157"/>
      <c r="Q40" s="186"/>
      <c r="R40" s="76"/>
      <c r="S40" s="76"/>
    </row>
    <row r="41" spans="1:19" s="254" customFormat="1" ht="12.75" customHeight="1">
      <c r="A41" s="126" t="s">
        <v>1278</v>
      </c>
      <c r="B41" s="182">
        <v>30096106301</v>
      </c>
      <c r="C41" s="411" t="s">
        <v>1190</v>
      </c>
      <c r="D41" s="411" t="s">
        <v>1275</v>
      </c>
      <c r="E41" s="108" t="s">
        <v>1118</v>
      </c>
      <c r="F41" s="108" t="s">
        <v>1113</v>
      </c>
      <c r="G41" s="108" t="s">
        <v>1138</v>
      </c>
      <c r="H41" s="413">
        <v>47921484.18</v>
      </c>
      <c r="I41" s="414">
        <v>147.62190000000001</v>
      </c>
      <c r="J41" s="415">
        <v>2.8126888449349075E-3</v>
      </c>
      <c r="K41" s="415">
        <v>2.0171397511782985E-2</v>
      </c>
      <c r="L41" s="415">
        <v>0.10519231009087116</v>
      </c>
      <c r="M41" s="280"/>
      <c r="N41" s="280"/>
      <c r="O41" s="280"/>
      <c r="P41" s="157"/>
      <c r="Q41" s="186"/>
      <c r="R41" s="76"/>
      <c r="S41" s="76"/>
    </row>
    <row r="42" spans="1:19" s="254" customFormat="1" ht="12.75" customHeight="1">
      <c r="A42" s="126" t="s">
        <v>1279</v>
      </c>
      <c r="B42" s="182">
        <v>18911840764</v>
      </c>
      <c r="C42" s="411" t="s">
        <v>1191</v>
      </c>
      <c r="D42" s="411" t="s">
        <v>1275</v>
      </c>
      <c r="E42" s="108" t="s">
        <v>1114</v>
      </c>
      <c r="F42" s="108" t="s">
        <v>1113</v>
      </c>
      <c r="G42" s="108" t="s">
        <v>1115</v>
      </c>
      <c r="H42" s="413">
        <v>108684415.03</v>
      </c>
      <c r="I42" s="414">
        <v>21.12</v>
      </c>
      <c r="J42" s="415">
        <v>9.1868432901570873E-2</v>
      </c>
      <c r="K42" s="415">
        <v>5.0997253075361515E-2</v>
      </c>
      <c r="L42" s="415">
        <v>0.19733243606339901</v>
      </c>
      <c r="M42" s="280"/>
      <c r="N42" s="280"/>
      <c r="O42" s="280"/>
      <c r="P42" s="157"/>
      <c r="Q42" s="186"/>
      <c r="R42" s="76"/>
      <c r="S42" s="76"/>
    </row>
    <row r="43" spans="1:19" s="1052" customFormat="1" ht="12.75" customHeight="1">
      <c r="A43" s="126" t="s">
        <v>1280</v>
      </c>
      <c r="B43" s="182" t="s">
        <v>1257</v>
      </c>
      <c r="C43" s="411" t="s">
        <v>1258</v>
      </c>
      <c r="D43" s="411" t="s">
        <v>1275</v>
      </c>
      <c r="E43" s="108" t="s">
        <v>1128</v>
      </c>
      <c r="F43" s="108" t="s">
        <v>1113</v>
      </c>
      <c r="G43" s="108" t="s">
        <v>1115</v>
      </c>
      <c r="H43" s="413">
        <v>16698929.41</v>
      </c>
      <c r="I43" s="414">
        <v>119.0433</v>
      </c>
      <c r="J43" s="415">
        <v>8.8518191119588252E-2</v>
      </c>
      <c r="K43" s="415">
        <v>-3.8576017766724924E-3</v>
      </c>
      <c r="L43" s="415">
        <v>0.13257231940952319</v>
      </c>
      <c r="M43" s="280"/>
      <c r="N43" s="280"/>
      <c r="O43" s="280"/>
      <c r="P43" s="157"/>
      <c r="Q43" s="186"/>
      <c r="R43" s="76"/>
      <c r="S43" s="76"/>
    </row>
    <row r="44" spans="1:19" s="1052" customFormat="1" ht="12.75" customHeight="1">
      <c r="A44" s="126" t="s">
        <v>1281</v>
      </c>
      <c r="B44" s="182" t="s">
        <v>1192</v>
      </c>
      <c r="C44" s="411" t="s">
        <v>1193</v>
      </c>
      <c r="D44" s="411" t="s">
        <v>1275</v>
      </c>
      <c r="E44" s="108" t="s">
        <v>1118</v>
      </c>
      <c r="F44" s="108" t="s">
        <v>1113</v>
      </c>
      <c r="G44" s="108" t="s">
        <v>1115</v>
      </c>
      <c r="H44" s="413">
        <v>40083681.75</v>
      </c>
      <c r="I44" s="414">
        <v>102.6794</v>
      </c>
      <c r="J44" s="415">
        <v>2.7874304351103163E-2</v>
      </c>
      <c r="K44" s="415">
        <v>5.5320253245130235E-3</v>
      </c>
      <c r="L44" s="415">
        <v>2.0625869386434958E-2</v>
      </c>
      <c r="M44" s="280"/>
      <c r="N44" s="280"/>
      <c r="O44" s="280"/>
      <c r="P44" s="157"/>
      <c r="Q44" s="186"/>
      <c r="R44" s="76"/>
      <c r="S44" s="76"/>
    </row>
    <row r="45" spans="1:19" s="1052" customFormat="1" ht="12.75" customHeight="1">
      <c r="A45" s="126" t="s">
        <v>1282</v>
      </c>
      <c r="B45" s="182">
        <v>62937824927</v>
      </c>
      <c r="C45" s="411" t="s">
        <v>1194</v>
      </c>
      <c r="D45" s="411" t="s">
        <v>1275</v>
      </c>
      <c r="E45" s="108" t="s">
        <v>1128</v>
      </c>
      <c r="F45" s="108" t="s">
        <v>1113</v>
      </c>
      <c r="G45" s="108" t="s">
        <v>1115</v>
      </c>
      <c r="H45" s="413">
        <v>21665174.149999999</v>
      </c>
      <c r="I45" s="414">
        <v>109.6551</v>
      </c>
      <c r="J45" s="415">
        <v>1.4152459408357965E-2</v>
      </c>
      <c r="K45" s="415">
        <v>1.0665644219842063E-2</v>
      </c>
      <c r="L45" s="415">
        <v>1.0792134057093783E-2</v>
      </c>
      <c r="M45" s="280"/>
      <c r="N45" s="280"/>
      <c r="O45" s="280"/>
      <c r="P45" s="157"/>
      <c r="Q45" s="186"/>
      <c r="R45" s="76"/>
      <c r="S45" s="76"/>
    </row>
    <row r="46" spans="1:19" s="1052" customFormat="1" ht="12.75" customHeight="1">
      <c r="A46" s="126" t="s">
        <v>1283</v>
      </c>
      <c r="B46" s="182">
        <v>52772437018</v>
      </c>
      <c r="C46" s="411" t="s">
        <v>1195</v>
      </c>
      <c r="D46" s="411" t="s">
        <v>1275</v>
      </c>
      <c r="E46" s="108" t="s">
        <v>1116</v>
      </c>
      <c r="F46" s="108" t="s">
        <v>1113</v>
      </c>
      <c r="G46" s="108" t="s">
        <v>1115</v>
      </c>
      <c r="H46" s="413">
        <v>60763606.100000001</v>
      </c>
      <c r="I46" s="414">
        <v>20.384499999999999</v>
      </c>
      <c r="J46" s="415">
        <v>7.9913086605263306E-3</v>
      </c>
      <c r="K46" s="415">
        <v>3.6582603814832027E-3</v>
      </c>
      <c r="L46" s="415">
        <v>7.8032759660217499E-2</v>
      </c>
      <c r="M46" s="280"/>
      <c r="N46" s="280"/>
      <c r="O46" s="280"/>
      <c r="P46" s="157"/>
      <c r="Q46" s="186"/>
      <c r="R46" s="76"/>
      <c r="S46" s="76"/>
    </row>
    <row r="47" spans="1:19" s="1052" customFormat="1" ht="12.75" customHeight="1">
      <c r="A47" s="126" t="s">
        <v>1284</v>
      </c>
      <c r="B47" s="182" t="s">
        <v>1196</v>
      </c>
      <c r="C47" s="411" t="s">
        <v>1197</v>
      </c>
      <c r="D47" s="411" t="s">
        <v>1275</v>
      </c>
      <c r="E47" s="108" t="s">
        <v>1128</v>
      </c>
      <c r="F47" s="108" t="s">
        <v>1113</v>
      </c>
      <c r="G47" s="108" t="s">
        <v>1115</v>
      </c>
      <c r="H47" s="413">
        <v>3210211.48</v>
      </c>
      <c r="I47" s="414">
        <v>100.0684</v>
      </c>
      <c r="J47" s="415">
        <v>2.8208219254180156E-2</v>
      </c>
      <c r="K47" s="415">
        <v>8.7804720688242632E-3</v>
      </c>
      <c r="L47" s="415">
        <v>2.7957643733560023E-2</v>
      </c>
      <c r="M47" s="280"/>
      <c r="N47" s="280"/>
      <c r="O47" s="280"/>
      <c r="P47" s="157"/>
      <c r="Q47" s="186"/>
      <c r="R47" s="76"/>
      <c r="S47" s="76"/>
    </row>
    <row r="48" spans="1:19" s="254" customFormat="1" ht="12.75" customHeight="1">
      <c r="A48" s="126" t="s">
        <v>1285</v>
      </c>
      <c r="B48" s="182" t="s">
        <v>1198</v>
      </c>
      <c r="C48" s="411" t="s">
        <v>1199</v>
      </c>
      <c r="D48" s="411" t="s">
        <v>1275</v>
      </c>
      <c r="E48" s="108" t="s">
        <v>1128</v>
      </c>
      <c r="F48" s="108" t="s">
        <v>1113</v>
      </c>
      <c r="G48" s="108" t="s">
        <v>1115</v>
      </c>
      <c r="H48" s="413">
        <v>3320119.79</v>
      </c>
      <c r="I48" s="414">
        <v>97.542599999999993</v>
      </c>
      <c r="J48" s="415">
        <v>2.4048687464778951E-2</v>
      </c>
      <c r="K48" s="415">
        <v>1.3267487591595684E-2</v>
      </c>
      <c r="L48" s="415">
        <v>2.3074164186384305E-2</v>
      </c>
      <c r="M48" s="280"/>
      <c r="N48" s="280"/>
      <c r="O48" s="280"/>
      <c r="P48" s="157"/>
      <c r="Q48" s="186"/>
      <c r="R48" s="76"/>
      <c r="S48" s="76"/>
    </row>
    <row r="49" spans="1:19" s="254" customFormat="1" ht="12.75" customHeight="1">
      <c r="A49" s="126" t="s">
        <v>1286</v>
      </c>
      <c r="B49" s="182">
        <v>66324185184</v>
      </c>
      <c r="C49" s="411" t="s">
        <v>1200</v>
      </c>
      <c r="D49" s="411" t="s">
        <v>1275</v>
      </c>
      <c r="E49" s="108" t="s">
        <v>1118</v>
      </c>
      <c r="F49" s="108" t="s">
        <v>1113</v>
      </c>
      <c r="G49" s="108" t="s">
        <v>1115</v>
      </c>
      <c r="H49" s="413">
        <v>74473711.760000005</v>
      </c>
      <c r="I49" s="414">
        <v>19.3979</v>
      </c>
      <c r="J49" s="415">
        <v>4.8058300013515964E-3</v>
      </c>
      <c r="K49" s="415">
        <v>4.8226347851312301E-3</v>
      </c>
      <c r="L49" s="415">
        <v>1.6672905212669287E-2</v>
      </c>
      <c r="M49" s="280"/>
      <c r="N49" s="280"/>
      <c r="O49" s="280"/>
      <c r="P49" s="157"/>
      <c r="Q49" s="186"/>
      <c r="R49" s="76"/>
      <c r="S49" s="76"/>
    </row>
    <row r="50" spans="1:19" s="254" customFormat="1" ht="12.75" customHeight="1">
      <c r="A50" s="126" t="s">
        <v>1342</v>
      </c>
      <c r="B50" s="182" t="s">
        <v>1361</v>
      </c>
      <c r="C50" s="411" t="s">
        <v>1362</v>
      </c>
      <c r="D50" s="411" t="s">
        <v>1275</v>
      </c>
      <c r="E50" s="108" t="s">
        <v>1128</v>
      </c>
      <c r="F50" s="108" t="s">
        <v>1113</v>
      </c>
      <c r="G50" s="108" t="s">
        <v>1115</v>
      </c>
      <c r="H50" s="413">
        <v>18006730.66</v>
      </c>
      <c r="I50" s="414">
        <v>102.6759</v>
      </c>
      <c r="J50" s="415">
        <v>6.0463710240215018E-3</v>
      </c>
      <c r="K50" s="415">
        <v>6.3324636527759548E-3</v>
      </c>
      <c r="L50" s="415">
        <v>8.5328040500922686E-3</v>
      </c>
      <c r="M50" s="280"/>
      <c r="N50" s="280"/>
      <c r="O50" s="280"/>
      <c r="P50" s="157"/>
      <c r="Q50" s="186"/>
      <c r="R50" s="76"/>
      <c r="S50" s="76"/>
    </row>
    <row r="51" spans="1:19" s="1052" customFormat="1" ht="12.75" customHeight="1">
      <c r="A51" s="126" t="s">
        <v>1350</v>
      </c>
      <c r="B51" s="182" t="s">
        <v>1359</v>
      </c>
      <c r="C51" s="411" t="s">
        <v>1360</v>
      </c>
      <c r="D51" s="411" t="s">
        <v>1275</v>
      </c>
      <c r="E51" s="108" t="s">
        <v>1128</v>
      </c>
      <c r="F51" s="108" t="s">
        <v>1113</v>
      </c>
      <c r="G51" s="108" t="s">
        <v>1115</v>
      </c>
      <c r="H51" s="413">
        <v>4171763.29</v>
      </c>
      <c r="I51" s="414">
        <v>103.54730000000001</v>
      </c>
      <c r="J51" s="415">
        <v>5.9438474782222972E-3</v>
      </c>
      <c r="K51" s="415">
        <v>5.9435277431012512E-3</v>
      </c>
      <c r="L51" s="415">
        <v>7.7092767266724316E-3</v>
      </c>
      <c r="M51" s="280"/>
      <c r="N51" s="280"/>
      <c r="O51" s="280"/>
      <c r="P51" s="157"/>
      <c r="Q51" s="186"/>
      <c r="R51" s="76"/>
      <c r="S51" s="76"/>
    </row>
    <row r="52" spans="1:19" s="1052" customFormat="1" ht="12.75" customHeight="1">
      <c r="A52" s="126" t="s">
        <v>1384</v>
      </c>
      <c r="B52" s="182" t="s">
        <v>1357</v>
      </c>
      <c r="C52" s="411" t="s">
        <v>1358</v>
      </c>
      <c r="D52" s="411" t="s">
        <v>1275</v>
      </c>
      <c r="E52" s="108" t="s">
        <v>1128</v>
      </c>
      <c r="F52" s="108" t="s">
        <v>1113</v>
      </c>
      <c r="G52" s="108" t="s">
        <v>1115</v>
      </c>
      <c r="H52" s="413">
        <v>25778638.559999999</v>
      </c>
      <c r="I52" s="414">
        <v>103.17270000000001</v>
      </c>
      <c r="J52" s="415">
        <v>2.0318722925787291E-3</v>
      </c>
      <c r="K52" s="415">
        <v>2.9230500038883722E-3</v>
      </c>
      <c r="L52" s="415">
        <v>1.3111701864063408E-2</v>
      </c>
      <c r="M52" s="280"/>
      <c r="N52" s="280"/>
      <c r="O52" s="280"/>
      <c r="P52" s="157"/>
      <c r="Q52" s="186"/>
      <c r="R52" s="76"/>
      <c r="S52" s="76"/>
    </row>
    <row r="53" spans="1:19" s="1052" customFormat="1" ht="12.75" customHeight="1">
      <c r="A53" s="126" t="s">
        <v>1425</v>
      </c>
      <c r="B53" s="182" t="s">
        <v>1426</v>
      </c>
      <c r="C53" s="411" t="s">
        <v>1427</v>
      </c>
      <c r="D53" s="411" t="s">
        <v>1275</v>
      </c>
      <c r="E53" s="108" t="s">
        <v>1128</v>
      </c>
      <c r="F53" s="108" t="s">
        <v>1113</v>
      </c>
      <c r="G53" s="108" t="s">
        <v>1115</v>
      </c>
      <c r="H53" s="413">
        <v>31564817.559999999</v>
      </c>
      <c r="I53" s="414">
        <v>102.78570000000001</v>
      </c>
      <c r="J53" s="415">
        <v>2.6948654754113122E-3</v>
      </c>
      <c r="K53" s="415">
        <v>3.8381642441307484E-3</v>
      </c>
      <c r="L53" s="415">
        <v>1.1390538473585066E-2</v>
      </c>
      <c r="M53" s="280"/>
      <c r="N53" s="280"/>
      <c r="O53" s="280"/>
      <c r="P53" s="157"/>
      <c r="Q53" s="186"/>
      <c r="R53" s="76"/>
      <c r="S53" s="76"/>
    </row>
    <row r="54" spans="1:19" s="254" customFormat="1" ht="12.75" customHeight="1">
      <c r="A54" s="126" t="s">
        <v>1455</v>
      </c>
      <c r="B54" s="182" t="s">
        <v>1456</v>
      </c>
      <c r="C54" s="411" t="s">
        <v>1457</v>
      </c>
      <c r="D54" s="411" t="s">
        <v>1275</v>
      </c>
      <c r="E54" s="108" t="s">
        <v>1128</v>
      </c>
      <c r="F54" s="108" t="s">
        <v>1113</v>
      </c>
      <c r="G54" s="108" t="s">
        <v>1115</v>
      </c>
      <c r="H54" s="413">
        <v>25747524.640000001</v>
      </c>
      <c r="I54" s="414">
        <v>103.5732</v>
      </c>
      <c r="J54" s="415">
        <v>7.786252270585603E-3</v>
      </c>
      <c r="K54" s="415">
        <v>7.7870722729433961E-3</v>
      </c>
      <c r="L54" s="415">
        <v>9.0066232673697844E-3</v>
      </c>
      <c r="M54" s="280"/>
      <c r="N54" s="280"/>
      <c r="O54" s="280"/>
      <c r="P54" s="157"/>
      <c r="Q54" s="186"/>
      <c r="R54" s="76"/>
      <c r="S54" s="76"/>
    </row>
    <row r="55" spans="1:19" s="254" customFormat="1" ht="12.75" customHeight="1">
      <c r="A55" s="126" t="s">
        <v>1568</v>
      </c>
      <c r="B55" s="182" t="s">
        <v>1584</v>
      </c>
      <c r="C55" s="411" t="s">
        <v>1585</v>
      </c>
      <c r="D55" s="411" t="s">
        <v>1275</v>
      </c>
      <c r="E55" s="108" t="s">
        <v>1128</v>
      </c>
      <c r="F55" s="108" t="s">
        <v>1113</v>
      </c>
      <c r="G55" s="108" t="s">
        <v>1115</v>
      </c>
      <c r="H55" s="413">
        <v>14087590.4</v>
      </c>
      <c r="I55" s="414">
        <v>101.6161</v>
      </c>
      <c r="J55" s="415">
        <v>1.0210307720985634E-2</v>
      </c>
      <c r="K55" s="415">
        <v>1.021085804610844E-2</v>
      </c>
      <c r="L55" s="415" t="s">
        <v>1113</v>
      </c>
      <c r="M55" s="280"/>
      <c r="N55" s="280"/>
      <c r="O55" s="280"/>
      <c r="P55" s="157"/>
      <c r="Q55" s="186"/>
      <c r="R55" s="76"/>
      <c r="S55" s="76"/>
    </row>
    <row r="56" spans="1:19" ht="12.75" customHeight="1">
      <c r="A56" s="126" t="s">
        <v>1338</v>
      </c>
      <c r="B56" s="182" t="s">
        <v>1363</v>
      </c>
      <c r="C56" s="411" t="s">
        <v>1364</v>
      </c>
      <c r="D56" s="411" t="s">
        <v>1275</v>
      </c>
      <c r="E56" s="412" t="s">
        <v>1128</v>
      </c>
      <c r="F56" s="412" t="s">
        <v>1113</v>
      </c>
      <c r="G56" s="412" t="s">
        <v>1115</v>
      </c>
      <c r="H56" s="413">
        <v>18515197.899999999</v>
      </c>
      <c r="I56" s="414">
        <v>105.51690000000001</v>
      </c>
      <c r="J56" s="415">
        <v>1.0694354076258072E-2</v>
      </c>
      <c r="K56" s="415">
        <v>1.1961288849972718E-2</v>
      </c>
      <c r="L56" s="415">
        <v>1.2074322365785761E-2</v>
      </c>
      <c r="M56" s="280"/>
      <c r="N56" s="280"/>
      <c r="O56" s="280"/>
      <c r="P56" s="157"/>
      <c r="Q56" s="186"/>
      <c r="R56" s="76"/>
      <c r="S56" s="76"/>
    </row>
    <row r="57" spans="1:19" s="254" customFormat="1" ht="12.75" customHeight="1">
      <c r="A57" s="126" t="s">
        <v>1340</v>
      </c>
      <c r="B57" s="182" t="s">
        <v>1357</v>
      </c>
      <c r="C57" s="411" t="s">
        <v>1358</v>
      </c>
      <c r="D57" s="411" t="s">
        <v>1275</v>
      </c>
      <c r="E57" s="412" t="s">
        <v>1128</v>
      </c>
      <c r="F57" s="412" t="s">
        <v>1113</v>
      </c>
      <c r="G57" s="412" t="s">
        <v>1115</v>
      </c>
      <c r="H57" s="413">
        <v>7005658.0300000003</v>
      </c>
      <c r="I57" s="414">
        <v>107.7795</v>
      </c>
      <c r="J57" s="415">
        <v>1.2151981891113328E-2</v>
      </c>
      <c r="K57" s="415">
        <v>1.2151889224354395E-2</v>
      </c>
      <c r="L57" s="415">
        <v>1.0717228360973996E-2</v>
      </c>
      <c r="M57" s="280"/>
      <c r="N57" s="280"/>
      <c r="O57" s="280"/>
      <c r="P57" s="157"/>
      <c r="Q57" s="186"/>
      <c r="R57" s="76"/>
      <c r="S57" s="76"/>
    </row>
    <row r="58" spans="1:19" s="254" customFormat="1" ht="12.75" customHeight="1">
      <c r="A58" s="126" t="s">
        <v>1320</v>
      </c>
      <c r="B58" s="182" t="s">
        <v>1321</v>
      </c>
      <c r="C58" s="411" t="s">
        <v>1322</v>
      </c>
      <c r="D58" s="411" t="s">
        <v>1275</v>
      </c>
      <c r="E58" s="412" t="s">
        <v>1128</v>
      </c>
      <c r="F58" s="412" t="s">
        <v>1113</v>
      </c>
      <c r="G58" s="412" t="s">
        <v>1115</v>
      </c>
      <c r="H58" s="413">
        <v>22147272.559999999</v>
      </c>
      <c r="I58" s="414">
        <v>102.78570000000001</v>
      </c>
      <c r="J58" s="415">
        <v>1.0326808380172192E-2</v>
      </c>
      <c r="K58" s="415">
        <v>1.2981368602078547E-2</v>
      </c>
      <c r="L58" s="415">
        <v>1.1376638687086382E-2</v>
      </c>
      <c r="M58" s="280"/>
      <c r="N58" s="280"/>
      <c r="O58" s="280"/>
      <c r="P58" s="157"/>
      <c r="Q58" s="186"/>
      <c r="R58" s="76"/>
      <c r="S58" s="76"/>
    </row>
    <row r="59" spans="1:19" s="254" customFormat="1" ht="12.75" customHeight="1">
      <c r="A59" s="126" t="s">
        <v>1133</v>
      </c>
      <c r="B59" s="182">
        <v>84300431782</v>
      </c>
      <c r="C59" s="411" t="s">
        <v>1134</v>
      </c>
      <c r="D59" s="411" t="s">
        <v>140</v>
      </c>
      <c r="E59" s="412" t="s">
        <v>1114</v>
      </c>
      <c r="F59" s="412" t="s">
        <v>1113</v>
      </c>
      <c r="G59" s="412" t="s">
        <v>1115</v>
      </c>
      <c r="H59" s="413">
        <v>14278414.960000001</v>
      </c>
      <c r="I59" s="414">
        <v>31.9712</v>
      </c>
      <c r="J59" s="415">
        <v>6.2924594368500619E-2</v>
      </c>
      <c r="K59" s="415">
        <v>2.9114775627923084E-2</v>
      </c>
      <c r="L59" s="415">
        <v>0.1831795419941562</v>
      </c>
      <c r="M59" s="280"/>
      <c r="N59" s="280"/>
      <c r="O59" s="280"/>
      <c r="P59" s="157"/>
      <c r="Q59" s="186"/>
      <c r="R59" s="76"/>
      <c r="S59" s="76"/>
    </row>
    <row r="60" spans="1:19" s="254" customFormat="1" ht="12.75" customHeight="1">
      <c r="A60" s="126" t="s">
        <v>1135</v>
      </c>
      <c r="B60" s="182" t="s">
        <v>1136</v>
      </c>
      <c r="C60" s="411" t="s">
        <v>1137</v>
      </c>
      <c r="D60" s="411" t="s">
        <v>140</v>
      </c>
      <c r="E60" s="412" t="s">
        <v>1114</v>
      </c>
      <c r="F60" s="412" t="s">
        <v>1113</v>
      </c>
      <c r="G60" s="412" t="s">
        <v>1138</v>
      </c>
      <c r="H60" s="413">
        <v>653798.6</v>
      </c>
      <c r="I60" s="414">
        <v>29.613399999999999</v>
      </c>
      <c r="J60" s="415">
        <v>-2.1716015781412246E-3</v>
      </c>
      <c r="K60" s="415">
        <v>2.0938386277296051E-2</v>
      </c>
      <c r="L60" s="415">
        <v>0.18204255459805463</v>
      </c>
      <c r="M60" s="280"/>
      <c r="N60" s="280"/>
      <c r="O60" s="280"/>
      <c r="P60" s="157"/>
      <c r="Q60" s="186"/>
      <c r="R60" s="76"/>
      <c r="S60" s="76"/>
    </row>
    <row r="61" spans="1:19" s="254" customFormat="1" ht="12.75" customHeight="1">
      <c r="A61" s="126" t="s">
        <v>1139</v>
      </c>
      <c r="B61" s="182" t="s">
        <v>1140</v>
      </c>
      <c r="C61" s="411" t="s">
        <v>1141</v>
      </c>
      <c r="D61" s="411" t="s">
        <v>1142</v>
      </c>
      <c r="E61" s="412" t="s">
        <v>1116</v>
      </c>
      <c r="F61" s="412" t="s">
        <v>1113</v>
      </c>
      <c r="G61" s="412" t="s">
        <v>1115</v>
      </c>
      <c r="H61" s="413">
        <v>5633068.0300000003</v>
      </c>
      <c r="I61" s="414">
        <v>106.1478</v>
      </c>
      <c r="J61" s="415">
        <v>4.2482145857232201E-3</v>
      </c>
      <c r="K61" s="415">
        <v>1.6128198500904745E-2</v>
      </c>
      <c r="L61" s="415">
        <v>2.7031643843618003E-2</v>
      </c>
      <c r="M61" s="280"/>
      <c r="N61" s="280"/>
      <c r="O61" s="280"/>
      <c r="P61" s="157"/>
      <c r="Q61" s="186"/>
      <c r="R61" s="76"/>
      <c r="S61" s="76"/>
    </row>
    <row r="62" spans="1:19" s="254" customFormat="1" ht="12.75" customHeight="1">
      <c r="A62" s="107" t="s">
        <v>1143</v>
      </c>
      <c r="B62" s="416">
        <v>80921653541</v>
      </c>
      <c r="C62" s="417" t="s">
        <v>1144</v>
      </c>
      <c r="D62" s="417" t="s">
        <v>1142</v>
      </c>
      <c r="E62" s="108" t="s">
        <v>1114</v>
      </c>
      <c r="F62" s="108" t="s">
        <v>1113</v>
      </c>
      <c r="G62" s="108" t="s">
        <v>1115</v>
      </c>
      <c r="H62" s="413">
        <v>5521457.54</v>
      </c>
      <c r="I62" s="414">
        <v>23.696400000000001</v>
      </c>
      <c r="J62" s="415">
        <v>7.3497671229002304E-2</v>
      </c>
      <c r="K62" s="415">
        <v>5.4588825890751203E-2</v>
      </c>
      <c r="L62" s="415">
        <v>0.19736611816016114</v>
      </c>
      <c r="M62" s="280"/>
      <c r="N62" s="280"/>
      <c r="O62" s="280"/>
      <c r="P62" s="157"/>
      <c r="Q62" s="186"/>
      <c r="R62" s="76"/>
      <c r="S62" s="76"/>
    </row>
    <row r="63" spans="1:19" s="254" customFormat="1" ht="12.75" customHeight="1">
      <c r="A63" s="107" t="s">
        <v>1145</v>
      </c>
      <c r="B63" s="416">
        <v>43449016606</v>
      </c>
      <c r="C63" s="417" t="s">
        <v>1146</v>
      </c>
      <c r="D63" s="417" t="s">
        <v>1142</v>
      </c>
      <c r="E63" s="108" t="s">
        <v>1116</v>
      </c>
      <c r="F63" s="108" t="s">
        <v>1113</v>
      </c>
      <c r="G63" s="108" t="s">
        <v>1115</v>
      </c>
      <c r="H63" s="413">
        <v>14281436.460000001</v>
      </c>
      <c r="I63" s="414">
        <v>20.080300000000001</v>
      </c>
      <c r="J63" s="415">
        <v>3.5807671127321639E-2</v>
      </c>
      <c r="K63" s="415">
        <v>3.2735370657999141E-2</v>
      </c>
      <c r="L63" s="415">
        <v>0.12270143169684911</v>
      </c>
      <c r="M63" s="280"/>
      <c r="N63" s="280"/>
      <c r="O63" s="280"/>
      <c r="P63" s="157"/>
      <c r="Q63" s="186"/>
      <c r="R63" s="76"/>
      <c r="S63" s="76"/>
    </row>
    <row r="64" spans="1:19" s="254" customFormat="1" ht="12.75" customHeight="1">
      <c r="A64" s="422" t="s">
        <v>1385</v>
      </c>
      <c r="B64" s="416" t="s">
        <v>1147</v>
      </c>
      <c r="C64" s="417" t="s">
        <v>1148</v>
      </c>
      <c r="D64" s="417" t="s">
        <v>1142</v>
      </c>
      <c r="E64" s="108" t="s">
        <v>1118</v>
      </c>
      <c r="F64" s="108" t="s">
        <v>1113</v>
      </c>
      <c r="G64" s="108" t="s">
        <v>1115</v>
      </c>
      <c r="H64" s="413">
        <v>7307314.7199999997</v>
      </c>
      <c r="I64" s="414">
        <v>18.960799999999999</v>
      </c>
      <c r="J64" s="415">
        <v>-1.0491674447712485E-2</v>
      </c>
      <c r="K64" s="415">
        <v>3.912764932307411E-3</v>
      </c>
      <c r="L64" s="415">
        <v>1.4096047634072351E-2</v>
      </c>
      <c r="M64" s="280"/>
      <c r="N64" s="280"/>
      <c r="O64" s="280"/>
      <c r="P64" s="157"/>
      <c r="Q64" s="186"/>
      <c r="R64" s="76"/>
      <c r="S64" s="76"/>
    </row>
    <row r="65" spans="1:19" s="254" customFormat="1" ht="12.75" customHeight="1">
      <c r="A65" s="422" t="s">
        <v>1149</v>
      </c>
      <c r="B65" s="416" t="s">
        <v>1150</v>
      </c>
      <c r="C65" s="417" t="s">
        <v>1151</v>
      </c>
      <c r="D65" s="417" t="s">
        <v>1142</v>
      </c>
      <c r="E65" s="108" t="s">
        <v>1118</v>
      </c>
      <c r="F65" s="108" t="s">
        <v>1113</v>
      </c>
      <c r="G65" s="108" t="s">
        <v>1115</v>
      </c>
      <c r="H65" s="413">
        <v>11975257.880000001</v>
      </c>
      <c r="I65" s="414">
        <v>164.68530000000001</v>
      </c>
      <c r="J65" s="415">
        <v>3.4660218563316025E-3</v>
      </c>
      <c r="K65" s="415">
        <v>1.5256718893043475E-2</v>
      </c>
      <c r="L65" s="415">
        <v>1.2908027628730112E-2</v>
      </c>
      <c r="M65" s="280"/>
      <c r="N65" s="280"/>
      <c r="O65" s="280"/>
      <c r="P65" s="157"/>
      <c r="Q65" s="186"/>
      <c r="R65" s="76"/>
      <c r="S65" s="76"/>
    </row>
    <row r="66" spans="1:19" s="254" customFormat="1" ht="12.75" customHeight="1">
      <c r="A66" s="422" t="s">
        <v>1152</v>
      </c>
      <c r="B66" s="416">
        <v>99792542550</v>
      </c>
      <c r="C66" s="417" t="s">
        <v>1153</v>
      </c>
      <c r="D66" s="417" t="s">
        <v>112</v>
      </c>
      <c r="E66" s="108" t="s">
        <v>1116</v>
      </c>
      <c r="F66" s="108" t="s">
        <v>114</v>
      </c>
      <c r="G66" s="108" t="s">
        <v>1115</v>
      </c>
      <c r="H66" s="413">
        <v>12721818.210000001</v>
      </c>
      <c r="I66" s="414">
        <v>17.247199999999999</v>
      </c>
      <c r="J66" s="415">
        <v>9.2651331631958822E-3</v>
      </c>
      <c r="K66" s="415">
        <v>2.190650512798209E-3</v>
      </c>
      <c r="L66" s="415">
        <v>3.9877485559936865E-2</v>
      </c>
      <c r="M66" s="280"/>
      <c r="N66" s="280"/>
      <c r="O66" s="280"/>
      <c r="P66" s="157"/>
      <c r="Q66" s="186"/>
      <c r="R66" s="76"/>
      <c r="S66" s="76"/>
    </row>
    <row r="67" spans="1:19" s="254" customFormat="1" ht="12.75" customHeight="1">
      <c r="A67" s="422" t="s">
        <v>1113</v>
      </c>
      <c r="B67" s="416" t="s">
        <v>1113</v>
      </c>
      <c r="C67" s="417" t="s">
        <v>1113</v>
      </c>
      <c r="D67" s="417" t="s">
        <v>1113</v>
      </c>
      <c r="E67" s="108" t="s">
        <v>1113</v>
      </c>
      <c r="F67" s="108" t="s">
        <v>115</v>
      </c>
      <c r="G67" s="108" t="s">
        <v>1115</v>
      </c>
      <c r="H67" s="413">
        <v>6970268.6200000001</v>
      </c>
      <c r="I67" s="414">
        <v>16.580400000000001</v>
      </c>
      <c r="J67" s="415">
        <v>-4.5896800952068828E-3</v>
      </c>
      <c r="K67" s="415">
        <v>1.7702750874564188E-3</v>
      </c>
      <c r="L67" s="415">
        <v>3.691659214138765E-2</v>
      </c>
      <c r="M67" s="280"/>
      <c r="N67" s="280"/>
      <c r="O67" s="280"/>
      <c r="P67" s="157"/>
      <c r="Q67" s="186"/>
      <c r="R67" s="76"/>
      <c r="S67" s="76"/>
    </row>
    <row r="68" spans="1:19" s="254" customFormat="1" ht="12.75" customHeight="1">
      <c r="A68" s="422" t="s">
        <v>1113</v>
      </c>
      <c r="B68" s="416" t="s">
        <v>1113</v>
      </c>
      <c r="C68" s="417" t="s">
        <v>1113</v>
      </c>
      <c r="D68" s="417" t="s">
        <v>1113</v>
      </c>
      <c r="E68" s="108" t="s">
        <v>1113</v>
      </c>
      <c r="F68" s="108" t="s">
        <v>116</v>
      </c>
      <c r="G68" s="108" t="s">
        <v>1115</v>
      </c>
      <c r="H68" s="413">
        <v>1224546.3</v>
      </c>
      <c r="I68" s="414">
        <v>17.1493</v>
      </c>
      <c r="J68" s="415">
        <v>7.4344184173654737E-2</v>
      </c>
      <c r="K68" s="415">
        <v>2.4023567645923283E-3</v>
      </c>
      <c r="L68" s="415">
        <v>4.1345850234388415E-2</v>
      </c>
      <c r="M68" s="280"/>
      <c r="N68" s="280"/>
      <c r="O68" s="280"/>
      <c r="P68" s="157"/>
      <c r="Q68" s="186"/>
      <c r="R68" s="76"/>
      <c r="S68" s="76"/>
    </row>
    <row r="69" spans="1:19" s="254" customFormat="1" ht="12.75" customHeight="1">
      <c r="A69" s="422" t="s">
        <v>1440</v>
      </c>
      <c r="B69" s="416" t="s">
        <v>1441</v>
      </c>
      <c r="C69" s="417" t="s">
        <v>1442</v>
      </c>
      <c r="D69" s="417" t="s">
        <v>112</v>
      </c>
      <c r="E69" s="108" t="s">
        <v>1114</v>
      </c>
      <c r="F69" s="108" t="s">
        <v>114</v>
      </c>
      <c r="G69" s="108" t="s">
        <v>1115</v>
      </c>
      <c r="H69" s="413">
        <v>9330414.3499999996</v>
      </c>
      <c r="I69" s="414">
        <v>15.938599999999999</v>
      </c>
      <c r="J69" s="415">
        <v>0.13547135073304761</v>
      </c>
      <c r="K69" s="415">
        <v>2.3903896187325246E-2</v>
      </c>
      <c r="L69" s="415">
        <v>0.26715358432741465</v>
      </c>
      <c r="M69" s="280"/>
      <c r="N69" s="280"/>
      <c r="O69" s="280"/>
      <c r="P69" s="157"/>
      <c r="Q69" s="186"/>
      <c r="R69" s="76"/>
      <c r="S69" s="76"/>
    </row>
    <row r="70" spans="1:19" s="254" customFormat="1" ht="12.75" customHeight="1">
      <c r="A70" s="422" t="s">
        <v>1113</v>
      </c>
      <c r="B70" s="416" t="s">
        <v>1113</v>
      </c>
      <c r="C70" s="417" t="s">
        <v>1113</v>
      </c>
      <c r="D70" s="417" t="s">
        <v>1113</v>
      </c>
      <c r="E70" s="108" t="s">
        <v>1113</v>
      </c>
      <c r="F70" s="108" t="s">
        <v>115</v>
      </c>
      <c r="G70" s="108" t="s">
        <v>1115</v>
      </c>
      <c r="H70" s="413">
        <v>5707993.5599999996</v>
      </c>
      <c r="I70" s="414">
        <v>79.292000000000002</v>
      </c>
      <c r="J70" s="415">
        <v>0.43166178847259995</v>
      </c>
      <c r="K70" s="415">
        <v>2.3410456102490818E-2</v>
      </c>
      <c r="L70" s="415" t="s">
        <v>1113</v>
      </c>
      <c r="M70" s="280"/>
      <c r="N70" s="280"/>
      <c r="O70" s="280"/>
      <c r="P70" s="157"/>
      <c r="Q70" s="186"/>
      <c r="R70" s="76"/>
      <c r="S70" s="76"/>
    </row>
    <row r="71" spans="1:19" s="254" customFormat="1" ht="12.75" customHeight="1">
      <c r="A71" s="422" t="s">
        <v>1154</v>
      </c>
      <c r="B71" s="416">
        <v>48827873221</v>
      </c>
      <c r="C71" s="417" t="s">
        <v>1155</v>
      </c>
      <c r="D71" s="417" t="s">
        <v>112</v>
      </c>
      <c r="E71" s="108" t="s">
        <v>1118</v>
      </c>
      <c r="F71" s="108" t="s">
        <v>114</v>
      </c>
      <c r="G71" s="108" t="s">
        <v>1115</v>
      </c>
      <c r="H71" s="413">
        <v>8030389.8399999999</v>
      </c>
      <c r="I71" s="414">
        <v>223.2235</v>
      </c>
      <c r="J71" s="415">
        <v>0.21327980910895139</v>
      </c>
      <c r="K71" s="415">
        <v>1.5868082118280613E-2</v>
      </c>
      <c r="L71" s="415">
        <v>1.7932328306985656E-2</v>
      </c>
      <c r="M71" s="280"/>
      <c r="N71" s="280"/>
      <c r="O71" s="280"/>
      <c r="P71" s="157"/>
      <c r="Q71" s="186"/>
      <c r="R71" s="76"/>
      <c r="S71" s="76"/>
    </row>
    <row r="72" spans="1:19" ht="12.75" customHeight="1">
      <c r="A72" s="107" t="s">
        <v>1113</v>
      </c>
      <c r="B72" s="416" t="s">
        <v>1113</v>
      </c>
      <c r="C72" s="417" t="s">
        <v>1113</v>
      </c>
      <c r="D72" s="417" t="s">
        <v>1113</v>
      </c>
      <c r="E72" s="108" t="s">
        <v>1113</v>
      </c>
      <c r="F72" s="108" t="s">
        <v>115</v>
      </c>
      <c r="G72" s="108" t="s">
        <v>1115</v>
      </c>
      <c r="H72" s="413">
        <v>5629603.79</v>
      </c>
      <c r="I72" s="414">
        <v>212.935</v>
      </c>
      <c r="J72" s="415">
        <v>-1.1408374101222973E-2</v>
      </c>
      <c r="K72" s="415">
        <v>1.5449075182383476E-2</v>
      </c>
      <c r="L72" s="415">
        <v>1.5026501231989009E-2</v>
      </c>
      <c r="M72" s="280"/>
      <c r="N72" s="280"/>
      <c r="O72" s="280"/>
      <c r="P72" s="157"/>
      <c r="Q72" s="186"/>
      <c r="R72" s="76"/>
      <c r="S72" s="76"/>
    </row>
    <row r="73" spans="1:19" ht="12.75" customHeight="1">
      <c r="A73" s="422" t="s">
        <v>1113</v>
      </c>
      <c r="B73" s="416" t="s">
        <v>1113</v>
      </c>
      <c r="C73" s="417" t="s">
        <v>1113</v>
      </c>
      <c r="D73" s="417" t="s">
        <v>1113</v>
      </c>
      <c r="E73" s="108" t="s">
        <v>1113</v>
      </c>
      <c r="F73" s="108" t="s">
        <v>116</v>
      </c>
      <c r="G73" s="108" t="s">
        <v>1115</v>
      </c>
      <c r="H73" s="413">
        <v>727368.56</v>
      </c>
      <c r="I73" s="414">
        <v>218.18879999999999</v>
      </c>
      <c r="J73" s="415">
        <v>8.2301147285829046E-2</v>
      </c>
      <c r="K73" s="415">
        <v>1.6084483705256947E-2</v>
      </c>
      <c r="L73" s="415">
        <v>1.9436636564798659E-2</v>
      </c>
      <c r="M73" s="280"/>
      <c r="N73" s="280"/>
      <c r="O73" s="280"/>
      <c r="P73" s="157"/>
      <c r="Q73" s="186"/>
      <c r="R73" s="76"/>
      <c r="S73" s="76"/>
    </row>
    <row r="74" spans="1:19" ht="12.75" customHeight="1">
      <c r="A74" s="107" t="s">
        <v>1156</v>
      </c>
      <c r="B74" s="182" t="s">
        <v>1157</v>
      </c>
      <c r="C74" s="411" t="s">
        <v>993</v>
      </c>
      <c r="D74" s="417" t="s">
        <v>112</v>
      </c>
      <c r="E74" s="108" t="s">
        <v>1114</v>
      </c>
      <c r="F74" s="108" t="s">
        <v>114</v>
      </c>
      <c r="G74" s="108" t="s">
        <v>1115</v>
      </c>
      <c r="H74" s="418">
        <v>5152315.88</v>
      </c>
      <c r="I74" s="419">
        <v>25.3432</v>
      </c>
      <c r="J74" s="415">
        <v>0.15082186459741442</v>
      </c>
      <c r="K74" s="415">
        <v>9.9917538301288911E-2</v>
      </c>
      <c r="L74" s="415">
        <v>0.22407264296754237</v>
      </c>
      <c r="M74" s="280"/>
      <c r="N74" s="280"/>
      <c r="O74" s="280"/>
      <c r="P74" s="157"/>
      <c r="Q74" s="186"/>
      <c r="R74" s="76"/>
      <c r="S74" s="76"/>
    </row>
    <row r="75" spans="1:19" ht="12.75" customHeight="1">
      <c r="A75" s="107" t="s">
        <v>1113</v>
      </c>
      <c r="B75" s="182" t="s">
        <v>1113</v>
      </c>
      <c r="C75" s="411" t="s">
        <v>1113</v>
      </c>
      <c r="D75" s="417" t="s">
        <v>1113</v>
      </c>
      <c r="E75" s="108" t="s">
        <v>1113</v>
      </c>
      <c r="F75" s="108" t="s">
        <v>115</v>
      </c>
      <c r="G75" s="108" t="s">
        <v>1115</v>
      </c>
      <c r="H75" s="413">
        <v>83448.179999999993</v>
      </c>
      <c r="I75" s="414">
        <v>25.341100000000001</v>
      </c>
      <c r="J75" s="415">
        <v>1.1586800230954051</v>
      </c>
      <c r="K75" s="415">
        <v>9.9988714102163367E-2</v>
      </c>
      <c r="L75" s="415">
        <v>0.22417224621508547</v>
      </c>
      <c r="M75" s="280"/>
      <c r="N75" s="280"/>
      <c r="O75" s="280"/>
      <c r="P75" s="157"/>
      <c r="Q75" s="186"/>
      <c r="R75" s="76"/>
      <c r="S75" s="76"/>
    </row>
    <row r="76" spans="1:19" ht="12.75" customHeight="1">
      <c r="A76" s="422" t="s">
        <v>1343</v>
      </c>
      <c r="B76" s="182" t="s">
        <v>1369</v>
      </c>
      <c r="C76" s="411" t="s">
        <v>1370</v>
      </c>
      <c r="D76" s="411" t="s">
        <v>112</v>
      </c>
      <c r="E76" s="108" t="s">
        <v>1116</v>
      </c>
      <c r="F76" s="108" t="s">
        <v>114</v>
      </c>
      <c r="G76" s="108" t="s">
        <v>1138</v>
      </c>
      <c r="H76" s="413">
        <v>1329497.79</v>
      </c>
      <c r="I76" s="414">
        <v>112.4956</v>
      </c>
      <c r="J76" s="415">
        <v>3.879848874453895E-2</v>
      </c>
      <c r="K76" s="415">
        <v>1.621746030456217E-2</v>
      </c>
      <c r="L76" s="415">
        <v>0.13413809158932644</v>
      </c>
      <c r="M76" s="280"/>
      <c r="N76" s="280"/>
      <c r="O76" s="280"/>
      <c r="P76" s="157"/>
      <c r="Q76" s="186"/>
      <c r="R76" s="76"/>
      <c r="S76" s="76"/>
    </row>
    <row r="77" spans="1:19" ht="12.75" customHeight="1">
      <c r="A77" s="422" t="s">
        <v>1113</v>
      </c>
      <c r="B77" s="182" t="s">
        <v>1113</v>
      </c>
      <c r="C77" s="411" t="s">
        <v>1113</v>
      </c>
      <c r="D77" s="411" t="s">
        <v>1113</v>
      </c>
      <c r="E77" s="108" t="s">
        <v>1113</v>
      </c>
      <c r="F77" s="108" t="s">
        <v>115</v>
      </c>
      <c r="G77" s="108" t="s">
        <v>1138</v>
      </c>
      <c r="H77" s="413">
        <v>0</v>
      </c>
      <c r="I77" s="414">
        <v>0</v>
      </c>
      <c r="J77" s="415" t="s">
        <v>1113</v>
      </c>
      <c r="K77" s="415" t="s">
        <v>1113</v>
      </c>
      <c r="L77" s="415" t="s">
        <v>1113</v>
      </c>
      <c r="M77" s="280"/>
      <c r="N77" s="280"/>
      <c r="O77" s="280"/>
      <c r="P77" s="157"/>
      <c r="Q77" s="186"/>
      <c r="R77" s="76"/>
      <c r="S77" s="76"/>
    </row>
    <row r="78" spans="1:19" ht="12.75" customHeight="1">
      <c r="A78" s="107" t="s">
        <v>1113</v>
      </c>
      <c r="B78" s="182" t="s">
        <v>1113</v>
      </c>
      <c r="C78" s="411" t="s">
        <v>1113</v>
      </c>
      <c r="D78" s="411" t="s">
        <v>1113</v>
      </c>
      <c r="E78" s="108" t="s">
        <v>1113</v>
      </c>
      <c r="F78" s="108" t="s">
        <v>116</v>
      </c>
      <c r="G78" s="108" t="s">
        <v>1138</v>
      </c>
      <c r="H78" s="413">
        <v>0</v>
      </c>
      <c r="I78" s="414">
        <v>0</v>
      </c>
      <c r="J78" s="415" t="s">
        <v>1113</v>
      </c>
      <c r="K78" s="415" t="s">
        <v>1113</v>
      </c>
      <c r="L78" s="415" t="s">
        <v>1113</v>
      </c>
      <c r="M78" s="280"/>
      <c r="N78" s="280"/>
      <c r="O78" s="280"/>
      <c r="P78" s="157"/>
      <c r="Q78" s="186"/>
      <c r="R78" s="76"/>
      <c r="S78" s="76"/>
    </row>
    <row r="79" spans="1:19" ht="12.75" customHeight="1">
      <c r="A79" s="126" t="s">
        <v>1658</v>
      </c>
      <c r="B79" s="182" t="s">
        <v>1659</v>
      </c>
      <c r="C79" s="411" t="s">
        <v>1660</v>
      </c>
      <c r="D79" s="411" t="s">
        <v>112</v>
      </c>
      <c r="E79" s="420" t="s">
        <v>1118</v>
      </c>
      <c r="F79" s="420" t="s">
        <v>1113</v>
      </c>
      <c r="G79" s="420" t="s">
        <v>1115</v>
      </c>
      <c r="H79" s="413">
        <v>3578904.84</v>
      </c>
      <c r="I79" s="414">
        <v>10.0844</v>
      </c>
      <c r="J79" s="415" t="s">
        <v>1113</v>
      </c>
      <c r="K79" s="415" t="s">
        <v>1113</v>
      </c>
      <c r="L79" s="415" t="s">
        <v>1113</v>
      </c>
      <c r="M79" s="280"/>
      <c r="N79" s="280"/>
      <c r="O79" s="280"/>
      <c r="P79" s="157"/>
      <c r="Q79" s="186"/>
      <c r="R79" s="76"/>
      <c r="S79" s="76"/>
    </row>
    <row r="80" spans="1:19" ht="12.75" customHeight="1">
      <c r="A80" s="107" t="s">
        <v>1501</v>
      </c>
      <c r="B80" s="182" t="s">
        <v>1544</v>
      </c>
      <c r="C80" s="411" t="s">
        <v>1504</v>
      </c>
      <c r="D80" s="411" t="s">
        <v>112</v>
      </c>
      <c r="E80" s="108" t="s">
        <v>1502</v>
      </c>
      <c r="F80" s="108" t="s">
        <v>1113</v>
      </c>
      <c r="G80" s="108" t="s">
        <v>1115</v>
      </c>
      <c r="H80" s="109">
        <v>28935909.379999999</v>
      </c>
      <c r="I80" s="110">
        <v>102.78749999999999</v>
      </c>
      <c r="J80" s="415">
        <v>0.12688010565769381</v>
      </c>
      <c r="K80" s="415">
        <v>2.9966705828625706E-3</v>
      </c>
      <c r="L80" s="415">
        <v>2.0858297478479226E-2</v>
      </c>
      <c r="M80" s="280"/>
      <c r="N80" s="280"/>
      <c r="O80" s="280"/>
      <c r="P80" s="157"/>
      <c r="Q80" s="186"/>
      <c r="R80" s="76"/>
      <c r="S80" s="76"/>
    </row>
    <row r="81" spans="1:19" ht="12.75" customHeight="1">
      <c r="A81" s="107" t="s">
        <v>1160</v>
      </c>
      <c r="B81" s="182">
        <v>61691616181</v>
      </c>
      <c r="C81" s="411" t="s">
        <v>1161</v>
      </c>
      <c r="D81" s="411" t="s">
        <v>112</v>
      </c>
      <c r="E81" s="108" t="s">
        <v>1114</v>
      </c>
      <c r="F81" s="108" t="s">
        <v>114</v>
      </c>
      <c r="G81" s="108" t="s">
        <v>1115</v>
      </c>
      <c r="H81" s="109">
        <v>18085313.690000001</v>
      </c>
      <c r="I81" s="110">
        <v>19.034300000000002</v>
      </c>
      <c r="J81" s="415">
        <v>5.8997704146599439E-3</v>
      </c>
      <c r="K81" s="415">
        <v>-1.428268108399211E-2</v>
      </c>
      <c r="L81" s="415">
        <v>6.1897482817102611E-2</v>
      </c>
      <c r="M81" s="280"/>
      <c r="N81" s="280"/>
      <c r="O81" s="280"/>
      <c r="P81" s="157"/>
      <c r="Q81" s="186"/>
      <c r="R81" s="76"/>
      <c r="S81" s="76"/>
    </row>
    <row r="82" spans="1:19" ht="12.75" customHeight="1">
      <c r="A82" s="107" t="s">
        <v>1113</v>
      </c>
      <c r="B82" s="182" t="s">
        <v>1113</v>
      </c>
      <c r="C82" s="411" t="s">
        <v>1113</v>
      </c>
      <c r="D82" s="411" t="s">
        <v>1113</v>
      </c>
      <c r="E82" s="108" t="s">
        <v>1113</v>
      </c>
      <c r="F82" s="108" t="s">
        <v>115</v>
      </c>
      <c r="G82" s="108" t="s">
        <v>1115</v>
      </c>
      <c r="H82" s="109">
        <v>8179081.46</v>
      </c>
      <c r="I82" s="110">
        <v>18.002500000000001</v>
      </c>
      <c r="J82" s="415">
        <v>-2.5974887934430035E-2</v>
      </c>
      <c r="K82" s="415">
        <v>-1.511587193907693E-2</v>
      </c>
      <c r="L82" s="415">
        <v>5.5784602933500738E-2</v>
      </c>
      <c r="M82" s="280"/>
      <c r="N82" s="280"/>
      <c r="O82" s="280"/>
      <c r="P82" s="157"/>
      <c r="Q82" s="186"/>
      <c r="R82" s="76"/>
      <c r="S82" s="76"/>
    </row>
    <row r="83" spans="1:19" ht="12.75" customHeight="1">
      <c r="A83" s="107" t="s">
        <v>1113</v>
      </c>
      <c r="B83" s="416" t="s">
        <v>1113</v>
      </c>
      <c r="C83" s="417" t="s">
        <v>1113</v>
      </c>
      <c r="D83" s="417" t="s">
        <v>1113</v>
      </c>
      <c r="E83" s="108" t="s">
        <v>1113</v>
      </c>
      <c r="F83" s="108" t="s">
        <v>116</v>
      </c>
      <c r="G83" s="108" t="s">
        <v>1115</v>
      </c>
      <c r="H83" s="413">
        <v>267492.40000000002</v>
      </c>
      <c r="I83" s="421">
        <v>19.1297</v>
      </c>
      <c r="J83" s="415">
        <v>3.5792106474554553E-2</v>
      </c>
      <c r="K83" s="415">
        <v>-1.3866908607277906E-2</v>
      </c>
      <c r="L83" s="415">
        <v>6.4926461582996531E-2</v>
      </c>
      <c r="M83" s="280"/>
      <c r="N83" s="280"/>
      <c r="O83" s="280"/>
      <c r="P83" s="157"/>
      <c r="Q83" s="186"/>
      <c r="R83" s="76"/>
      <c r="S83" s="76"/>
    </row>
    <row r="84" spans="1:19" ht="12.75" customHeight="1">
      <c r="A84" s="126" t="s">
        <v>1113</v>
      </c>
      <c r="B84" s="416" t="s">
        <v>1113</v>
      </c>
      <c r="C84" s="417" t="s">
        <v>1113</v>
      </c>
      <c r="D84" s="417" t="s">
        <v>1113</v>
      </c>
      <c r="E84" s="108" t="s">
        <v>1113</v>
      </c>
      <c r="F84" s="108" t="s">
        <v>1114</v>
      </c>
      <c r="G84" s="108" t="s">
        <v>1115</v>
      </c>
      <c r="H84" s="413">
        <v>38624.550000000003</v>
      </c>
      <c r="I84" s="421">
        <v>19.9268</v>
      </c>
      <c r="J84" s="415">
        <v>-3.5119559135057266E-2</v>
      </c>
      <c r="K84" s="415">
        <v>-1.3441725293712792E-2</v>
      </c>
      <c r="L84" s="415">
        <v>6.8054520799052387E-2</v>
      </c>
      <c r="M84" s="280"/>
      <c r="N84" s="280"/>
      <c r="O84" s="280"/>
      <c r="P84" s="157"/>
      <c r="Q84" s="186"/>
      <c r="R84" s="76"/>
      <c r="S84" s="76"/>
    </row>
    <row r="85" spans="1:19" s="254" customFormat="1" ht="13.5" customHeight="1">
      <c r="A85" s="107" t="s">
        <v>1162</v>
      </c>
      <c r="B85" s="416" t="s">
        <v>1163</v>
      </c>
      <c r="C85" s="417" t="s">
        <v>1164</v>
      </c>
      <c r="D85" s="417" t="s">
        <v>112</v>
      </c>
      <c r="E85" s="108" t="s">
        <v>1114</v>
      </c>
      <c r="F85" s="108" t="s">
        <v>114</v>
      </c>
      <c r="G85" s="108" t="s">
        <v>1138</v>
      </c>
      <c r="H85" s="413">
        <v>10618525.84</v>
      </c>
      <c r="I85" s="421">
        <v>110.7576</v>
      </c>
      <c r="J85" s="415">
        <v>-1.6697961480884427E-2</v>
      </c>
      <c r="K85" s="415">
        <v>-4.4814489591498696E-2</v>
      </c>
      <c r="L85" s="415">
        <v>0.23263208204472341</v>
      </c>
      <c r="M85" s="280"/>
      <c r="N85" s="280"/>
      <c r="O85" s="280"/>
      <c r="P85" s="157"/>
      <c r="Q85" s="186"/>
      <c r="R85" s="76"/>
      <c r="S85" s="76"/>
    </row>
    <row r="86" spans="1:19" s="254" customFormat="1" ht="13.5" customHeight="1">
      <c r="A86" s="107" t="s">
        <v>1113</v>
      </c>
      <c r="B86" s="416" t="s">
        <v>1113</v>
      </c>
      <c r="C86" s="417" t="s">
        <v>1113</v>
      </c>
      <c r="D86" s="417" t="s">
        <v>1113</v>
      </c>
      <c r="E86" s="108" t="s">
        <v>1113</v>
      </c>
      <c r="F86" s="108" t="s">
        <v>115</v>
      </c>
      <c r="G86" s="108" t="s">
        <v>1138</v>
      </c>
      <c r="H86" s="413">
        <v>7947983.1799999997</v>
      </c>
      <c r="I86" s="421">
        <v>107.2358</v>
      </c>
      <c r="J86" s="415">
        <v>-5.7553970398347976E-2</v>
      </c>
      <c r="K86" s="415">
        <v>-4.5634367620750016E-2</v>
      </c>
      <c r="L86" s="415">
        <v>0.22567794549430431</v>
      </c>
      <c r="M86" s="280"/>
      <c r="N86" s="280"/>
      <c r="O86" s="280"/>
      <c r="P86" s="157"/>
      <c r="Q86" s="186"/>
      <c r="R86" s="76"/>
      <c r="S86" s="76"/>
    </row>
    <row r="87" spans="1:19" s="254" customFormat="1" ht="13.5" customHeight="1">
      <c r="A87" s="107" t="s">
        <v>1113</v>
      </c>
      <c r="B87" s="416" t="s">
        <v>1113</v>
      </c>
      <c r="C87" s="417" t="s">
        <v>1113</v>
      </c>
      <c r="D87" s="417" t="s">
        <v>1113</v>
      </c>
      <c r="E87" s="108" t="s">
        <v>1113</v>
      </c>
      <c r="F87" s="108" t="s">
        <v>116</v>
      </c>
      <c r="G87" s="108" t="s">
        <v>1138</v>
      </c>
      <c r="H87" s="413">
        <v>820082.93</v>
      </c>
      <c r="I87" s="421">
        <v>110.9344</v>
      </c>
      <c r="J87" s="415">
        <v>-1.6178024114685163E-2</v>
      </c>
      <c r="K87" s="415">
        <v>-4.44014864720359E-2</v>
      </c>
      <c r="L87" s="415">
        <v>0.23612068729319735</v>
      </c>
      <c r="M87" s="280"/>
      <c r="N87" s="280"/>
      <c r="O87" s="280"/>
      <c r="P87" s="157"/>
      <c r="Q87" s="186"/>
      <c r="R87" s="76"/>
      <c r="S87" s="76"/>
    </row>
    <row r="88" spans="1:19" s="254" customFormat="1" ht="13.5" customHeight="1">
      <c r="A88" s="107" t="s">
        <v>1113</v>
      </c>
      <c r="B88" s="416" t="s">
        <v>1113</v>
      </c>
      <c r="C88" s="417" t="s">
        <v>1113</v>
      </c>
      <c r="D88" s="417" t="s">
        <v>1113</v>
      </c>
      <c r="E88" s="108" t="s">
        <v>1113</v>
      </c>
      <c r="F88" s="108" t="s">
        <v>1114</v>
      </c>
      <c r="G88" s="108" t="s">
        <v>1138</v>
      </c>
      <c r="H88" s="413">
        <v>346978.28</v>
      </c>
      <c r="I88" s="421">
        <v>114.5758</v>
      </c>
      <c r="J88" s="415">
        <v>-6.4995931669290186E-2</v>
      </c>
      <c r="K88" s="415">
        <v>-4.3987041928476023E-2</v>
      </c>
      <c r="L88" s="415">
        <v>0.23944172493899929</v>
      </c>
      <c r="M88" s="280"/>
      <c r="N88" s="280"/>
      <c r="O88" s="280"/>
      <c r="P88" s="157"/>
      <c r="Q88" s="186"/>
      <c r="R88" s="76"/>
      <c r="S88" s="76"/>
    </row>
    <row r="89" spans="1:19" ht="13.5" customHeight="1">
      <c r="A89" s="422" t="s">
        <v>1165</v>
      </c>
      <c r="B89" s="416" t="s">
        <v>1166</v>
      </c>
      <c r="C89" s="417" t="s">
        <v>1167</v>
      </c>
      <c r="D89" s="417" t="s">
        <v>112</v>
      </c>
      <c r="E89" s="108" t="s">
        <v>1128</v>
      </c>
      <c r="F89" s="108" t="s">
        <v>114</v>
      </c>
      <c r="G89" s="108" t="s">
        <v>1115</v>
      </c>
      <c r="H89" s="413">
        <v>2474351</v>
      </c>
      <c r="I89" s="421">
        <v>117.0427</v>
      </c>
      <c r="J89" s="415">
        <v>3.209786567119588E-2</v>
      </c>
      <c r="K89" s="415">
        <v>1.6028292575369196E-2</v>
      </c>
      <c r="L89" s="415">
        <v>2.8545341422776538E-2</v>
      </c>
      <c r="M89" s="280"/>
      <c r="N89" s="280"/>
      <c r="O89" s="280"/>
      <c r="P89" s="157"/>
      <c r="Q89" s="186"/>
      <c r="R89" s="76"/>
      <c r="S89" s="76"/>
    </row>
    <row r="90" spans="1:19" s="254" customFormat="1" ht="12.75" customHeight="1">
      <c r="A90" s="422" t="s">
        <v>1113</v>
      </c>
      <c r="B90" s="416" t="s">
        <v>1113</v>
      </c>
      <c r="C90" s="417" t="s">
        <v>1113</v>
      </c>
      <c r="D90" s="417" t="s">
        <v>1113</v>
      </c>
      <c r="E90" s="108" t="s">
        <v>1113</v>
      </c>
      <c r="F90" s="108" t="s">
        <v>115</v>
      </c>
      <c r="G90" s="108" t="s">
        <v>1115</v>
      </c>
      <c r="H90" s="413">
        <v>14933699.57</v>
      </c>
      <c r="I90" s="421">
        <v>112.801</v>
      </c>
      <c r="J90" s="415">
        <v>-2.3578481383346173E-4</v>
      </c>
      <c r="K90" s="415">
        <v>1.5628657761386888E-2</v>
      </c>
      <c r="L90" s="415">
        <v>2.5712604786798376E-2</v>
      </c>
      <c r="M90" s="280"/>
      <c r="N90" s="280"/>
      <c r="O90" s="280"/>
      <c r="P90" s="157"/>
      <c r="Q90" s="186"/>
      <c r="R90" s="76"/>
      <c r="S90" s="76"/>
    </row>
    <row r="91" spans="1:19" ht="12.75" customHeight="1">
      <c r="A91" s="126" t="s">
        <v>1113</v>
      </c>
      <c r="B91" s="416" t="s">
        <v>1113</v>
      </c>
      <c r="C91" s="417" t="s">
        <v>1113</v>
      </c>
      <c r="D91" s="417" t="s">
        <v>1113</v>
      </c>
      <c r="E91" s="108" t="s">
        <v>1113</v>
      </c>
      <c r="F91" s="108" t="s">
        <v>116</v>
      </c>
      <c r="G91" s="108" t="s">
        <v>1115</v>
      </c>
      <c r="H91" s="413">
        <v>56628.25</v>
      </c>
      <c r="I91" s="414">
        <v>114.7632</v>
      </c>
      <c r="J91" s="415">
        <v>6.2642087969517757E-2</v>
      </c>
      <c r="K91" s="415">
        <v>1.6222266300189858E-2</v>
      </c>
      <c r="L91" s="415">
        <v>2.9913874103808746E-2</v>
      </c>
      <c r="M91" s="280"/>
      <c r="N91" s="280"/>
      <c r="O91" s="280"/>
      <c r="P91" s="157"/>
      <c r="Q91" s="186"/>
      <c r="R91" s="76"/>
      <c r="S91" s="76"/>
    </row>
    <row r="92" spans="1:19" ht="12.75" customHeight="1">
      <c r="A92" s="126" t="s">
        <v>1569</v>
      </c>
      <c r="B92" s="416">
        <v>30290598804</v>
      </c>
      <c r="C92" s="417" t="s">
        <v>1132</v>
      </c>
      <c r="D92" s="417" t="s">
        <v>112</v>
      </c>
      <c r="E92" s="108" t="s">
        <v>1114</v>
      </c>
      <c r="F92" s="108" t="s">
        <v>1113</v>
      </c>
      <c r="G92" s="108" t="s">
        <v>1115</v>
      </c>
      <c r="H92" s="413">
        <v>3906116.59</v>
      </c>
      <c r="I92" s="414">
        <v>0.5353</v>
      </c>
      <c r="J92" s="415">
        <v>3.2954665377540993E-2</v>
      </c>
      <c r="K92" s="415">
        <v>6.9601203912716958E-3</v>
      </c>
      <c r="L92" s="415">
        <v>0.1515218152657487</v>
      </c>
      <c r="M92" s="280"/>
      <c r="N92" s="280"/>
      <c r="O92" s="280"/>
      <c r="P92" s="157"/>
      <c r="Q92" s="186"/>
      <c r="R92" s="76"/>
      <c r="S92" s="76"/>
    </row>
    <row r="93" spans="1:19" s="254" customFormat="1" ht="12.75" customHeight="1">
      <c r="A93" s="126" t="s">
        <v>1168</v>
      </c>
      <c r="B93" s="416" t="s">
        <v>1169</v>
      </c>
      <c r="C93" s="417" t="s">
        <v>1081</v>
      </c>
      <c r="D93" s="417" t="s">
        <v>112</v>
      </c>
      <c r="E93" s="108" t="s">
        <v>1114</v>
      </c>
      <c r="F93" s="108" t="s">
        <v>114</v>
      </c>
      <c r="G93" s="108" t="s">
        <v>1115</v>
      </c>
      <c r="H93" s="413">
        <v>11927513.970000001</v>
      </c>
      <c r="I93" s="414">
        <v>31.729500000000002</v>
      </c>
      <c r="J93" s="415">
        <v>0.20104236902661921</v>
      </c>
      <c r="K93" s="415">
        <v>6.8570793509668881E-2</v>
      </c>
      <c r="L93" s="415">
        <v>0.37222890159411159</v>
      </c>
      <c r="M93" s="280"/>
      <c r="N93" s="280"/>
      <c r="O93" s="280"/>
      <c r="P93" s="228"/>
      <c r="Q93" s="229"/>
      <c r="R93" s="76"/>
      <c r="S93" s="76"/>
    </row>
    <row r="94" spans="1:19" s="254" customFormat="1" ht="12.75" customHeight="1">
      <c r="A94" s="126" t="s">
        <v>1113</v>
      </c>
      <c r="B94" s="416" t="s">
        <v>1113</v>
      </c>
      <c r="C94" s="417" t="s">
        <v>1113</v>
      </c>
      <c r="D94" s="417" t="s">
        <v>1113</v>
      </c>
      <c r="E94" s="108" t="s">
        <v>1113</v>
      </c>
      <c r="F94" s="108" t="s">
        <v>115</v>
      </c>
      <c r="G94" s="108" t="s">
        <v>1115</v>
      </c>
      <c r="H94" s="413">
        <v>592680.56999999995</v>
      </c>
      <c r="I94" s="414">
        <v>31.729800000000001</v>
      </c>
      <c r="J94" s="415">
        <v>9.7420998327373276E-2</v>
      </c>
      <c r="K94" s="415">
        <v>6.857369938303215E-2</v>
      </c>
      <c r="L94" s="415">
        <v>0.37223594130443249</v>
      </c>
      <c r="M94" s="280"/>
      <c r="N94" s="280"/>
      <c r="O94" s="280"/>
      <c r="P94" s="228"/>
      <c r="Q94" s="229"/>
      <c r="R94" s="76"/>
      <c r="S94" s="76"/>
    </row>
    <row r="95" spans="1:19" s="254" customFormat="1" ht="12.75" customHeight="1">
      <c r="A95" s="126" t="s">
        <v>1170</v>
      </c>
      <c r="B95" s="416" t="s">
        <v>1171</v>
      </c>
      <c r="C95" s="417" t="s">
        <v>1172</v>
      </c>
      <c r="D95" s="417" t="s">
        <v>112</v>
      </c>
      <c r="E95" s="108" t="s">
        <v>1114</v>
      </c>
      <c r="F95" s="108" t="s">
        <v>114</v>
      </c>
      <c r="G95" s="108" t="s">
        <v>1115</v>
      </c>
      <c r="H95" s="413">
        <v>43746249.340000004</v>
      </c>
      <c r="I95" s="414">
        <v>222.3058</v>
      </c>
      <c r="J95" s="415">
        <v>0.12146351833610125</v>
      </c>
      <c r="K95" s="415">
        <v>3.6098443096469257E-2</v>
      </c>
      <c r="L95" s="415">
        <v>0.1856062727228609</v>
      </c>
      <c r="M95" s="280"/>
      <c r="N95" s="280"/>
      <c r="O95" s="280"/>
      <c r="P95" s="228"/>
      <c r="Q95" s="229"/>
      <c r="R95" s="76"/>
      <c r="S95" s="76"/>
    </row>
    <row r="96" spans="1:19" s="254" customFormat="1" ht="12.75" customHeight="1">
      <c r="A96" s="126" t="s">
        <v>1113</v>
      </c>
      <c r="B96" s="416" t="s">
        <v>1113</v>
      </c>
      <c r="C96" s="417" t="s">
        <v>1113</v>
      </c>
      <c r="D96" s="417" t="s">
        <v>1113</v>
      </c>
      <c r="E96" s="108" t="s">
        <v>1113</v>
      </c>
      <c r="F96" s="108" t="s">
        <v>115</v>
      </c>
      <c r="G96" s="108" t="s">
        <v>1115</v>
      </c>
      <c r="H96" s="413">
        <v>14455333.02</v>
      </c>
      <c r="I96" s="414">
        <v>201.5342</v>
      </c>
      <c r="J96" s="415">
        <v>6.220185101621567E-2</v>
      </c>
      <c r="K96" s="415">
        <v>3.5268142884882225E-2</v>
      </c>
      <c r="L96" s="415">
        <v>0.17907281513637496</v>
      </c>
      <c r="M96" s="280"/>
      <c r="N96" s="280"/>
      <c r="O96" s="280"/>
      <c r="P96" s="228"/>
      <c r="Q96" s="229"/>
      <c r="R96" s="76"/>
      <c r="S96" s="76"/>
    </row>
    <row r="97" spans="1:19" s="254" customFormat="1" ht="12.75" customHeight="1">
      <c r="A97" s="126" t="s">
        <v>1113</v>
      </c>
      <c r="B97" s="416" t="s">
        <v>1113</v>
      </c>
      <c r="C97" s="417" t="s">
        <v>1113</v>
      </c>
      <c r="D97" s="417" t="s">
        <v>1113</v>
      </c>
      <c r="E97" s="108" t="s">
        <v>1113</v>
      </c>
      <c r="F97" s="108" t="s">
        <v>116</v>
      </c>
      <c r="G97" s="953" t="s">
        <v>1115</v>
      </c>
      <c r="H97" s="413">
        <v>823289.35</v>
      </c>
      <c r="I97" s="954">
        <v>222.92259999999999</v>
      </c>
      <c r="J97" s="415">
        <v>9.0871153306082642E-2</v>
      </c>
      <c r="K97" s="415">
        <v>3.6517134741471002E-2</v>
      </c>
      <c r="L97" s="415">
        <v>0.18887171033509542</v>
      </c>
      <c r="M97" s="280"/>
      <c r="N97" s="280"/>
      <c r="O97" s="280"/>
      <c r="P97" s="228"/>
      <c r="Q97" s="229"/>
      <c r="R97" s="76"/>
      <c r="S97" s="76"/>
    </row>
    <row r="98" spans="1:19" ht="12.75" customHeight="1">
      <c r="A98" s="107" t="s">
        <v>1113</v>
      </c>
      <c r="B98" s="182" t="s">
        <v>1113</v>
      </c>
      <c r="C98" s="411" t="s">
        <v>1113</v>
      </c>
      <c r="D98" s="411" t="s">
        <v>1113</v>
      </c>
      <c r="E98" s="108" t="s">
        <v>1113</v>
      </c>
      <c r="F98" s="108" t="s">
        <v>1114</v>
      </c>
      <c r="G98" s="108" t="s">
        <v>1115</v>
      </c>
      <c r="H98" s="413">
        <v>929776.38</v>
      </c>
      <c r="I98" s="414">
        <v>232.07310000000001</v>
      </c>
      <c r="J98" s="415">
        <v>6.4248669197516817E-2</v>
      </c>
      <c r="K98" s="415">
        <v>3.6936834692841813E-2</v>
      </c>
      <c r="L98" s="415">
        <v>0.19209428139357154</v>
      </c>
      <c r="M98" s="280"/>
      <c r="N98" s="280"/>
      <c r="O98" s="280"/>
      <c r="P98" s="157"/>
      <c r="Q98" s="186"/>
      <c r="R98" s="76"/>
      <c r="S98" s="76"/>
    </row>
    <row r="99" spans="1:19" ht="12.75" customHeight="1">
      <c r="A99" s="107" t="s">
        <v>1339</v>
      </c>
      <c r="B99" s="182">
        <v>74643964821</v>
      </c>
      <c r="C99" s="411" t="s">
        <v>1173</v>
      </c>
      <c r="D99" s="411" t="s">
        <v>112</v>
      </c>
      <c r="E99" s="108" t="s">
        <v>1118</v>
      </c>
      <c r="F99" s="108" t="s">
        <v>1113</v>
      </c>
      <c r="G99" s="108" t="s">
        <v>1115</v>
      </c>
      <c r="H99" s="413">
        <v>47364740.899999999</v>
      </c>
      <c r="I99" s="414">
        <v>136.18260000000001</v>
      </c>
      <c r="J99" s="415">
        <v>-4.7676271801241565E-2</v>
      </c>
      <c r="K99" s="415">
        <v>3.5031302686960863E-3</v>
      </c>
      <c r="L99" s="415">
        <v>1.8020479719423887E-2</v>
      </c>
      <c r="M99" s="280"/>
      <c r="N99" s="280"/>
      <c r="O99" s="280"/>
      <c r="P99" s="157"/>
      <c r="Q99" s="186"/>
      <c r="R99" s="76"/>
      <c r="S99" s="76"/>
    </row>
    <row r="100" spans="1:19" ht="12.75" customHeight="1">
      <c r="A100" s="107" t="s">
        <v>1661</v>
      </c>
      <c r="B100" s="182" t="s">
        <v>1158</v>
      </c>
      <c r="C100" s="411" t="s">
        <v>1159</v>
      </c>
      <c r="D100" s="411" t="s">
        <v>112</v>
      </c>
      <c r="E100" s="108" t="s">
        <v>1118</v>
      </c>
      <c r="F100" s="108" t="s">
        <v>114</v>
      </c>
      <c r="G100" s="108" t="s">
        <v>1138</v>
      </c>
      <c r="H100" s="413">
        <v>4326145.91</v>
      </c>
      <c r="I100" s="414">
        <v>106.25449999999999</v>
      </c>
      <c r="J100" s="415">
        <v>0.15204773786332426</v>
      </c>
      <c r="K100" s="415">
        <v>1.6344634438091754E-2</v>
      </c>
      <c r="L100" s="415">
        <v>8.7496262466123076E-2</v>
      </c>
      <c r="M100" s="280"/>
      <c r="N100" s="280"/>
      <c r="O100" s="280"/>
      <c r="P100" s="157"/>
      <c r="Q100" s="186"/>
      <c r="R100" s="76"/>
      <c r="S100" s="76"/>
    </row>
    <row r="101" spans="1:19" ht="12.75" customHeight="1">
      <c r="A101" s="107" t="s">
        <v>1113</v>
      </c>
      <c r="B101" s="182" t="s">
        <v>1113</v>
      </c>
      <c r="C101" s="411" t="s">
        <v>1113</v>
      </c>
      <c r="D101" s="411" t="s">
        <v>1113</v>
      </c>
      <c r="E101" s="108" t="s">
        <v>1113</v>
      </c>
      <c r="F101" s="108" t="s">
        <v>115</v>
      </c>
      <c r="G101" s="108" t="s">
        <v>1138</v>
      </c>
      <c r="H101" s="413">
        <v>430422.17</v>
      </c>
      <c r="I101" s="414">
        <v>102.6769</v>
      </c>
      <c r="J101" s="415">
        <v>-6.2451642372336469E-3</v>
      </c>
      <c r="K101" s="415">
        <v>1.6346664953451828E-2</v>
      </c>
      <c r="L101" s="415">
        <v>8.5448539588075967E-2</v>
      </c>
      <c r="M101" s="280"/>
      <c r="N101" s="280"/>
      <c r="O101" s="280"/>
      <c r="P101" s="157"/>
      <c r="Q101" s="186"/>
      <c r="R101" s="76"/>
      <c r="S101" s="76"/>
    </row>
    <row r="102" spans="1:19" ht="12.75" customHeight="1">
      <c r="A102" s="107" t="s">
        <v>1113</v>
      </c>
      <c r="B102" s="182" t="s">
        <v>1113</v>
      </c>
      <c r="C102" s="411" t="s">
        <v>1113</v>
      </c>
      <c r="D102" s="411" t="s">
        <v>1113</v>
      </c>
      <c r="E102" s="108" t="s">
        <v>1113</v>
      </c>
      <c r="F102" s="108" t="s">
        <v>116</v>
      </c>
      <c r="G102" s="108" t="s">
        <v>1138</v>
      </c>
      <c r="H102" s="413">
        <v>144967.16</v>
      </c>
      <c r="I102" s="414">
        <v>106.1758</v>
      </c>
      <c r="J102" s="415">
        <v>8.9463240397850807E-2</v>
      </c>
      <c r="K102" s="415">
        <v>1.643224686349587E-2</v>
      </c>
      <c r="L102" s="415">
        <v>8.8798817566463351E-2</v>
      </c>
      <c r="M102" s="280"/>
      <c r="N102" s="280"/>
      <c r="O102" s="280"/>
      <c r="P102" s="157"/>
      <c r="Q102" s="186"/>
      <c r="R102" s="76"/>
      <c r="S102" s="76"/>
    </row>
    <row r="103" spans="1:19" ht="12.75" customHeight="1">
      <c r="A103" s="126" t="s">
        <v>1174</v>
      </c>
      <c r="B103" s="182" t="s">
        <v>1175</v>
      </c>
      <c r="C103" s="411" t="s">
        <v>1176</v>
      </c>
      <c r="D103" s="411" t="s">
        <v>990</v>
      </c>
      <c r="E103" s="108" t="s">
        <v>1128</v>
      </c>
      <c r="F103" s="108" t="s">
        <v>1113</v>
      </c>
      <c r="G103" s="108" t="s">
        <v>1115</v>
      </c>
      <c r="H103" s="413">
        <v>6045374.3600000003</v>
      </c>
      <c r="I103" s="414">
        <v>100.93340000000001</v>
      </c>
      <c r="J103" s="415">
        <v>1.2719150809931357E-2</v>
      </c>
      <c r="K103" s="415">
        <v>1.8529282361156474E-2</v>
      </c>
      <c r="L103" s="415">
        <v>4.9273871503574984E-2</v>
      </c>
      <c r="M103" s="280"/>
      <c r="N103" s="280"/>
      <c r="O103" s="280"/>
      <c r="P103" s="157"/>
      <c r="Q103" s="186"/>
      <c r="R103" s="76"/>
      <c r="S103" s="76"/>
    </row>
    <row r="104" spans="1:19" s="1052" customFormat="1" ht="12.75" customHeight="1">
      <c r="A104" s="126" t="s">
        <v>1177</v>
      </c>
      <c r="B104" s="182">
        <v>85535430386</v>
      </c>
      <c r="C104" s="411" t="s">
        <v>1178</v>
      </c>
      <c r="D104" s="411" t="s">
        <v>990</v>
      </c>
      <c r="E104" s="108" t="s">
        <v>1114</v>
      </c>
      <c r="F104" s="108" t="s">
        <v>1113</v>
      </c>
      <c r="G104" s="108" t="s">
        <v>1115</v>
      </c>
      <c r="H104" s="413">
        <v>40938413</v>
      </c>
      <c r="I104" s="414">
        <v>10.601100000000001</v>
      </c>
      <c r="J104" s="415">
        <v>8.7678880644392443E-2</v>
      </c>
      <c r="K104" s="415">
        <v>6.5030440635737152E-2</v>
      </c>
      <c r="L104" s="415">
        <v>0.20503565787374822</v>
      </c>
      <c r="M104" s="280"/>
      <c r="N104" s="280"/>
      <c r="O104" s="280"/>
      <c r="P104" s="157"/>
      <c r="Q104" s="186"/>
      <c r="R104" s="76"/>
      <c r="S104" s="76"/>
    </row>
    <row r="105" spans="1:19" s="1052" customFormat="1" ht="12.75" customHeight="1">
      <c r="A105" s="126" t="s">
        <v>1179</v>
      </c>
      <c r="B105" s="182">
        <v>40425097619</v>
      </c>
      <c r="C105" s="411" t="s">
        <v>1180</v>
      </c>
      <c r="D105" s="411" t="s">
        <v>990</v>
      </c>
      <c r="E105" s="108" t="s">
        <v>1114</v>
      </c>
      <c r="F105" s="108" t="s">
        <v>1113</v>
      </c>
      <c r="G105" s="108" t="s">
        <v>1115</v>
      </c>
      <c r="H105" s="413">
        <v>3663710.88</v>
      </c>
      <c r="I105" s="414">
        <v>141.12010000000001</v>
      </c>
      <c r="J105" s="415">
        <v>1.9051454858450612E-2</v>
      </c>
      <c r="K105" s="415">
        <v>2.9643827540618117E-2</v>
      </c>
      <c r="L105" s="415">
        <v>0.12482265657460623</v>
      </c>
      <c r="M105" s="280"/>
      <c r="N105" s="280"/>
      <c r="O105" s="280"/>
      <c r="P105" s="157"/>
      <c r="Q105" s="186"/>
      <c r="R105" s="76"/>
      <c r="S105" s="76"/>
    </row>
    <row r="106" spans="1:19" s="1052" customFormat="1" ht="12.75" customHeight="1">
      <c r="A106" s="126" t="s">
        <v>1506</v>
      </c>
      <c r="B106" s="182" t="s">
        <v>1545</v>
      </c>
      <c r="C106" s="411" t="s">
        <v>1546</v>
      </c>
      <c r="D106" s="411" t="s">
        <v>990</v>
      </c>
      <c r="E106" s="108" t="s">
        <v>1128</v>
      </c>
      <c r="F106" s="108" t="s">
        <v>1113</v>
      </c>
      <c r="G106" s="108" t="s">
        <v>1115</v>
      </c>
      <c r="H106" s="413">
        <v>14523022</v>
      </c>
      <c r="I106" s="414">
        <v>101.79559999999999</v>
      </c>
      <c r="J106" s="415">
        <v>3.6823704822219749E-3</v>
      </c>
      <c r="K106" s="415">
        <v>3.6826293283218625E-3</v>
      </c>
      <c r="L106" s="415">
        <v>1.3231150869146724E-2</v>
      </c>
      <c r="M106" s="280"/>
      <c r="N106" s="280"/>
      <c r="O106" s="280"/>
      <c r="P106" s="157"/>
      <c r="Q106" s="186"/>
      <c r="R106" s="76"/>
      <c r="S106" s="76"/>
    </row>
    <row r="107" spans="1:19" s="1052" customFormat="1" ht="12.75" customHeight="1">
      <c r="A107" s="126" t="s">
        <v>1443</v>
      </c>
      <c r="B107" s="182" t="s">
        <v>1444</v>
      </c>
      <c r="C107" s="411" t="s">
        <v>1445</v>
      </c>
      <c r="D107" s="411" t="s">
        <v>990</v>
      </c>
      <c r="E107" s="108" t="s">
        <v>1128</v>
      </c>
      <c r="F107" s="108" t="s">
        <v>1113</v>
      </c>
      <c r="G107" s="108" t="s">
        <v>1115</v>
      </c>
      <c r="H107" s="413">
        <v>28885395.170000002</v>
      </c>
      <c r="I107" s="414">
        <v>102.9092</v>
      </c>
      <c r="J107" s="415">
        <v>2.5872989706510197E-3</v>
      </c>
      <c r="K107" s="415">
        <v>2.5866175907531819E-3</v>
      </c>
      <c r="L107" s="415">
        <v>1.2794135212511826E-2</v>
      </c>
      <c r="M107" s="280"/>
      <c r="N107" s="280"/>
      <c r="O107" s="280"/>
      <c r="P107" s="157"/>
      <c r="Q107" s="186"/>
      <c r="R107" s="76"/>
      <c r="S107" s="76"/>
    </row>
    <row r="108" spans="1:19" s="1052" customFormat="1" ht="12.75" customHeight="1">
      <c r="A108" s="126" t="s">
        <v>1646</v>
      </c>
      <c r="B108" s="182" t="s">
        <v>1662</v>
      </c>
      <c r="C108" s="411" t="s">
        <v>1663</v>
      </c>
      <c r="D108" s="411" t="s">
        <v>990</v>
      </c>
      <c r="E108" s="108" t="s">
        <v>1128</v>
      </c>
      <c r="F108" s="108" t="s">
        <v>1113</v>
      </c>
      <c r="G108" s="108" t="s">
        <v>1115</v>
      </c>
      <c r="H108" s="413">
        <v>18124340.550000001</v>
      </c>
      <c r="I108" s="414">
        <v>100.2303</v>
      </c>
      <c r="J108" s="415" t="s">
        <v>1113</v>
      </c>
      <c r="K108" s="415" t="s">
        <v>1113</v>
      </c>
      <c r="L108" s="415" t="s">
        <v>1113</v>
      </c>
      <c r="M108" s="280"/>
      <c r="N108" s="280"/>
      <c r="O108" s="280"/>
      <c r="P108" s="157"/>
      <c r="Q108" s="186"/>
      <c r="R108" s="76"/>
      <c r="S108" s="76"/>
    </row>
    <row r="109" spans="1:19" s="1052" customFormat="1" ht="12.75" customHeight="1">
      <c r="A109" s="126" t="s">
        <v>1344</v>
      </c>
      <c r="B109" s="182" t="s">
        <v>1351</v>
      </c>
      <c r="C109" s="411" t="s">
        <v>1352</v>
      </c>
      <c r="D109" s="411" t="s">
        <v>990</v>
      </c>
      <c r="E109" s="108" t="s">
        <v>1128</v>
      </c>
      <c r="F109" s="108" t="s">
        <v>1113</v>
      </c>
      <c r="G109" s="108" t="s">
        <v>1138</v>
      </c>
      <c r="H109" s="413">
        <v>15754622.119999999</v>
      </c>
      <c r="I109" s="414">
        <v>104.33799999999999</v>
      </c>
      <c r="J109" s="415">
        <v>-7.6265986515060558E-3</v>
      </c>
      <c r="K109" s="415">
        <v>1.8438972468250325E-2</v>
      </c>
      <c r="L109" s="415">
        <v>9.8662316788036719E-2</v>
      </c>
      <c r="M109" s="280"/>
      <c r="N109" s="280"/>
      <c r="O109" s="280"/>
      <c r="P109" s="157"/>
      <c r="Q109" s="186"/>
      <c r="R109" s="76"/>
      <c r="S109" s="76"/>
    </row>
    <row r="110" spans="1:19" ht="12.75" customHeight="1">
      <c r="A110" s="107" t="s">
        <v>1181</v>
      </c>
      <c r="B110" s="182">
        <v>61515780704</v>
      </c>
      <c r="C110" s="411" t="s">
        <v>1182</v>
      </c>
      <c r="D110" s="411" t="s">
        <v>990</v>
      </c>
      <c r="E110" s="108" t="s">
        <v>1118</v>
      </c>
      <c r="F110" s="108" t="s">
        <v>1113</v>
      </c>
      <c r="G110" s="108" t="s">
        <v>1115</v>
      </c>
      <c r="H110" s="413">
        <v>45780496.539999999</v>
      </c>
      <c r="I110" s="414">
        <v>17.920999999999999</v>
      </c>
      <c r="J110" s="415">
        <v>7.6974844910759899E-3</v>
      </c>
      <c r="K110" s="415">
        <v>1.2514945302986025E-3</v>
      </c>
      <c r="L110" s="415">
        <v>7.4944334696089854E-3</v>
      </c>
      <c r="M110" s="280"/>
      <c r="N110" s="280"/>
      <c r="O110" s="280"/>
      <c r="P110" s="157"/>
      <c r="Q110" s="186"/>
      <c r="R110" s="76"/>
      <c r="S110" s="76"/>
    </row>
    <row r="111" spans="1:19" ht="12.75" customHeight="1">
      <c r="A111" s="107" t="s">
        <v>1183</v>
      </c>
      <c r="B111" s="182">
        <v>16128752508</v>
      </c>
      <c r="C111" s="411" t="s">
        <v>1184</v>
      </c>
      <c r="D111" s="411" t="s">
        <v>990</v>
      </c>
      <c r="E111" s="108" t="s">
        <v>1116</v>
      </c>
      <c r="F111" s="108" t="s">
        <v>1113</v>
      </c>
      <c r="G111" s="108" t="s">
        <v>1115</v>
      </c>
      <c r="H111" s="413">
        <v>7041072.2699999996</v>
      </c>
      <c r="I111" s="414">
        <v>15.4864</v>
      </c>
      <c r="J111" s="415">
        <v>2.9008236549849409E-2</v>
      </c>
      <c r="K111" s="415">
        <v>2.8368040798979921E-2</v>
      </c>
      <c r="L111" s="415">
        <v>6.7802468019468876E-2</v>
      </c>
      <c r="M111" s="280"/>
      <c r="N111" s="280"/>
      <c r="O111" s="280"/>
      <c r="P111" s="157"/>
      <c r="Q111" s="186"/>
      <c r="R111" s="76"/>
      <c r="S111" s="76"/>
    </row>
    <row r="112" spans="1:19" ht="12.75" customHeight="1">
      <c r="A112" s="107" t="s">
        <v>1202</v>
      </c>
      <c r="B112" s="182" t="s">
        <v>1203</v>
      </c>
      <c r="C112" s="411" t="s">
        <v>1204</v>
      </c>
      <c r="D112" s="411" t="s">
        <v>1201</v>
      </c>
      <c r="E112" s="108" t="s">
        <v>1118</v>
      </c>
      <c r="F112" s="108" t="s">
        <v>1113</v>
      </c>
      <c r="G112" s="108" t="s">
        <v>1115</v>
      </c>
      <c r="H112" s="413">
        <v>24651041.84</v>
      </c>
      <c r="I112" s="414">
        <v>104.417</v>
      </c>
      <c r="J112" s="415">
        <v>-2.180572183551055E-4</v>
      </c>
      <c r="K112" s="415">
        <v>1.2749448364491656E-2</v>
      </c>
      <c r="L112" s="415">
        <v>1.0410806227814318E-2</v>
      </c>
      <c r="M112" s="280"/>
      <c r="N112" s="280"/>
      <c r="O112" s="280"/>
      <c r="P112" s="157"/>
      <c r="Q112" s="186"/>
      <c r="R112" s="76"/>
      <c r="S112" s="76"/>
    </row>
    <row r="113" spans="1:19" ht="12.75" customHeight="1">
      <c r="A113" s="126" t="s">
        <v>1428</v>
      </c>
      <c r="B113" s="182" t="s">
        <v>1429</v>
      </c>
      <c r="C113" s="411" t="s">
        <v>1430</v>
      </c>
      <c r="D113" s="411" t="s">
        <v>1201</v>
      </c>
      <c r="E113" s="108" t="s">
        <v>1128</v>
      </c>
      <c r="F113" s="108" t="s">
        <v>1113</v>
      </c>
      <c r="G113" s="108" t="s">
        <v>1115</v>
      </c>
      <c r="H113" s="413">
        <v>12967735.640000001</v>
      </c>
      <c r="I113" s="414">
        <v>103.2859</v>
      </c>
      <c r="J113" s="415">
        <v>3.0842320699666637E-3</v>
      </c>
      <c r="K113" s="415">
        <v>3.2890614906850857E-3</v>
      </c>
      <c r="L113" s="415">
        <v>1.2673201392892075E-2</v>
      </c>
      <c r="M113" s="280"/>
      <c r="N113" s="280"/>
      <c r="O113" s="280"/>
      <c r="P113" s="157"/>
      <c r="Q113" s="186"/>
      <c r="R113" s="76"/>
      <c r="S113" s="76"/>
    </row>
    <row r="114" spans="1:19" s="254" customFormat="1" ht="12.75" customHeight="1">
      <c r="A114" s="107" t="s">
        <v>1345</v>
      </c>
      <c r="B114" s="182" t="s">
        <v>1353</v>
      </c>
      <c r="C114" s="411" t="s">
        <v>1354</v>
      </c>
      <c r="D114" s="411" t="s">
        <v>1201</v>
      </c>
      <c r="E114" s="108" t="s">
        <v>1128</v>
      </c>
      <c r="F114" s="108" t="s">
        <v>1113</v>
      </c>
      <c r="G114" s="108" t="s">
        <v>1115</v>
      </c>
      <c r="H114" s="413">
        <v>27866807.75</v>
      </c>
      <c r="I114" s="414">
        <v>103.8489</v>
      </c>
      <c r="J114" s="415">
        <v>4.0791046381203344E-3</v>
      </c>
      <c r="K114" s="415">
        <v>4.3753898826361937E-3</v>
      </c>
      <c r="L114" s="415">
        <v>1.3048704756748908E-2</v>
      </c>
      <c r="M114" s="280"/>
      <c r="N114" s="280"/>
      <c r="O114" s="280"/>
      <c r="P114" s="157"/>
      <c r="Q114" s="186"/>
      <c r="R114" s="76"/>
      <c r="S114" s="76"/>
    </row>
    <row r="115" spans="1:19" s="254" customFormat="1" ht="12.75" customHeight="1">
      <c r="A115" s="126" t="s">
        <v>1586</v>
      </c>
      <c r="B115" s="182" t="s">
        <v>1587</v>
      </c>
      <c r="C115" s="411" t="s">
        <v>1588</v>
      </c>
      <c r="D115" s="411" t="s">
        <v>1201</v>
      </c>
      <c r="E115" s="108" t="s">
        <v>1128</v>
      </c>
      <c r="F115" s="108" t="s">
        <v>1113</v>
      </c>
      <c r="G115" s="108" t="s">
        <v>1115</v>
      </c>
      <c r="H115" s="413">
        <v>14460359.75</v>
      </c>
      <c r="I115" s="414">
        <v>101.3601</v>
      </c>
      <c r="J115" s="415">
        <v>8.3793162561822676E-3</v>
      </c>
      <c r="K115" s="415">
        <v>8.4428150012685332E-3</v>
      </c>
      <c r="L115" s="415" t="s">
        <v>1113</v>
      </c>
      <c r="M115" s="280"/>
      <c r="N115" s="280"/>
      <c r="O115" s="280"/>
      <c r="P115" s="157"/>
      <c r="Q115" s="186"/>
      <c r="R115" s="76"/>
      <c r="S115" s="76"/>
    </row>
    <row r="116" spans="1:19" s="1052" customFormat="1" ht="12.75" customHeight="1">
      <c r="A116" s="126" t="s">
        <v>1205</v>
      </c>
      <c r="B116" s="182">
        <v>27751007165</v>
      </c>
      <c r="C116" s="411" t="s">
        <v>1206</v>
      </c>
      <c r="D116" s="411" t="s">
        <v>1201</v>
      </c>
      <c r="E116" s="108" t="s">
        <v>1118</v>
      </c>
      <c r="F116" s="108" t="s">
        <v>1113</v>
      </c>
      <c r="G116" s="108" t="s">
        <v>1115</v>
      </c>
      <c r="H116" s="413">
        <v>38423885.07</v>
      </c>
      <c r="I116" s="414">
        <v>101.17659999999999</v>
      </c>
      <c r="J116" s="415">
        <v>4.2545951838011131E-3</v>
      </c>
      <c r="K116" s="415">
        <v>4.2541787430021571E-3</v>
      </c>
      <c r="L116" s="415">
        <v>1.4510731798989207E-2</v>
      </c>
      <c r="M116" s="280"/>
      <c r="N116" s="280"/>
      <c r="O116" s="280"/>
      <c r="P116" s="157"/>
      <c r="Q116" s="186"/>
      <c r="R116" s="76"/>
      <c r="S116" s="76"/>
    </row>
    <row r="117" spans="1:19" s="1052" customFormat="1" ht="12.75" customHeight="1">
      <c r="A117" s="126" t="s">
        <v>1400</v>
      </c>
      <c r="B117" s="182" t="s">
        <v>1208</v>
      </c>
      <c r="C117" s="411" t="s">
        <v>1209</v>
      </c>
      <c r="D117" s="411" t="s">
        <v>1201</v>
      </c>
      <c r="E117" s="108" t="s">
        <v>1118</v>
      </c>
      <c r="F117" s="108" t="s">
        <v>1113</v>
      </c>
      <c r="G117" s="108" t="s">
        <v>1115</v>
      </c>
      <c r="H117" s="413">
        <v>25244171.149999999</v>
      </c>
      <c r="I117" s="414">
        <v>13.6755</v>
      </c>
      <c r="J117" s="415">
        <v>-2.805211105498806E-4</v>
      </c>
      <c r="K117" s="415">
        <v>6.1285148835361625E-3</v>
      </c>
      <c r="L117" s="415">
        <v>1.6892965008282301E-2</v>
      </c>
      <c r="M117" s="280"/>
      <c r="N117" s="280"/>
      <c r="O117" s="280"/>
      <c r="P117" s="157"/>
      <c r="Q117" s="186"/>
      <c r="R117" s="76"/>
      <c r="S117" s="76"/>
    </row>
    <row r="118" spans="1:19" s="1052" customFormat="1" ht="12.75" customHeight="1">
      <c r="A118" s="126" t="s">
        <v>1431</v>
      </c>
      <c r="B118" s="182">
        <v>20010251059</v>
      </c>
      <c r="C118" s="411" t="s">
        <v>1207</v>
      </c>
      <c r="D118" s="411" t="s">
        <v>1201</v>
      </c>
      <c r="E118" s="108" t="s">
        <v>1130</v>
      </c>
      <c r="F118" s="108" t="s">
        <v>1113</v>
      </c>
      <c r="G118" s="108" t="s">
        <v>1115</v>
      </c>
      <c r="H118" s="413">
        <v>13533859.789999999</v>
      </c>
      <c r="I118" s="414">
        <v>106.5384</v>
      </c>
      <c r="J118" s="415">
        <v>1.0011750029430555E-3</v>
      </c>
      <c r="K118" s="415">
        <v>5.4453791663755524E-3</v>
      </c>
      <c r="L118" s="415">
        <v>1.4427558362152704E-2</v>
      </c>
      <c r="M118" s="280"/>
      <c r="N118" s="280"/>
      <c r="O118" s="280"/>
      <c r="P118" s="157"/>
      <c r="Q118" s="186"/>
      <c r="R118" s="76"/>
      <c r="S118" s="76"/>
    </row>
    <row r="119" spans="1:19" s="1052" customFormat="1" ht="12.75" customHeight="1">
      <c r="A119" s="126" t="s">
        <v>1210</v>
      </c>
      <c r="B119" s="182" t="s">
        <v>1211</v>
      </c>
      <c r="C119" s="411" t="s">
        <v>1212</v>
      </c>
      <c r="D119" s="411" t="s">
        <v>1201</v>
      </c>
      <c r="E119" s="108" t="s">
        <v>1118</v>
      </c>
      <c r="F119" s="108" t="s">
        <v>1113</v>
      </c>
      <c r="G119" s="108" t="s">
        <v>1138</v>
      </c>
      <c r="H119" s="413">
        <v>12660090.98</v>
      </c>
      <c r="I119" s="414">
        <v>106.99679999999999</v>
      </c>
      <c r="J119" s="415">
        <v>1.9715649614553632E-2</v>
      </c>
      <c r="K119" s="415">
        <v>2.0376253824991197E-2</v>
      </c>
      <c r="L119" s="415">
        <v>0.10817771965551826</v>
      </c>
      <c r="M119" s="280"/>
      <c r="N119" s="280"/>
      <c r="O119" s="280"/>
      <c r="P119" s="157"/>
      <c r="Q119" s="186"/>
      <c r="R119" s="76"/>
      <c r="S119" s="76"/>
    </row>
    <row r="120" spans="1:19" s="254" customFormat="1" ht="12.75" customHeight="1">
      <c r="A120" s="107" t="s">
        <v>1215</v>
      </c>
      <c r="B120" s="182">
        <v>79301865686</v>
      </c>
      <c r="C120" s="411" t="s">
        <v>1216</v>
      </c>
      <c r="D120" s="411" t="s">
        <v>1201</v>
      </c>
      <c r="E120" s="108" t="s">
        <v>1130</v>
      </c>
      <c r="F120" s="108" t="s">
        <v>1113</v>
      </c>
      <c r="G120" s="108" t="s">
        <v>1115</v>
      </c>
      <c r="H120" s="413">
        <v>11666981.15</v>
      </c>
      <c r="I120" s="414">
        <v>126.2461</v>
      </c>
      <c r="J120" s="415">
        <v>-3.7949458893728805E-2</v>
      </c>
      <c r="K120" s="415">
        <v>2.6470700357708044E-3</v>
      </c>
      <c r="L120" s="415">
        <v>5.8419163527495988E-2</v>
      </c>
      <c r="M120" s="280"/>
      <c r="N120" s="280"/>
      <c r="O120" s="280"/>
      <c r="P120" s="157"/>
      <c r="Q120" s="186"/>
      <c r="R120" s="76"/>
      <c r="S120" s="76"/>
    </row>
    <row r="121" spans="1:19" s="254" customFormat="1" ht="12.75" customHeight="1">
      <c r="A121" s="107" t="s">
        <v>1664</v>
      </c>
      <c r="B121" s="182" t="s">
        <v>1665</v>
      </c>
      <c r="C121" s="411" t="s">
        <v>1666</v>
      </c>
      <c r="D121" s="411" t="s">
        <v>1201</v>
      </c>
      <c r="E121" s="108" t="s">
        <v>1502</v>
      </c>
      <c r="F121" s="108" t="s">
        <v>1113</v>
      </c>
      <c r="G121" s="108" t="s">
        <v>1115</v>
      </c>
      <c r="H121" s="413">
        <v>31523487.579999998</v>
      </c>
      <c r="I121" s="414">
        <v>100.2183</v>
      </c>
      <c r="J121" s="415" t="s">
        <v>1113</v>
      </c>
      <c r="K121" s="415" t="s">
        <v>1113</v>
      </c>
      <c r="L121" s="415" t="s">
        <v>1113</v>
      </c>
      <c r="M121" s="280"/>
      <c r="N121" s="280"/>
      <c r="O121" s="280"/>
      <c r="P121" s="157"/>
      <c r="Q121" s="186"/>
      <c r="R121" s="76"/>
      <c r="S121" s="76"/>
    </row>
    <row r="122" spans="1:19" s="254" customFormat="1" ht="12.75" customHeight="1">
      <c r="A122" s="107" t="s">
        <v>1293</v>
      </c>
      <c r="B122" s="182" t="s">
        <v>1213</v>
      </c>
      <c r="C122" s="411" t="s">
        <v>1214</v>
      </c>
      <c r="D122" s="411" t="s">
        <v>1201</v>
      </c>
      <c r="E122" s="108" t="s">
        <v>1130</v>
      </c>
      <c r="F122" s="108" t="s">
        <v>1113</v>
      </c>
      <c r="G122" s="108" t="s">
        <v>1115</v>
      </c>
      <c r="H122" s="413">
        <v>4186625.03</v>
      </c>
      <c r="I122" s="414">
        <v>138.84970000000001</v>
      </c>
      <c r="J122" s="415">
        <v>-6.1910538510546953E-2</v>
      </c>
      <c r="K122" s="415">
        <v>1.475710284748688E-3</v>
      </c>
      <c r="L122" s="415">
        <v>0.10566507675462722</v>
      </c>
      <c r="M122" s="280"/>
      <c r="N122" s="280"/>
      <c r="O122" s="280"/>
      <c r="P122" s="157"/>
      <c r="Q122" s="186"/>
      <c r="R122" s="76"/>
      <c r="S122" s="76"/>
    </row>
    <row r="123" spans="1:19" s="254" customFormat="1" ht="12.75" customHeight="1">
      <c r="A123" s="107" t="s">
        <v>1217</v>
      </c>
      <c r="B123" s="182" t="s">
        <v>1218</v>
      </c>
      <c r="C123" s="411" t="s">
        <v>1219</v>
      </c>
      <c r="D123" s="411" t="s">
        <v>1201</v>
      </c>
      <c r="E123" s="108" t="s">
        <v>1130</v>
      </c>
      <c r="F123" s="108" t="s">
        <v>1113</v>
      </c>
      <c r="G123" s="108" t="s">
        <v>1115</v>
      </c>
      <c r="H123" s="413">
        <v>17992566.640000001</v>
      </c>
      <c r="I123" s="414">
        <v>110.7152</v>
      </c>
      <c r="J123" s="415">
        <v>2.4908695442160678E-3</v>
      </c>
      <c r="K123" s="415">
        <v>7.9798832287707455E-3</v>
      </c>
      <c r="L123" s="415">
        <v>6.2203678417499519E-2</v>
      </c>
      <c r="M123" s="280"/>
      <c r="N123" s="280"/>
      <c r="O123" s="280"/>
      <c r="P123" s="157"/>
      <c r="Q123" s="186"/>
      <c r="R123" s="76"/>
      <c r="S123" s="76"/>
    </row>
    <row r="124" spans="1:19" s="254" customFormat="1" ht="12.75" customHeight="1">
      <c r="A124" s="107" t="s">
        <v>1297</v>
      </c>
      <c r="B124" s="182" t="s">
        <v>1301</v>
      </c>
      <c r="C124" s="411" t="s">
        <v>1302</v>
      </c>
      <c r="D124" s="411" t="s">
        <v>1201</v>
      </c>
      <c r="E124" s="108" t="s">
        <v>1130</v>
      </c>
      <c r="F124" s="108" t="s">
        <v>1113</v>
      </c>
      <c r="G124" s="108" t="s">
        <v>1115</v>
      </c>
      <c r="H124" s="413">
        <v>7010620.2699999996</v>
      </c>
      <c r="I124" s="414">
        <v>109.8027</v>
      </c>
      <c r="J124" s="415">
        <v>1.1841491633576062E-2</v>
      </c>
      <c r="K124" s="415">
        <v>1.1801293746890096E-2</v>
      </c>
      <c r="L124" s="415">
        <v>3.3945712351649338E-2</v>
      </c>
      <c r="M124" s="280"/>
      <c r="N124" s="280"/>
      <c r="O124" s="280"/>
      <c r="P124" s="157"/>
      <c r="Q124" s="186"/>
      <c r="R124" s="76"/>
      <c r="S124" s="76"/>
    </row>
    <row r="125" spans="1:19" s="254" customFormat="1" ht="12.75" customHeight="1">
      <c r="A125" s="107" t="s">
        <v>1266</v>
      </c>
      <c r="B125" s="182" t="s">
        <v>1267</v>
      </c>
      <c r="C125" s="411" t="s">
        <v>1268</v>
      </c>
      <c r="D125" s="411" t="s">
        <v>1201</v>
      </c>
      <c r="E125" s="108" t="s">
        <v>1118</v>
      </c>
      <c r="F125" s="108" t="s">
        <v>1113</v>
      </c>
      <c r="G125" s="108" t="s">
        <v>1138</v>
      </c>
      <c r="H125" s="413">
        <v>5653210.6799999997</v>
      </c>
      <c r="I125" s="414">
        <v>94.721999999999994</v>
      </c>
      <c r="J125" s="415">
        <v>2.5999375584235818E-3</v>
      </c>
      <c r="K125" s="415">
        <v>2.5393785043658079E-2</v>
      </c>
      <c r="L125" s="415">
        <v>9.9419330062284539E-2</v>
      </c>
      <c r="M125" s="280"/>
      <c r="N125" s="280"/>
      <c r="O125" s="280"/>
      <c r="P125" s="157"/>
      <c r="Q125" s="186"/>
      <c r="R125" s="76"/>
      <c r="S125" s="76"/>
    </row>
    <row r="126" spans="1:19" s="254" customFormat="1" ht="12.75" customHeight="1">
      <c r="A126" s="107" t="s">
        <v>1220</v>
      </c>
      <c r="B126" s="182" t="s">
        <v>1221</v>
      </c>
      <c r="C126" s="411" t="s">
        <v>1222</v>
      </c>
      <c r="D126" s="411" t="s">
        <v>1201</v>
      </c>
      <c r="E126" s="108" t="s">
        <v>1128</v>
      </c>
      <c r="F126" s="108" t="s">
        <v>1113</v>
      </c>
      <c r="G126" s="108" t="s">
        <v>1115</v>
      </c>
      <c r="H126" s="413">
        <v>13091502.58</v>
      </c>
      <c r="I126" s="414">
        <v>100.39619999999999</v>
      </c>
      <c r="J126" s="415">
        <v>6.7473259099861682E-3</v>
      </c>
      <c r="K126" s="415">
        <v>6.7466612650590729E-3</v>
      </c>
      <c r="L126" s="415">
        <v>3.0058621490905102E-2</v>
      </c>
      <c r="M126" s="280"/>
      <c r="N126" s="280"/>
      <c r="O126" s="280"/>
      <c r="P126" s="157"/>
      <c r="Q126" s="186"/>
      <c r="R126" s="76"/>
      <c r="S126" s="76"/>
    </row>
    <row r="127" spans="1:19" s="254" customFormat="1" ht="12.75" customHeight="1">
      <c r="A127" s="107" t="s">
        <v>1347</v>
      </c>
      <c r="B127" s="182" t="s">
        <v>1371</v>
      </c>
      <c r="C127" s="411" t="s">
        <v>1372</v>
      </c>
      <c r="D127" s="411" t="s">
        <v>79</v>
      </c>
      <c r="E127" s="108" t="s">
        <v>1114</v>
      </c>
      <c r="F127" s="108" t="s">
        <v>1113</v>
      </c>
      <c r="G127" s="108" t="s">
        <v>1115</v>
      </c>
      <c r="H127" s="413">
        <v>7322326.2599999998</v>
      </c>
      <c r="I127" s="414">
        <v>98.700100000000006</v>
      </c>
      <c r="J127" s="415">
        <v>-3.237769210938668E-2</v>
      </c>
      <c r="K127" s="415">
        <v>2.8938589833085171E-3</v>
      </c>
      <c r="L127" s="415">
        <v>0.23850855801669857</v>
      </c>
      <c r="M127" s="280"/>
      <c r="N127" s="280"/>
      <c r="O127" s="280"/>
      <c r="P127" s="157"/>
      <c r="Q127" s="186"/>
      <c r="R127" s="76"/>
      <c r="S127" s="76"/>
    </row>
    <row r="128" spans="1:19" s="254" customFormat="1" ht="12.75" customHeight="1">
      <c r="A128" s="107" t="s">
        <v>1566</v>
      </c>
      <c r="B128" s="182">
        <v>37884602446</v>
      </c>
      <c r="C128" s="411" t="s">
        <v>1223</v>
      </c>
      <c r="D128" s="411" t="s">
        <v>79</v>
      </c>
      <c r="E128" s="108" t="s">
        <v>1114</v>
      </c>
      <c r="F128" s="108" t="s">
        <v>1113</v>
      </c>
      <c r="G128" s="108" t="s">
        <v>1115</v>
      </c>
      <c r="H128" s="413">
        <v>38537884.219999999</v>
      </c>
      <c r="I128" s="414">
        <v>22.704899999999999</v>
      </c>
      <c r="J128" s="415">
        <v>4.0948671381247248E-2</v>
      </c>
      <c r="K128" s="415">
        <v>1.1610965813146246E-2</v>
      </c>
      <c r="L128" s="415">
        <v>0.15507941875242093</v>
      </c>
      <c r="M128" s="280"/>
      <c r="N128" s="280"/>
      <c r="O128" s="280"/>
      <c r="P128" s="157"/>
      <c r="Q128" s="186"/>
      <c r="R128" s="76"/>
      <c r="S128" s="76"/>
    </row>
    <row r="129" spans="1:19" s="254" customFormat="1" ht="12.75" customHeight="1">
      <c r="A129" s="107" t="s">
        <v>1348</v>
      </c>
      <c r="B129" s="182">
        <v>94465089647</v>
      </c>
      <c r="C129" s="411" t="s">
        <v>1224</v>
      </c>
      <c r="D129" s="411" t="s">
        <v>79</v>
      </c>
      <c r="E129" s="108" t="s">
        <v>1116</v>
      </c>
      <c r="F129" s="108" t="s">
        <v>1113</v>
      </c>
      <c r="G129" s="108" t="s">
        <v>1115</v>
      </c>
      <c r="H129" s="413">
        <v>94537562.590000004</v>
      </c>
      <c r="I129" s="414">
        <v>198.5573</v>
      </c>
      <c r="J129" s="415">
        <v>-1.1845387586345457E-2</v>
      </c>
      <c r="K129" s="415">
        <v>7.8083879262345057E-3</v>
      </c>
      <c r="L129" s="415">
        <v>2.5153656255610057E-2</v>
      </c>
      <c r="M129" s="280"/>
      <c r="N129" s="280"/>
      <c r="O129" s="280"/>
      <c r="P129" s="157"/>
      <c r="Q129" s="186"/>
      <c r="R129" s="76"/>
      <c r="S129" s="76"/>
    </row>
    <row r="130" spans="1:19" s="254" customFormat="1" ht="12.75" customHeight="1">
      <c r="A130" s="107" t="s">
        <v>1432</v>
      </c>
      <c r="B130" s="182">
        <v>35313366580</v>
      </c>
      <c r="C130" s="411" t="s">
        <v>1446</v>
      </c>
      <c r="D130" s="411" t="s">
        <v>79</v>
      </c>
      <c r="E130" s="108" t="s">
        <v>1118</v>
      </c>
      <c r="F130" s="108" t="s">
        <v>1113</v>
      </c>
      <c r="G130" s="108" t="s">
        <v>1115</v>
      </c>
      <c r="H130" s="413">
        <v>215145217.47</v>
      </c>
      <c r="I130" s="414">
        <v>149.6953</v>
      </c>
      <c r="J130" s="415">
        <v>-1.322723516507518E-2</v>
      </c>
      <c r="K130" s="415">
        <v>3.5611785945814933E-3</v>
      </c>
      <c r="L130" s="415">
        <v>8.6215946773882113E-3</v>
      </c>
      <c r="M130" s="280"/>
      <c r="N130" s="280"/>
      <c r="O130" s="280"/>
      <c r="P130" s="157"/>
      <c r="Q130" s="186"/>
      <c r="R130" s="76"/>
      <c r="S130" s="76"/>
    </row>
    <row r="131" spans="1:19" s="254" customFormat="1" ht="12.75" customHeight="1">
      <c r="A131" s="107" t="s">
        <v>1225</v>
      </c>
      <c r="B131" s="182">
        <v>41002460007</v>
      </c>
      <c r="C131" s="411" t="s">
        <v>1226</v>
      </c>
      <c r="D131" s="411" t="s">
        <v>79</v>
      </c>
      <c r="E131" s="108" t="s">
        <v>1114</v>
      </c>
      <c r="F131" s="108" t="s">
        <v>1113</v>
      </c>
      <c r="G131" s="108" t="s">
        <v>1115</v>
      </c>
      <c r="H131" s="413">
        <v>49958484.829999998</v>
      </c>
      <c r="I131" s="414">
        <v>189.6431</v>
      </c>
      <c r="J131" s="415">
        <v>-3.8849392426734131E-3</v>
      </c>
      <c r="K131" s="415">
        <v>7.0128151413495488E-4</v>
      </c>
      <c r="L131" s="415">
        <v>7.167301556803074E-2</v>
      </c>
      <c r="M131" s="280"/>
      <c r="N131" s="280"/>
      <c r="O131" s="280"/>
      <c r="P131" s="157"/>
      <c r="Q131" s="186"/>
      <c r="R131" s="76"/>
      <c r="S131" s="76"/>
    </row>
    <row r="132" spans="1:19" s="1052" customFormat="1" ht="12.75" customHeight="1">
      <c r="A132" s="107" t="s">
        <v>1227</v>
      </c>
      <c r="B132" s="182">
        <v>58320210450</v>
      </c>
      <c r="C132" s="411" t="s">
        <v>1228</v>
      </c>
      <c r="D132" s="411" t="s">
        <v>79</v>
      </c>
      <c r="E132" s="108" t="s">
        <v>1128</v>
      </c>
      <c r="F132" s="108" t="s">
        <v>1113</v>
      </c>
      <c r="G132" s="108" t="s">
        <v>1115</v>
      </c>
      <c r="H132" s="413">
        <v>3475384.68</v>
      </c>
      <c r="I132" s="414">
        <v>128.8075</v>
      </c>
      <c r="J132" s="415">
        <v>-3.1710581792521841E-2</v>
      </c>
      <c r="K132" s="415">
        <v>5.8571249905803313E-4</v>
      </c>
      <c r="L132" s="415">
        <v>4.3714374768404562E-2</v>
      </c>
      <c r="M132" s="280"/>
      <c r="N132" s="280"/>
      <c r="O132" s="280"/>
      <c r="P132" s="157"/>
      <c r="Q132" s="186"/>
      <c r="R132" s="76"/>
      <c r="S132" s="76"/>
    </row>
    <row r="133" spans="1:19" s="1052" customFormat="1" ht="12.75" customHeight="1">
      <c r="A133" s="107" t="s">
        <v>1229</v>
      </c>
      <c r="B133" s="182">
        <v>31982273976</v>
      </c>
      <c r="C133" s="411" t="s">
        <v>1230</v>
      </c>
      <c r="D133" s="411" t="s">
        <v>79</v>
      </c>
      <c r="E133" s="108" t="s">
        <v>1128</v>
      </c>
      <c r="F133" s="108" t="s">
        <v>1113</v>
      </c>
      <c r="G133" s="108" t="s">
        <v>1115</v>
      </c>
      <c r="H133" s="413">
        <v>5952120.2300000004</v>
      </c>
      <c r="I133" s="414">
        <v>145.27500000000001</v>
      </c>
      <c r="J133" s="415">
        <v>2.2836592780376419E-2</v>
      </c>
      <c r="K133" s="415">
        <v>1.8813507657127193E-3</v>
      </c>
      <c r="L133" s="415">
        <v>7.2807658930841068E-2</v>
      </c>
      <c r="M133" s="280"/>
      <c r="N133" s="280"/>
      <c r="O133" s="280"/>
      <c r="P133" s="157"/>
      <c r="Q133" s="186"/>
      <c r="R133" s="76"/>
      <c r="S133" s="76"/>
    </row>
    <row r="134" spans="1:19" s="1052" customFormat="1" ht="12.75" customHeight="1">
      <c r="A134" s="107" t="s">
        <v>1231</v>
      </c>
      <c r="B134" s="182" t="s">
        <v>1232</v>
      </c>
      <c r="C134" s="411" t="s">
        <v>1233</v>
      </c>
      <c r="D134" s="411" t="s">
        <v>79</v>
      </c>
      <c r="E134" s="108" t="s">
        <v>1128</v>
      </c>
      <c r="F134" s="108" t="s">
        <v>1113</v>
      </c>
      <c r="G134" s="108" t="s">
        <v>1115</v>
      </c>
      <c r="H134" s="413">
        <v>6574064.3399999999</v>
      </c>
      <c r="I134" s="414">
        <v>162.4127</v>
      </c>
      <c r="J134" s="415">
        <v>1.9230194069374429E-2</v>
      </c>
      <c r="K134" s="415">
        <v>-6.0562183029246874E-3</v>
      </c>
      <c r="L134" s="415">
        <v>9.9809321981864985E-2</v>
      </c>
      <c r="M134" s="280"/>
      <c r="N134" s="280"/>
      <c r="O134" s="280"/>
      <c r="P134" s="157"/>
      <c r="Q134" s="186"/>
      <c r="R134" s="76"/>
      <c r="S134" s="76"/>
    </row>
    <row r="135" spans="1:19" s="1052" customFormat="1" ht="12.75" customHeight="1">
      <c r="A135" s="107" t="s">
        <v>1234</v>
      </c>
      <c r="B135" s="182">
        <v>40820433166</v>
      </c>
      <c r="C135" s="411" t="s">
        <v>1235</v>
      </c>
      <c r="D135" s="411" t="s">
        <v>79</v>
      </c>
      <c r="E135" s="108" t="s">
        <v>1128</v>
      </c>
      <c r="F135" s="108" t="s">
        <v>1113</v>
      </c>
      <c r="G135" s="108" t="s">
        <v>1115</v>
      </c>
      <c r="H135" s="413">
        <v>4867013.74</v>
      </c>
      <c r="I135" s="414">
        <v>163.4237</v>
      </c>
      <c r="J135" s="415">
        <v>3.2974902312410181E-2</v>
      </c>
      <c r="K135" s="415">
        <v>-6.7131348911615429E-3</v>
      </c>
      <c r="L135" s="415">
        <v>0.10492048139919263</v>
      </c>
      <c r="M135" s="280"/>
      <c r="N135" s="280"/>
      <c r="O135" s="280"/>
      <c r="P135" s="157"/>
      <c r="Q135" s="186"/>
      <c r="R135" s="76"/>
      <c r="S135" s="76"/>
    </row>
    <row r="136" spans="1:19" s="254" customFormat="1" ht="12.75" customHeight="1">
      <c r="A136" s="107" t="s">
        <v>1647</v>
      </c>
      <c r="B136" s="182" t="s">
        <v>1236</v>
      </c>
      <c r="C136" s="411" t="s">
        <v>1237</v>
      </c>
      <c r="D136" s="411" t="s">
        <v>79</v>
      </c>
      <c r="E136" s="108" t="s">
        <v>1116</v>
      </c>
      <c r="F136" s="108" t="s">
        <v>1113</v>
      </c>
      <c r="G136" s="108" t="s">
        <v>1115</v>
      </c>
      <c r="H136" s="413">
        <v>19805141.260000002</v>
      </c>
      <c r="I136" s="414">
        <v>109.1716</v>
      </c>
      <c r="J136" s="415">
        <v>-4.1111221568531642E-3</v>
      </c>
      <c r="K136" s="415">
        <v>4.4882493987143945E-3</v>
      </c>
      <c r="L136" s="415">
        <v>5.996506094180698E-2</v>
      </c>
      <c r="M136" s="280"/>
      <c r="N136" s="280"/>
      <c r="O136" s="280"/>
      <c r="P136" s="157"/>
      <c r="Q136" s="186"/>
      <c r="R136" s="76"/>
      <c r="S136" s="76"/>
    </row>
    <row r="137" spans="1:19" s="254" customFormat="1" ht="12.75" customHeight="1">
      <c r="A137" s="107" t="s">
        <v>1239</v>
      </c>
      <c r="B137" s="182" t="s">
        <v>1240</v>
      </c>
      <c r="C137" s="411" t="s">
        <v>1241</v>
      </c>
      <c r="D137" s="411" t="s">
        <v>79</v>
      </c>
      <c r="E137" s="108" t="s">
        <v>1128</v>
      </c>
      <c r="F137" s="108" t="s">
        <v>1113</v>
      </c>
      <c r="G137" s="108" t="s">
        <v>1115</v>
      </c>
      <c r="H137" s="413">
        <v>13032420.119999999</v>
      </c>
      <c r="I137" s="414">
        <v>131.65860000000001</v>
      </c>
      <c r="J137" s="415">
        <v>-3.1065188861846282E-3</v>
      </c>
      <c r="K137" s="415">
        <v>-8.1945725081808973E-3</v>
      </c>
      <c r="L137" s="415">
        <v>9.6817720175411681E-2</v>
      </c>
      <c r="M137" s="280"/>
      <c r="N137" s="280"/>
      <c r="O137" s="280"/>
      <c r="P137" s="157"/>
      <c r="Q137" s="186"/>
      <c r="R137" s="76"/>
      <c r="S137" s="76"/>
    </row>
    <row r="138" spans="1:19" s="254" customFormat="1" ht="12.75" customHeight="1">
      <c r="A138" s="107" t="s">
        <v>1458</v>
      </c>
      <c r="B138" s="182" t="s">
        <v>1459</v>
      </c>
      <c r="C138" s="411" t="s">
        <v>1460</v>
      </c>
      <c r="D138" s="411" t="s">
        <v>79</v>
      </c>
      <c r="E138" s="108" t="s">
        <v>1128</v>
      </c>
      <c r="F138" s="108" t="s">
        <v>1113</v>
      </c>
      <c r="G138" s="108" t="s">
        <v>1115</v>
      </c>
      <c r="H138" s="413">
        <v>23826292.739999998</v>
      </c>
      <c r="I138" s="414">
        <v>103.0274</v>
      </c>
      <c r="J138" s="415">
        <v>3.5759723878083793E-3</v>
      </c>
      <c r="K138" s="415">
        <v>4.9149707140314636E-3</v>
      </c>
      <c r="L138" s="415">
        <v>1.1223531537162046E-2</v>
      </c>
      <c r="M138" s="280"/>
      <c r="N138" s="280"/>
      <c r="O138" s="280"/>
      <c r="P138" s="157"/>
      <c r="Q138" s="186"/>
      <c r="R138" s="76"/>
      <c r="S138" s="76"/>
    </row>
    <row r="139" spans="1:19" s="254" customFormat="1" ht="12.75" customHeight="1">
      <c r="A139" s="107" t="s">
        <v>1503</v>
      </c>
      <c r="B139" s="182" t="s">
        <v>1550</v>
      </c>
      <c r="C139" s="411" t="s">
        <v>1547</v>
      </c>
      <c r="D139" s="411" t="s">
        <v>79</v>
      </c>
      <c r="E139" s="108" t="s">
        <v>1128</v>
      </c>
      <c r="F139" s="108" t="s">
        <v>1113</v>
      </c>
      <c r="G139" s="108" t="s">
        <v>1115</v>
      </c>
      <c r="H139" s="413">
        <v>25565554.579999998</v>
      </c>
      <c r="I139" s="414">
        <v>102.9157</v>
      </c>
      <c r="J139" s="415">
        <v>3.2500763384539777E-3</v>
      </c>
      <c r="K139" s="415">
        <v>7.6507108777366106E-3</v>
      </c>
      <c r="L139" s="415">
        <v>9.8585203216283723E-3</v>
      </c>
      <c r="M139" s="280"/>
      <c r="N139" s="280"/>
      <c r="O139" s="280"/>
      <c r="P139" s="157"/>
      <c r="Q139" s="186"/>
      <c r="R139" s="76"/>
      <c r="S139" s="76"/>
    </row>
    <row r="140" spans="1:19" s="254" customFormat="1" ht="12.75" customHeight="1">
      <c r="A140" s="107" t="s">
        <v>1433</v>
      </c>
      <c r="B140" s="182" t="s">
        <v>1434</v>
      </c>
      <c r="C140" s="411" t="s">
        <v>1435</v>
      </c>
      <c r="D140" s="411" t="s">
        <v>79</v>
      </c>
      <c r="E140" s="108" t="s">
        <v>1128</v>
      </c>
      <c r="F140" s="108" t="s">
        <v>1113</v>
      </c>
      <c r="G140" s="108" t="s">
        <v>1138</v>
      </c>
      <c r="H140" s="413">
        <v>4672093.88</v>
      </c>
      <c r="I140" s="414">
        <v>102.9522</v>
      </c>
      <c r="J140" s="415">
        <v>-9.2287894607967491E-4</v>
      </c>
      <c r="K140" s="415">
        <v>2.1790533287849634E-2</v>
      </c>
      <c r="L140" s="415">
        <v>9.9019122867309406E-2</v>
      </c>
      <c r="M140" s="280"/>
      <c r="N140" s="280"/>
      <c r="O140" s="280"/>
      <c r="P140" s="157"/>
      <c r="Q140" s="186"/>
      <c r="R140" s="76"/>
      <c r="S140" s="76"/>
    </row>
    <row r="141" spans="1:19" s="254" customFormat="1" ht="12.75" customHeight="1">
      <c r="A141" s="107" t="s">
        <v>1589</v>
      </c>
      <c r="B141" s="182" t="s">
        <v>1590</v>
      </c>
      <c r="C141" s="411" t="s">
        <v>1591</v>
      </c>
      <c r="D141" s="411" t="s">
        <v>79</v>
      </c>
      <c r="E141" s="108" t="s">
        <v>1128</v>
      </c>
      <c r="F141" s="108" t="s">
        <v>1113</v>
      </c>
      <c r="G141" s="108" t="s">
        <v>1138</v>
      </c>
      <c r="H141" s="413">
        <v>8619438.4900000002</v>
      </c>
      <c r="I141" s="414">
        <v>101.6241</v>
      </c>
      <c r="J141" s="415">
        <v>-6.5395459744721496E-4</v>
      </c>
      <c r="K141" s="415">
        <v>2.2064684251052791E-2</v>
      </c>
      <c r="L141" s="415" t="s">
        <v>1113</v>
      </c>
      <c r="M141" s="280"/>
      <c r="N141" s="280"/>
      <c r="O141" s="280"/>
      <c r="P141" s="157"/>
      <c r="Q141" s="186"/>
      <c r="R141" s="76"/>
      <c r="S141" s="76"/>
    </row>
    <row r="142" spans="1:19" s="254" customFormat="1" ht="12.75" customHeight="1">
      <c r="A142" s="107" t="s">
        <v>1346</v>
      </c>
      <c r="B142" s="182" t="s">
        <v>1355</v>
      </c>
      <c r="C142" s="411" t="s">
        <v>1356</v>
      </c>
      <c r="D142" s="411" t="s">
        <v>79</v>
      </c>
      <c r="E142" s="108" t="s">
        <v>1128</v>
      </c>
      <c r="F142" s="108" t="s">
        <v>1113</v>
      </c>
      <c r="G142" s="108" t="s">
        <v>1115</v>
      </c>
      <c r="H142" s="413">
        <v>25499799.57</v>
      </c>
      <c r="I142" s="414">
        <v>105.2058</v>
      </c>
      <c r="J142" s="415">
        <v>8.690737659863057E-3</v>
      </c>
      <c r="K142" s="415">
        <v>9.3881353541729329E-3</v>
      </c>
      <c r="L142" s="415">
        <v>1.333732929826037E-2</v>
      </c>
      <c r="M142" s="280"/>
      <c r="N142" s="280"/>
      <c r="O142" s="280"/>
      <c r="P142" s="157"/>
      <c r="Q142" s="186"/>
      <c r="R142" s="76"/>
      <c r="S142" s="76"/>
    </row>
    <row r="143" spans="1:19" s="254" customFormat="1" ht="12.75" customHeight="1">
      <c r="A143" s="126" t="s">
        <v>1436</v>
      </c>
      <c r="B143" s="182" t="s">
        <v>1437</v>
      </c>
      <c r="C143" s="411" t="s">
        <v>1438</v>
      </c>
      <c r="D143" s="411" t="s">
        <v>79</v>
      </c>
      <c r="E143" s="108" t="s">
        <v>1128</v>
      </c>
      <c r="F143" s="108" t="s">
        <v>1113</v>
      </c>
      <c r="G143" s="108" t="s">
        <v>1115</v>
      </c>
      <c r="H143" s="413">
        <v>24392215.66</v>
      </c>
      <c r="I143" s="414">
        <v>106.3351</v>
      </c>
      <c r="J143" s="415">
        <v>1.0228515529817628E-2</v>
      </c>
      <c r="K143" s="415">
        <v>1.0228152595752382E-2</v>
      </c>
      <c r="L143" s="415">
        <v>1.3239188724235573E-2</v>
      </c>
      <c r="M143" s="280"/>
      <c r="N143" s="280"/>
      <c r="O143" s="280"/>
      <c r="P143" s="157"/>
      <c r="Q143" s="186"/>
      <c r="R143" s="76"/>
      <c r="S143" s="76"/>
    </row>
    <row r="144" spans="1:19" s="254" customFormat="1" ht="12.75" customHeight="1">
      <c r="A144" s="107" t="s">
        <v>1567</v>
      </c>
      <c r="B144" s="182" t="s">
        <v>1592</v>
      </c>
      <c r="C144" s="411" t="s">
        <v>1593</v>
      </c>
      <c r="D144" s="411" t="s">
        <v>79</v>
      </c>
      <c r="E144" s="108" t="s">
        <v>1128</v>
      </c>
      <c r="F144" s="108" t="s">
        <v>1113</v>
      </c>
      <c r="G144" s="108" t="s">
        <v>1115</v>
      </c>
      <c r="H144" s="413">
        <v>23899997.539999999</v>
      </c>
      <c r="I144" s="414">
        <v>102.96469999999999</v>
      </c>
      <c r="J144" s="415">
        <v>6.5036291519831035E-3</v>
      </c>
      <c r="K144" s="415">
        <v>6.5034594533299739E-3</v>
      </c>
      <c r="L144" s="415" t="s">
        <v>1113</v>
      </c>
      <c r="M144" s="280"/>
      <c r="N144" s="280"/>
      <c r="O144" s="280"/>
      <c r="P144" s="157"/>
      <c r="Q144" s="186"/>
      <c r="R144" s="76"/>
      <c r="S144" s="76"/>
    </row>
    <row r="145" spans="1:19" s="1052" customFormat="1" ht="12.75" customHeight="1">
      <c r="A145" s="107" t="s">
        <v>1594</v>
      </c>
      <c r="B145" s="182" t="s">
        <v>1595</v>
      </c>
      <c r="C145" s="411" t="s">
        <v>1596</v>
      </c>
      <c r="D145" s="411" t="s">
        <v>79</v>
      </c>
      <c r="E145" s="108" t="s">
        <v>1128</v>
      </c>
      <c r="F145" s="108" t="s">
        <v>1113</v>
      </c>
      <c r="G145" s="108" t="s">
        <v>1115</v>
      </c>
      <c r="H145" s="413">
        <v>26109341.440000001</v>
      </c>
      <c r="I145" s="414">
        <v>101.6215</v>
      </c>
      <c r="J145" s="415">
        <v>4.7160301172084473E-3</v>
      </c>
      <c r="K145" s="415">
        <v>5.6894541726293379E-3</v>
      </c>
      <c r="L145" s="415" t="s">
        <v>1113</v>
      </c>
      <c r="M145" s="280"/>
      <c r="N145" s="280"/>
      <c r="O145" s="280"/>
      <c r="P145" s="157"/>
      <c r="Q145" s="186"/>
      <c r="R145" s="76"/>
      <c r="S145" s="76"/>
    </row>
    <row r="146" spans="1:19" s="1052" customFormat="1" ht="12.75" customHeight="1">
      <c r="A146" s="107" t="s">
        <v>1461</v>
      </c>
      <c r="B146" s="182" t="s">
        <v>1462</v>
      </c>
      <c r="C146" s="411" t="s">
        <v>1463</v>
      </c>
      <c r="D146" s="411" t="s">
        <v>79</v>
      </c>
      <c r="E146" s="108" t="s">
        <v>1128</v>
      </c>
      <c r="F146" s="108" t="s">
        <v>1113</v>
      </c>
      <c r="G146" s="108" t="s">
        <v>1115</v>
      </c>
      <c r="H146" s="413">
        <v>8769559.8800000008</v>
      </c>
      <c r="I146" s="414">
        <v>105.6931</v>
      </c>
      <c r="J146" s="415">
        <v>-4.792988627267647E-2</v>
      </c>
      <c r="K146" s="415">
        <v>1.2277418514488936E-2</v>
      </c>
      <c r="L146" s="415">
        <v>2.0666484019137954E-2</v>
      </c>
      <c r="M146" s="280"/>
      <c r="N146" s="280"/>
      <c r="O146" s="280"/>
      <c r="P146" s="157"/>
      <c r="Q146" s="186"/>
      <c r="R146" s="76"/>
      <c r="S146" s="76"/>
    </row>
    <row r="147" spans="1:19" s="1052" customFormat="1" ht="12.75" customHeight="1">
      <c r="A147" s="107" t="s">
        <v>1242</v>
      </c>
      <c r="B147" s="182" t="s">
        <v>1243</v>
      </c>
      <c r="C147" s="411" t="s">
        <v>1244</v>
      </c>
      <c r="D147" s="411" t="s">
        <v>79</v>
      </c>
      <c r="E147" s="108" t="s">
        <v>1128</v>
      </c>
      <c r="F147" s="108" t="s">
        <v>1113</v>
      </c>
      <c r="G147" s="108" t="s">
        <v>1115</v>
      </c>
      <c r="H147" s="413">
        <v>20271823.780000001</v>
      </c>
      <c r="I147" s="414">
        <v>106.7895</v>
      </c>
      <c r="J147" s="415">
        <v>-1.9923167970609557E-2</v>
      </c>
      <c r="K147" s="415">
        <v>-5.4852693975050437E-3</v>
      </c>
      <c r="L147" s="415">
        <v>4.0828172399496321E-2</v>
      </c>
      <c r="M147" s="280"/>
      <c r="N147" s="280"/>
      <c r="O147" s="280"/>
      <c r="P147" s="157"/>
      <c r="Q147" s="186"/>
      <c r="R147" s="76"/>
      <c r="S147" s="76"/>
    </row>
    <row r="148" spans="1:19" s="1052" customFormat="1" ht="12.75" customHeight="1">
      <c r="A148" s="107" t="s">
        <v>1604</v>
      </c>
      <c r="B148" s="182" t="s">
        <v>1605</v>
      </c>
      <c r="C148" s="411" t="s">
        <v>1606</v>
      </c>
      <c r="D148" s="411" t="s">
        <v>79</v>
      </c>
      <c r="E148" s="108" t="s">
        <v>1128</v>
      </c>
      <c r="F148" s="108" t="s">
        <v>1113</v>
      </c>
      <c r="G148" s="108" t="s">
        <v>1115</v>
      </c>
      <c r="H148" s="413">
        <v>1061980.69</v>
      </c>
      <c r="I148" s="414">
        <v>100.83920000000001</v>
      </c>
      <c r="J148" s="415" t="s">
        <v>1113</v>
      </c>
      <c r="K148" s="415" t="s">
        <v>1113</v>
      </c>
      <c r="L148" s="415" t="s">
        <v>1113</v>
      </c>
      <c r="M148" s="280"/>
      <c r="N148" s="280"/>
      <c r="O148" s="280"/>
      <c r="P148" s="157"/>
      <c r="Q148" s="186"/>
      <c r="R148" s="76"/>
      <c r="S148" s="76"/>
    </row>
    <row r="149" spans="1:19" s="254" customFormat="1" ht="12.75" customHeight="1">
      <c r="A149" s="107" t="s">
        <v>1607</v>
      </c>
      <c r="B149" s="182">
        <v>84643903663</v>
      </c>
      <c r="C149" s="411" t="s">
        <v>1238</v>
      </c>
      <c r="D149" s="411" t="s">
        <v>79</v>
      </c>
      <c r="E149" s="108" t="s">
        <v>1116</v>
      </c>
      <c r="F149" s="108" t="s">
        <v>1113</v>
      </c>
      <c r="G149" s="108" t="s">
        <v>1115</v>
      </c>
      <c r="H149" s="413">
        <v>54755416.259999998</v>
      </c>
      <c r="I149" s="414">
        <v>30.462599999999998</v>
      </c>
      <c r="J149" s="415">
        <v>2.3911587456587835E-2</v>
      </c>
      <c r="K149" s="415">
        <v>1.1199925643647246E-2</v>
      </c>
      <c r="L149" s="415">
        <v>-0.82419210314622426</v>
      </c>
      <c r="M149" s="280"/>
      <c r="N149" s="280"/>
      <c r="O149" s="280"/>
      <c r="P149" s="157"/>
      <c r="Q149" s="186"/>
      <c r="R149" s="76"/>
      <c r="S149" s="76"/>
    </row>
    <row r="150" spans="1:19" s="1052" customFormat="1" ht="12.75" customHeight="1">
      <c r="A150" s="107" t="s">
        <v>1597</v>
      </c>
      <c r="B150" s="182">
        <v>12916294683</v>
      </c>
      <c r="C150" s="411" t="s">
        <v>1117</v>
      </c>
      <c r="D150" s="411" t="s">
        <v>79</v>
      </c>
      <c r="E150" s="108" t="s">
        <v>1118</v>
      </c>
      <c r="F150" s="108" t="s">
        <v>1113</v>
      </c>
      <c r="G150" s="108" t="s">
        <v>1115</v>
      </c>
      <c r="H150" s="413">
        <v>11397035.529999999</v>
      </c>
      <c r="I150" s="414">
        <v>16.391999999999999</v>
      </c>
      <c r="J150" s="415">
        <v>3.2039701606891846E-3</v>
      </c>
      <c r="K150" s="415">
        <v>3.2069328502533079E-3</v>
      </c>
      <c r="L150" s="415">
        <v>1.2876302005170759E-2</v>
      </c>
      <c r="M150" s="280"/>
      <c r="N150" s="280"/>
      <c r="O150" s="280"/>
      <c r="P150" s="157"/>
      <c r="Q150" s="186"/>
      <c r="R150" s="76"/>
      <c r="S150" s="76"/>
    </row>
    <row r="151" spans="1:19" s="1052" customFormat="1" ht="12.75" customHeight="1">
      <c r="A151" s="107" t="s">
        <v>1245</v>
      </c>
      <c r="B151" s="182">
        <v>88183360964</v>
      </c>
      <c r="C151" s="411" t="s">
        <v>1246</v>
      </c>
      <c r="D151" s="411" t="s">
        <v>79</v>
      </c>
      <c r="E151" s="108" t="s">
        <v>1114</v>
      </c>
      <c r="F151" s="108" t="s">
        <v>1113</v>
      </c>
      <c r="G151" s="108" t="s">
        <v>1138</v>
      </c>
      <c r="H151" s="413">
        <v>51325480.659999996</v>
      </c>
      <c r="I151" s="414">
        <v>380.27960000000002</v>
      </c>
      <c r="J151" s="415">
        <v>1.331133219994407E-2</v>
      </c>
      <c r="K151" s="415">
        <v>1.8898444596451069E-2</v>
      </c>
      <c r="L151" s="415">
        <v>0.21465083305390253</v>
      </c>
      <c r="M151" s="280"/>
      <c r="N151" s="280"/>
      <c r="O151" s="280"/>
      <c r="P151" s="157"/>
      <c r="Q151" s="186"/>
      <c r="R151" s="76"/>
      <c r="S151" s="76"/>
    </row>
    <row r="152" spans="1:19" ht="18.75" customHeight="1">
      <c r="A152" s="1086" t="s">
        <v>395</v>
      </c>
      <c r="B152" s="1087"/>
      <c r="C152" s="1087"/>
      <c r="D152" s="1087"/>
      <c r="E152" s="1088"/>
      <c r="F152" s="1088"/>
      <c r="G152" s="1088"/>
      <c r="H152" s="1089">
        <f>SUM(H11:H151)</f>
        <v>2845844262.5999999</v>
      </c>
      <c r="I152" s="1089"/>
      <c r="J152" s="1090">
        <v>3.1983881171186113E-2</v>
      </c>
      <c r="K152" s="1090"/>
      <c r="L152" s="1090"/>
      <c r="M152" s="280"/>
      <c r="N152" s="280"/>
      <c r="O152" s="280"/>
      <c r="P152" s="157"/>
    </row>
    <row r="153" spans="1:19" ht="12.75" customHeight="1">
      <c r="A153" s="21" t="s">
        <v>297</v>
      </c>
      <c r="M153" s="157"/>
      <c r="N153" s="157"/>
      <c r="O153" s="157"/>
      <c r="P153" s="157"/>
    </row>
    <row r="154" spans="1:19" ht="12.75" customHeight="1">
      <c r="A154" s="45" t="s">
        <v>400</v>
      </c>
      <c r="C154" s="214"/>
      <c r="F154" s="215"/>
      <c r="G154" s="215"/>
      <c r="M154" s="157"/>
      <c r="N154" s="157"/>
      <c r="O154" s="157"/>
      <c r="P154" s="157"/>
    </row>
    <row r="155" spans="1:19" ht="12.75" customHeight="1">
      <c r="A155" s="46" t="s">
        <v>444</v>
      </c>
      <c r="F155" s="215"/>
      <c r="G155" s="215"/>
      <c r="M155" s="157"/>
      <c r="N155" s="157"/>
      <c r="O155" s="157"/>
      <c r="P155" s="157"/>
    </row>
    <row r="156" spans="1:19" ht="12.75" customHeight="1">
      <c r="A156" s="33" t="s">
        <v>109</v>
      </c>
      <c r="M156" s="157"/>
      <c r="N156" s="157"/>
      <c r="O156" s="157"/>
      <c r="P156" s="157"/>
    </row>
    <row r="157" spans="1:19" ht="12.75" customHeight="1">
      <c r="A157" s="513" t="s">
        <v>110</v>
      </c>
      <c r="H157" s="125"/>
    </row>
    <row r="158" spans="1:19" ht="12.75" customHeight="1">
      <c r="A158" s="513" t="s">
        <v>445</v>
      </c>
      <c r="H158" s="76"/>
    </row>
    <row r="159" spans="1:19" ht="12.75" customHeight="1">
      <c r="A159" s="32" t="s">
        <v>1265</v>
      </c>
      <c r="B159" s="48"/>
      <c r="C159" s="48"/>
      <c r="D159" s="48"/>
      <c r="E159" s="48"/>
      <c r="F159" s="48"/>
      <c r="G159" s="48"/>
      <c r="H159" s="48"/>
      <c r="I159" s="48"/>
      <c r="J159" s="48"/>
    </row>
    <row r="160" spans="1:19" s="1052" customFormat="1" ht="12.75" customHeight="1">
      <c r="A160" s="32" t="s">
        <v>1650</v>
      </c>
      <c r="B160" s="48"/>
      <c r="C160" s="48"/>
      <c r="D160" s="48"/>
      <c r="E160" s="48"/>
      <c r="F160" s="48"/>
      <c r="G160" s="48"/>
      <c r="H160" s="48"/>
      <c r="I160" s="48"/>
      <c r="J160" s="48"/>
    </row>
    <row r="161" spans="1:12" s="254" customFormat="1" ht="12.75" customHeight="1">
      <c r="A161" s="33"/>
      <c r="B161" s="48"/>
      <c r="C161" s="48"/>
      <c r="D161" s="48"/>
      <c r="E161" s="48"/>
      <c r="F161" s="48"/>
      <c r="G161" s="48"/>
      <c r="H161" s="48"/>
      <c r="I161" s="48"/>
      <c r="J161" s="48"/>
    </row>
    <row r="162" spans="1:12" s="254" customFormat="1">
      <c r="A162" s="589" t="s">
        <v>389</v>
      </c>
      <c r="B162" s="590"/>
      <c r="C162" s="590"/>
      <c r="D162" s="573"/>
      <c r="E162" s="919"/>
      <c r="F162" s="919"/>
      <c r="G162" s="919"/>
      <c r="H162" s="919"/>
      <c r="I162" s="919"/>
      <c r="J162" s="919"/>
      <c r="K162" s="919"/>
      <c r="L162" s="919"/>
    </row>
    <row r="163" spans="1:12" s="254" customFormat="1">
      <c r="A163" s="573" t="s">
        <v>167</v>
      </c>
      <c r="B163" s="573"/>
      <c r="C163" s="573"/>
      <c r="D163" s="573"/>
      <c r="E163" s="49"/>
      <c r="F163" s="49"/>
      <c r="G163" s="49"/>
      <c r="H163" s="49"/>
      <c r="I163" s="49"/>
      <c r="J163" s="49"/>
    </row>
    <row r="164" spans="1:12" ht="12.75" customHeight="1">
      <c r="A164" s="573" t="s">
        <v>220</v>
      </c>
      <c r="B164" s="573"/>
      <c r="C164" s="573"/>
      <c r="D164" s="573"/>
    </row>
    <row r="165" spans="1:12" ht="12.75" customHeight="1">
      <c r="A165" s="594" t="s">
        <v>81</v>
      </c>
    </row>
    <row r="166" spans="1:12" ht="12.75" customHeight="1">
      <c r="L166" s="34" t="s">
        <v>1030</v>
      </c>
    </row>
    <row r="167" spans="1:12" ht="12.75" customHeight="1"/>
    <row r="168" spans="1:12" ht="12.75" customHeight="1"/>
    <row r="169" spans="1:12" ht="12.75" customHeight="1"/>
    <row r="170" spans="1:12" ht="12.75" customHeight="1"/>
    <row r="171" spans="1:12">
      <c r="A171" s="53"/>
      <c r="B171" s="53"/>
      <c r="C171" s="53"/>
      <c r="D171" s="53"/>
      <c r="E171" s="53"/>
      <c r="F171" s="53"/>
      <c r="G171" s="53"/>
      <c r="H171" s="53"/>
      <c r="I171" s="53"/>
      <c r="J171" s="53"/>
      <c r="K171" s="53"/>
    </row>
    <row r="172" spans="1:12" ht="12.75" customHeight="1"/>
    <row r="173" spans="1:12" ht="12.75" customHeight="1">
      <c r="A173" s="33"/>
    </row>
    <row r="174" spans="1:12" ht="12.75" customHeight="1">
      <c r="A174" s="53"/>
    </row>
    <row r="175" spans="1:12" ht="12.75" customHeight="1">
      <c r="A175" s="33"/>
    </row>
    <row r="176" spans="1:12" ht="12.75" customHeight="1">
      <c r="A176" s="33"/>
    </row>
    <row r="177" spans="1:1" ht="12.75" customHeight="1">
      <c r="A177" s="53"/>
    </row>
    <row r="178" spans="1:1" ht="12.75" customHeight="1"/>
    <row r="179" spans="1:1" ht="12.75" customHeight="1">
      <c r="A179" s="33"/>
    </row>
    <row r="180" spans="1:1" ht="12.75" customHeight="1">
      <c r="A180" s="53"/>
    </row>
    <row r="181" spans="1:1" ht="12.75" customHeight="1">
      <c r="A181" s="56"/>
    </row>
    <row r="182" spans="1:1" ht="12.75" customHeight="1">
      <c r="A182" s="33"/>
    </row>
    <row r="183" spans="1:1" ht="12.75" customHeight="1">
      <c r="A183" s="53"/>
    </row>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sheetData>
  <mergeCells count="3">
    <mergeCell ref="K8:L8"/>
    <mergeCell ref="H6:I6"/>
    <mergeCell ref="H7:I7"/>
  </mergeCells>
  <hyperlinks>
    <hyperlink ref="A165" location="'2 Sadržaj'!A1" display="Sadržaj / Contents" xr:uid="{00000000-0004-0000-1700-000000000000}"/>
  </hyperlinks>
  <pageMargins left="0.7" right="0.7" top="0.75" bottom="0.75" header="0.3" footer="0.3"/>
  <pageSetup paperSize="9" scale="38" orientation="portrait" r:id="rId1"/>
  <ignoredErrors>
    <ignoredError sqref="B14:B53 B56:B151 B54:B5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52" customWidth="1"/>
    <col min="10" max="10" width="9.85546875" customWidth="1"/>
    <col min="11" max="15" width="8.85546875" customWidth="1"/>
  </cols>
  <sheetData>
    <row r="1" spans="1:15" ht="12.75" customHeight="1">
      <c r="A1" s="134" t="s">
        <v>668</v>
      </c>
      <c r="O1" s="130" t="str">
        <f>Naslovnica!A20</f>
        <v>Srpanj 2024.</v>
      </c>
    </row>
    <row r="2" spans="1:15" ht="12.75" customHeight="1">
      <c r="A2" s="518" t="s">
        <v>669</v>
      </c>
      <c r="O2" s="512" t="str">
        <f>Naslovnica!A24</f>
        <v>July 2024</v>
      </c>
    </row>
    <row r="3" spans="1:15" ht="12.75" customHeight="1">
      <c r="A3" s="10"/>
      <c r="O3" s="11"/>
    </row>
    <row r="4" spans="1:15" ht="12.75" customHeight="1">
      <c r="A4" s="63"/>
      <c r="B4" s="63"/>
      <c r="C4" s="63"/>
      <c r="D4" s="63"/>
      <c r="E4" s="63"/>
      <c r="F4" s="63"/>
      <c r="G4" s="63"/>
      <c r="H4" s="63"/>
      <c r="I4" s="63"/>
      <c r="J4" s="63"/>
      <c r="K4" s="63"/>
      <c r="L4" s="63"/>
      <c r="M4" s="63"/>
      <c r="N4" s="63"/>
      <c r="O4" s="13" t="s">
        <v>1382</v>
      </c>
    </row>
    <row r="5" spans="1:15" ht="25.5" customHeight="1">
      <c r="A5" s="1233" t="s">
        <v>406</v>
      </c>
      <c r="B5" s="1234" t="s">
        <v>407</v>
      </c>
      <c r="C5" s="1235"/>
      <c r="D5" s="1230" t="s">
        <v>408</v>
      </c>
      <c r="E5" s="1231"/>
      <c r="F5" s="1230" t="s">
        <v>409</v>
      </c>
      <c r="G5" s="1231"/>
      <c r="H5" s="1230" t="s">
        <v>1496</v>
      </c>
      <c r="I5" s="1231"/>
      <c r="J5" s="1230" t="s">
        <v>410</v>
      </c>
      <c r="K5" s="1231"/>
      <c r="L5" s="1230" t="s">
        <v>411</v>
      </c>
      <c r="M5" s="1231"/>
      <c r="N5" s="1230" t="s">
        <v>412</v>
      </c>
      <c r="O5" s="1231"/>
    </row>
    <row r="6" spans="1:15" ht="12.75" customHeight="1">
      <c r="A6" s="1233"/>
      <c r="B6" s="555" t="s">
        <v>31</v>
      </c>
      <c r="C6" s="555" t="s">
        <v>32</v>
      </c>
      <c r="D6" s="555" t="s">
        <v>31</v>
      </c>
      <c r="E6" s="555" t="s">
        <v>32</v>
      </c>
      <c r="F6" s="555" t="s">
        <v>31</v>
      </c>
      <c r="G6" s="555" t="s">
        <v>32</v>
      </c>
      <c r="H6" s="555" t="s">
        <v>31</v>
      </c>
      <c r="I6" s="555" t="s">
        <v>32</v>
      </c>
      <c r="J6" s="555" t="s">
        <v>31</v>
      </c>
      <c r="K6" s="555" t="s">
        <v>32</v>
      </c>
      <c r="L6" s="555" t="s">
        <v>31</v>
      </c>
      <c r="M6" s="555" t="s">
        <v>32</v>
      </c>
      <c r="N6" s="555" t="s">
        <v>31</v>
      </c>
      <c r="O6" s="555" t="s">
        <v>32</v>
      </c>
    </row>
    <row r="7" spans="1:15" ht="12.75" customHeight="1">
      <c r="A7" s="1233"/>
      <c r="B7" s="556" t="s">
        <v>29</v>
      </c>
      <c r="C7" s="556" t="s">
        <v>30</v>
      </c>
      <c r="D7" s="556" t="s">
        <v>29</v>
      </c>
      <c r="E7" s="556" t="s">
        <v>30</v>
      </c>
      <c r="F7" s="556" t="s">
        <v>29</v>
      </c>
      <c r="G7" s="556" t="s">
        <v>30</v>
      </c>
      <c r="H7" s="556" t="s">
        <v>29</v>
      </c>
      <c r="I7" s="556" t="s">
        <v>30</v>
      </c>
      <c r="J7" s="556" t="s">
        <v>29</v>
      </c>
      <c r="K7" s="556" t="s">
        <v>30</v>
      </c>
      <c r="L7" s="556" t="s">
        <v>29</v>
      </c>
      <c r="M7" s="556" t="s">
        <v>30</v>
      </c>
      <c r="N7" s="556" t="s">
        <v>29</v>
      </c>
      <c r="O7" s="556" t="s">
        <v>30</v>
      </c>
    </row>
    <row r="8" spans="1:15" ht="21.75">
      <c r="A8" s="121" t="s">
        <v>1082</v>
      </c>
      <c r="B8" s="910">
        <v>22944.337239999997</v>
      </c>
      <c r="C8" s="911">
        <v>4.7105310990197477E-2</v>
      </c>
      <c r="D8" s="910">
        <v>2901.4627199999995</v>
      </c>
      <c r="E8" s="911">
        <v>1.0397144076473006E-2</v>
      </c>
      <c r="F8" s="910">
        <v>1530.85124</v>
      </c>
      <c r="G8" s="911">
        <v>1.9601438241219158E-2</v>
      </c>
      <c r="H8" s="910">
        <v>1281.5295000000003</v>
      </c>
      <c r="I8" s="911">
        <v>2.8956530568505228E-3</v>
      </c>
      <c r="J8" s="910">
        <v>5329.9556000000011</v>
      </c>
      <c r="K8" s="911">
        <v>6.5483528640888633E-3</v>
      </c>
      <c r="L8" s="910">
        <v>3698.2780699999976</v>
      </c>
      <c r="M8" s="911">
        <v>4.9635491113294416E-3</v>
      </c>
      <c r="N8" s="910">
        <v>37686.414369999999</v>
      </c>
      <c r="O8" s="911">
        <v>1.3242613063945197E-2</v>
      </c>
    </row>
    <row r="9" spans="1:15" ht="21.75">
      <c r="A9" s="121" t="s">
        <v>1083</v>
      </c>
      <c r="B9" s="910">
        <v>1170.3779599999302</v>
      </c>
      <c r="C9" s="911">
        <v>2.4028158758823063E-3</v>
      </c>
      <c r="D9" s="910">
        <v>54.828739999903362</v>
      </c>
      <c r="E9" s="911">
        <v>1.9647411127532042E-4</v>
      </c>
      <c r="F9" s="910">
        <v>134.69624999999999</v>
      </c>
      <c r="G9" s="911">
        <v>1.7246876487481671E-3</v>
      </c>
      <c r="H9" s="910">
        <v>2.0000000000000002E-5</v>
      </c>
      <c r="I9" s="911">
        <v>4.5190579800941331E-11</v>
      </c>
      <c r="J9" s="910">
        <v>9258.7798199999761</v>
      </c>
      <c r="K9" s="911">
        <v>1.1375283755133908E-2</v>
      </c>
      <c r="L9" s="910">
        <v>7343.8777800004573</v>
      </c>
      <c r="M9" s="911">
        <v>9.8563973121235104E-3</v>
      </c>
      <c r="N9" s="910">
        <v>17962.560570000267</v>
      </c>
      <c r="O9" s="911">
        <v>6.3118564937169538E-3</v>
      </c>
    </row>
    <row r="10" spans="1:15" ht="21.75">
      <c r="A10" s="121" t="s">
        <v>1084</v>
      </c>
      <c r="B10" s="910">
        <v>469355.37542999996</v>
      </c>
      <c r="C10" s="911">
        <v>0.96359858614730864</v>
      </c>
      <c r="D10" s="910">
        <v>278950.51197000005</v>
      </c>
      <c r="E10" s="911">
        <v>0.99959535690949652</v>
      </c>
      <c r="F10" s="910">
        <v>76647.561740000005</v>
      </c>
      <c r="G10" s="911">
        <v>0.98141635746830802</v>
      </c>
      <c r="H10" s="910">
        <v>443707.00447000004</v>
      </c>
      <c r="I10" s="911">
        <v>1.0025688396869084</v>
      </c>
      <c r="J10" s="910">
        <v>805547.93744999985</v>
      </c>
      <c r="K10" s="911">
        <v>0.98969157329595425</v>
      </c>
      <c r="L10" s="910">
        <v>734258.03020000004</v>
      </c>
      <c r="M10" s="911">
        <v>0.98546559352842789</v>
      </c>
      <c r="N10" s="910">
        <v>2808466.4212600002</v>
      </c>
      <c r="O10" s="911">
        <v>0.98686581733907464</v>
      </c>
    </row>
    <row r="11" spans="1:15" ht="22.5">
      <c r="A11" s="121" t="s">
        <v>1085</v>
      </c>
      <c r="B11" s="828">
        <v>154718.61796999996</v>
      </c>
      <c r="C11" s="829">
        <v>0.31764127850878837</v>
      </c>
      <c r="D11" s="828">
        <v>52018.931730000004</v>
      </c>
      <c r="E11" s="829">
        <v>0.18640540309993137</v>
      </c>
      <c r="F11" s="828">
        <v>0</v>
      </c>
      <c r="G11" s="829">
        <v>0</v>
      </c>
      <c r="H11" s="828">
        <v>230945.55630999999</v>
      </c>
      <c r="I11" s="829">
        <v>0.52182817960499217</v>
      </c>
      <c r="J11" s="828">
        <v>369622.02263000002</v>
      </c>
      <c r="K11" s="829">
        <v>0.45411549591885508</v>
      </c>
      <c r="L11" s="828">
        <v>134603.62536999999</v>
      </c>
      <c r="M11" s="829">
        <v>0.18065480540974707</v>
      </c>
      <c r="N11" s="828">
        <v>941908.75401000003</v>
      </c>
      <c r="O11" s="829">
        <v>0.3309769151407112</v>
      </c>
    </row>
    <row r="12" spans="1:15" ht="22.5">
      <c r="A12" s="79" t="s">
        <v>1086</v>
      </c>
      <c r="B12" s="828">
        <v>117783.04241999998</v>
      </c>
      <c r="C12" s="829">
        <v>0.24181159754282452</v>
      </c>
      <c r="D12" s="828">
        <v>5960.0018800000007</v>
      </c>
      <c r="E12" s="829">
        <v>2.1357158172416565E-2</v>
      </c>
      <c r="F12" s="828">
        <v>0</v>
      </c>
      <c r="G12" s="829">
        <v>0</v>
      </c>
      <c r="H12" s="828">
        <v>0</v>
      </c>
      <c r="I12" s="829">
        <v>0</v>
      </c>
      <c r="J12" s="828">
        <v>0</v>
      </c>
      <c r="K12" s="829">
        <v>0</v>
      </c>
      <c r="L12" s="828">
        <v>84.065690000000004</v>
      </c>
      <c r="M12" s="829">
        <v>1.128266109240392E-4</v>
      </c>
      <c r="N12" s="828">
        <v>123827.10998999998</v>
      </c>
      <c r="O12" s="829">
        <v>4.3511555339939674E-2</v>
      </c>
    </row>
    <row r="13" spans="1:15" ht="22.5">
      <c r="A13" s="79" t="s">
        <v>1087</v>
      </c>
      <c r="B13" s="828">
        <v>0</v>
      </c>
      <c r="C13" s="829">
        <v>0</v>
      </c>
      <c r="D13" s="828">
        <v>31120.158749999999</v>
      </c>
      <c r="E13" s="829">
        <v>0.1115164334099947</v>
      </c>
      <c r="F13" s="828">
        <v>0</v>
      </c>
      <c r="G13" s="829">
        <v>0</v>
      </c>
      <c r="H13" s="828">
        <v>0</v>
      </c>
      <c r="I13" s="829">
        <v>0</v>
      </c>
      <c r="J13" s="828">
        <v>273085.07577000005</v>
      </c>
      <c r="K13" s="829">
        <v>0.33551075698611893</v>
      </c>
      <c r="L13" s="828">
        <v>90403.072619999992</v>
      </c>
      <c r="M13" s="829">
        <v>0.1213321665573006</v>
      </c>
      <c r="N13" s="828">
        <v>394608.30714000005</v>
      </c>
      <c r="O13" s="829">
        <v>0.13866124465885249</v>
      </c>
    </row>
    <row r="14" spans="1:15" ht="22.5">
      <c r="A14" s="79" t="s">
        <v>1088</v>
      </c>
      <c r="B14" s="828">
        <v>71.872020000000006</v>
      </c>
      <c r="C14" s="829">
        <v>1.475550946702217E-4</v>
      </c>
      <c r="D14" s="828">
        <v>14.3744</v>
      </c>
      <c r="E14" s="829">
        <v>5.1509435838229064E-5</v>
      </c>
      <c r="F14" s="828">
        <v>0</v>
      </c>
      <c r="G14" s="829">
        <v>0</v>
      </c>
      <c r="H14" s="828">
        <v>0</v>
      </c>
      <c r="I14" s="829">
        <v>0</v>
      </c>
      <c r="J14" s="828">
        <v>147.71369000000001</v>
      </c>
      <c r="K14" s="829">
        <v>1.8148019187563859E-4</v>
      </c>
      <c r="L14" s="828">
        <v>0</v>
      </c>
      <c r="M14" s="829">
        <v>0</v>
      </c>
      <c r="N14" s="828">
        <v>233.96011000000001</v>
      </c>
      <c r="O14" s="829">
        <v>8.221114321755136E-5</v>
      </c>
    </row>
    <row r="15" spans="1:15" ht="22.5">
      <c r="A15" s="79" t="s">
        <v>1089</v>
      </c>
      <c r="B15" s="828">
        <v>262.21805000000001</v>
      </c>
      <c r="C15" s="829">
        <v>5.3834036099153647E-4</v>
      </c>
      <c r="D15" s="828">
        <v>677.69333000000006</v>
      </c>
      <c r="E15" s="829">
        <v>2.4284562207557048E-3</v>
      </c>
      <c r="F15" s="828">
        <v>0</v>
      </c>
      <c r="G15" s="829">
        <v>0</v>
      </c>
      <c r="H15" s="828">
        <v>0</v>
      </c>
      <c r="I15" s="829">
        <v>0</v>
      </c>
      <c r="J15" s="828">
        <v>18339.216250000001</v>
      </c>
      <c r="K15" s="829">
        <v>2.2531455844741467E-2</v>
      </c>
      <c r="L15" s="828">
        <v>0</v>
      </c>
      <c r="M15" s="829">
        <v>0</v>
      </c>
      <c r="N15" s="828">
        <v>19279.127630000003</v>
      </c>
      <c r="O15" s="829">
        <v>6.7744844311253818E-3</v>
      </c>
    </row>
    <row r="16" spans="1:15" ht="22.5">
      <c r="A16" s="827" t="s">
        <v>1090</v>
      </c>
      <c r="B16" s="828">
        <v>0</v>
      </c>
      <c r="C16" s="829">
        <v>0</v>
      </c>
      <c r="D16" s="828">
        <v>0</v>
      </c>
      <c r="E16" s="829">
        <v>0</v>
      </c>
      <c r="F16" s="828">
        <v>0</v>
      </c>
      <c r="G16" s="829">
        <v>0</v>
      </c>
      <c r="H16" s="828">
        <v>0</v>
      </c>
      <c r="I16" s="829">
        <v>0</v>
      </c>
      <c r="J16" s="828">
        <v>0</v>
      </c>
      <c r="K16" s="829">
        <v>0</v>
      </c>
      <c r="L16" s="828">
        <v>0</v>
      </c>
      <c r="M16" s="829">
        <v>0</v>
      </c>
      <c r="N16" s="828">
        <v>0</v>
      </c>
      <c r="O16" s="829">
        <v>0</v>
      </c>
    </row>
    <row r="17" spans="1:15" ht="22.5">
      <c r="A17" s="827" t="s">
        <v>1091</v>
      </c>
      <c r="B17" s="828">
        <v>782.71232000000009</v>
      </c>
      <c r="C17" s="829">
        <v>1.6069284052006453E-3</v>
      </c>
      <c r="D17" s="828">
        <v>937.37286000000006</v>
      </c>
      <c r="E17" s="829">
        <v>3.358995658160847E-3</v>
      </c>
      <c r="F17" s="828">
        <v>0</v>
      </c>
      <c r="G17" s="829">
        <v>0</v>
      </c>
      <c r="H17" s="828">
        <v>0</v>
      </c>
      <c r="I17" s="829">
        <v>0</v>
      </c>
      <c r="J17" s="828">
        <v>544.81289000000004</v>
      </c>
      <c r="K17" s="829">
        <v>6.693539902328699E-4</v>
      </c>
      <c r="L17" s="828">
        <v>7468.8590300000005</v>
      </c>
      <c r="M17" s="829">
        <v>1.0024137693086285E-2</v>
      </c>
      <c r="N17" s="828">
        <v>9733.7571000000007</v>
      </c>
      <c r="O17" s="829">
        <v>3.4203407537847261E-3</v>
      </c>
    </row>
    <row r="18" spans="1:15" ht="22.5">
      <c r="A18" s="79" t="s">
        <v>1092</v>
      </c>
      <c r="B18" s="828">
        <v>88.128</v>
      </c>
      <c r="C18" s="829">
        <v>1.8092903724004555E-4</v>
      </c>
      <c r="D18" s="828">
        <v>0</v>
      </c>
      <c r="E18" s="829">
        <v>0</v>
      </c>
      <c r="F18" s="828">
        <v>0</v>
      </c>
      <c r="G18" s="829">
        <v>0</v>
      </c>
      <c r="H18" s="828">
        <v>0</v>
      </c>
      <c r="I18" s="829">
        <v>0</v>
      </c>
      <c r="J18" s="828">
        <v>25.199200000000001</v>
      </c>
      <c r="K18" s="829">
        <v>3.0959592513819075E-5</v>
      </c>
      <c r="L18" s="828">
        <v>0</v>
      </c>
      <c r="M18" s="829">
        <v>0</v>
      </c>
      <c r="N18" s="828">
        <v>113.3272</v>
      </c>
      <c r="O18" s="829">
        <v>3.9821996449070253E-5</v>
      </c>
    </row>
    <row r="19" spans="1:15" ht="22.5">
      <c r="A19" s="121" t="s">
        <v>1093</v>
      </c>
      <c r="B19" s="828">
        <v>35730.64516</v>
      </c>
      <c r="C19" s="829">
        <v>7.3355928067861439E-2</v>
      </c>
      <c r="D19" s="828">
        <v>13309.330510000002</v>
      </c>
      <c r="E19" s="829">
        <v>4.7692850202765306E-2</v>
      </c>
      <c r="F19" s="828">
        <v>0</v>
      </c>
      <c r="G19" s="829">
        <v>0</v>
      </c>
      <c r="H19" s="828">
        <v>230945.55630999999</v>
      </c>
      <c r="I19" s="829">
        <v>0.52182817960499217</v>
      </c>
      <c r="J19" s="828">
        <v>77480.00483000002</v>
      </c>
      <c r="K19" s="829">
        <v>9.5191489313372415E-2</v>
      </c>
      <c r="L19" s="828">
        <v>36647.62803</v>
      </c>
      <c r="M19" s="829">
        <v>4.9185674548436149E-2</v>
      </c>
      <c r="N19" s="828">
        <v>394113.16483999998</v>
      </c>
      <c r="O19" s="829">
        <v>0.13848725681734234</v>
      </c>
    </row>
    <row r="20" spans="1:15" ht="22.5">
      <c r="A20" s="79" t="s">
        <v>1094</v>
      </c>
      <c r="B20" s="828">
        <v>314636.75745999999</v>
      </c>
      <c r="C20" s="829">
        <v>0.64595730763852033</v>
      </c>
      <c r="D20" s="828">
        <v>226931.58024000004</v>
      </c>
      <c r="E20" s="829">
        <v>0.81318995380956516</v>
      </c>
      <c r="F20" s="828">
        <v>76647.561740000005</v>
      </c>
      <c r="G20" s="829">
        <v>0.98141635746830802</v>
      </c>
      <c r="H20" s="828">
        <v>212761.44816000009</v>
      </c>
      <c r="I20" s="829">
        <v>0.48074066008191629</v>
      </c>
      <c r="J20" s="828">
        <v>435925.91481999989</v>
      </c>
      <c r="K20" s="829">
        <v>0.53557607737709922</v>
      </c>
      <c r="L20" s="828">
        <v>599654.40483000001</v>
      </c>
      <c r="M20" s="829">
        <v>0.80481078811868079</v>
      </c>
      <c r="N20" s="828">
        <v>1866557.6672499999</v>
      </c>
      <c r="O20" s="829">
        <v>0.65588890219836327</v>
      </c>
    </row>
    <row r="21" spans="1:15" ht="18" customHeight="1">
      <c r="A21" s="79" t="s">
        <v>1095</v>
      </c>
      <c r="B21" s="828">
        <v>306815.84155999997</v>
      </c>
      <c r="C21" s="829">
        <v>0.62990076733212086</v>
      </c>
      <c r="D21" s="828">
        <v>54450.113669999999</v>
      </c>
      <c r="E21" s="829">
        <v>0.19511733613014418</v>
      </c>
      <c r="F21" s="828">
        <v>0</v>
      </c>
      <c r="G21" s="829">
        <v>0</v>
      </c>
      <c r="H21" s="828">
        <v>0</v>
      </c>
      <c r="I21" s="829">
        <v>0</v>
      </c>
      <c r="J21" s="828">
        <v>0</v>
      </c>
      <c r="K21" s="829">
        <v>0</v>
      </c>
      <c r="L21" s="828">
        <v>18639.948590000004</v>
      </c>
      <c r="M21" s="829">
        <v>2.501712919037509E-2</v>
      </c>
      <c r="N21" s="828">
        <v>379905.90381999995</v>
      </c>
      <c r="O21" s="829">
        <v>0.1334949734300403</v>
      </c>
    </row>
    <row r="22" spans="1:15" ht="22.5">
      <c r="A22" s="79" t="s">
        <v>1096</v>
      </c>
      <c r="B22" s="828">
        <v>651.23297000000002</v>
      </c>
      <c r="C22" s="829">
        <v>1.3369979380114772E-3</v>
      </c>
      <c r="D22" s="828">
        <v>122575.19682000003</v>
      </c>
      <c r="E22" s="829">
        <v>0.43923775851222252</v>
      </c>
      <c r="F22" s="828">
        <v>0</v>
      </c>
      <c r="G22" s="829">
        <v>0</v>
      </c>
      <c r="H22" s="828">
        <v>0</v>
      </c>
      <c r="I22" s="829">
        <v>0</v>
      </c>
      <c r="J22" s="828">
        <v>398317.19820999989</v>
      </c>
      <c r="K22" s="829">
        <v>0.48937022396852681</v>
      </c>
      <c r="L22" s="828">
        <v>514863.37692000001</v>
      </c>
      <c r="M22" s="829">
        <v>0.69101068351178441</v>
      </c>
      <c r="N22" s="828">
        <v>1036407.00492</v>
      </c>
      <c r="O22" s="829">
        <v>0.36418261520372669</v>
      </c>
    </row>
    <row r="23" spans="1:15" ht="18" customHeight="1">
      <c r="A23" s="79" t="s">
        <v>1088</v>
      </c>
      <c r="B23" s="828">
        <v>0</v>
      </c>
      <c r="C23" s="829">
        <v>0</v>
      </c>
      <c r="D23" s="828">
        <v>0</v>
      </c>
      <c r="E23" s="829">
        <v>0</v>
      </c>
      <c r="F23" s="828">
        <v>0</v>
      </c>
      <c r="G23" s="829">
        <v>0</v>
      </c>
      <c r="H23" s="828">
        <v>0</v>
      </c>
      <c r="I23" s="829">
        <v>0</v>
      </c>
      <c r="J23" s="828">
        <v>0</v>
      </c>
      <c r="K23" s="829">
        <v>0</v>
      </c>
      <c r="L23" s="828">
        <v>0</v>
      </c>
      <c r="M23" s="829">
        <v>0</v>
      </c>
      <c r="N23" s="828">
        <v>0</v>
      </c>
      <c r="O23" s="829">
        <v>0</v>
      </c>
    </row>
    <row r="24" spans="1:15" ht="22.5">
      <c r="A24" s="79" t="s">
        <v>1097</v>
      </c>
      <c r="B24" s="828">
        <v>0</v>
      </c>
      <c r="C24" s="829">
        <v>0</v>
      </c>
      <c r="D24" s="828">
        <v>2546.9452500000002</v>
      </c>
      <c r="E24" s="829">
        <v>9.1267609735611443E-3</v>
      </c>
      <c r="F24" s="828">
        <v>0</v>
      </c>
      <c r="G24" s="829">
        <v>0</v>
      </c>
      <c r="H24" s="828">
        <v>0</v>
      </c>
      <c r="I24" s="829">
        <v>0</v>
      </c>
      <c r="J24" s="828">
        <v>484.25351000000001</v>
      </c>
      <c r="K24" s="829">
        <v>5.9495108348624605E-4</v>
      </c>
      <c r="L24" s="828">
        <v>1014.87974</v>
      </c>
      <c r="M24" s="829">
        <v>1.3620948279811902E-3</v>
      </c>
      <c r="N24" s="828">
        <v>4046.0785000000001</v>
      </c>
      <c r="O24" s="829">
        <v>1.4217497975742761E-3</v>
      </c>
    </row>
    <row r="25" spans="1:15" ht="22.5">
      <c r="A25" s="827" t="s">
        <v>1090</v>
      </c>
      <c r="B25" s="828">
        <v>253.27142000000001</v>
      </c>
      <c r="C25" s="829">
        <v>5.1997270085579175E-4</v>
      </c>
      <c r="D25" s="828">
        <v>39.305039999999998</v>
      </c>
      <c r="E25" s="829">
        <v>1.4084625695674443E-4</v>
      </c>
      <c r="F25" s="828">
        <v>0</v>
      </c>
      <c r="G25" s="829">
        <v>0</v>
      </c>
      <c r="H25" s="828">
        <v>0</v>
      </c>
      <c r="I25" s="829">
        <v>0</v>
      </c>
      <c r="J25" s="828">
        <v>0</v>
      </c>
      <c r="K25" s="829">
        <v>0</v>
      </c>
      <c r="L25" s="828">
        <v>229.15644</v>
      </c>
      <c r="M25" s="829">
        <v>3.0755644183278499E-4</v>
      </c>
      <c r="N25" s="828">
        <v>521.73289999999997</v>
      </c>
      <c r="O25" s="829">
        <v>1.8333150109738107E-4</v>
      </c>
    </row>
    <row r="26" spans="1:15" ht="22.5">
      <c r="A26" s="827" t="s">
        <v>1098</v>
      </c>
      <c r="B26" s="828">
        <v>6916.4115099999999</v>
      </c>
      <c r="C26" s="829">
        <v>1.4199569667532108E-2</v>
      </c>
      <c r="D26" s="828">
        <v>47320.01946000001</v>
      </c>
      <c r="E26" s="829">
        <v>0.1695672519366806</v>
      </c>
      <c r="F26" s="828">
        <v>76647.561740000005</v>
      </c>
      <c r="G26" s="829">
        <v>0.98141635746830802</v>
      </c>
      <c r="H26" s="828">
        <v>0</v>
      </c>
      <c r="I26" s="829">
        <v>0</v>
      </c>
      <c r="J26" s="828">
        <v>3984.3003599999997</v>
      </c>
      <c r="K26" s="829">
        <v>4.8950885582979865E-3</v>
      </c>
      <c r="L26" s="828">
        <v>64803.77764</v>
      </c>
      <c r="M26" s="829">
        <v>8.6974729002952708E-2</v>
      </c>
      <c r="N26" s="828">
        <v>199672.07071</v>
      </c>
      <c r="O26" s="829">
        <v>7.016268372281434E-2</v>
      </c>
    </row>
    <row r="27" spans="1:15" ht="22.5">
      <c r="A27" s="79" t="s">
        <v>1092</v>
      </c>
      <c r="B27" s="828">
        <v>0</v>
      </c>
      <c r="C27" s="829">
        <v>0</v>
      </c>
      <c r="D27" s="828">
        <v>0</v>
      </c>
      <c r="E27" s="829">
        <v>0</v>
      </c>
      <c r="F27" s="828">
        <v>0</v>
      </c>
      <c r="G27" s="829">
        <v>0</v>
      </c>
      <c r="H27" s="828">
        <v>212761.44816000009</v>
      </c>
      <c r="I27" s="829">
        <v>0.48074066008191629</v>
      </c>
      <c r="J27" s="828">
        <v>33140.16274</v>
      </c>
      <c r="K27" s="829">
        <v>4.0715813766788227E-2</v>
      </c>
      <c r="L27" s="828">
        <v>103.2655</v>
      </c>
      <c r="M27" s="829">
        <v>1.3859514375456111E-4</v>
      </c>
      <c r="N27" s="828">
        <v>246004.8764000001</v>
      </c>
      <c r="O27" s="829">
        <v>8.6443548543110316E-2</v>
      </c>
    </row>
    <row r="28" spans="1:15" ht="22.5">
      <c r="A28" s="79" t="s">
        <v>1093</v>
      </c>
      <c r="B28" s="828">
        <v>0</v>
      </c>
      <c r="C28" s="829">
        <v>0</v>
      </c>
      <c r="D28" s="828">
        <v>0</v>
      </c>
      <c r="E28" s="829">
        <v>0</v>
      </c>
      <c r="F28" s="828">
        <v>0</v>
      </c>
      <c r="G28" s="829">
        <v>0</v>
      </c>
      <c r="H28" s="828">
        <v>0</v>
      </c>
      <c r="I28" s="829">
        <v>0</v>
      </c>
      <c r="J28" s="828">
        <v>0</v>
      </c>
      <c r="K28" s="829">
        <v>0</v>
      </c>
      <c r="L28" s="828">
        <v>0</v>
      </c>
      <c r="M28" s="829">
        <v>0</v>
      </c>
      <c r="N28" s="828">
        <v>0</v>
      </c>
      <c r="O28" s="829">
        <v>0</v>
      </c>
    </row>
    <row r="29" spans="1:15" ht="22.5">
      <c r="A29" s="79" t="s">
        <v>1099</v>
      </c>
      <c r="B29" s="828">
        <v>2.5300000000000001E-3</v>
      </c>
      <c r="C29" s="829">
        <v>5.194154686561765E-9</v>
      </c>
      <c r="D29" s="828">
        <v>0</v>
      </c>
      <c r="E29" s="829">
        <v>0</v>
      </c>
      <c r="F29" s="828">
        <v>0</v>
      </c>
      <c r="G29" s="829">
        <v>0</v>
      </c>
      <c r="H29" s="828">
        <v>0</v>
      </c>
      <c r="I29" s="829">
        <v>0</v>
      </c>
      <c r="J29" s="828">
        <v>84.070630000000008</v>
      </c>
      <c r="K29" s="829">
        <v>1.0328869357678234E-4</v>
      </c>
      <c r="L29" s="828">
        <v>614.64018999999996</v>
      </c>
      <c r="M29" s="829">
        <v>8.2492357554440486E-4</v>
      </c>
      <c r="N29" s="828">
        <v>698.71334999999999</v>
      </c>
      <c r="O29" s="829">
        <v>2.455205859018663E-4</v>
      </c>
    </row>
    <row r="30" spans="1:15" ht="21.75">
      <c r="A30" s="121" t="s">
        <v>1100</v>
      </c>
      <c r="B30" s="910">
        <v>493470.09315999987</v>
      </c>
      <c r="C30" s="911">
        <v>1.0131067182075431</v>
      </c>
      <c r="D30" s="910">
        <v>281906.80342999997</v>
      </c>
      <c r="E30" s="911">
        <v>1.010188975097245</v>
      </c>
      <c r="F30" s="910">
        <v>78313.109230000016</v>
      </c>
      <c r="G30" s="911">
        <v>1.0027424833582756</v>
      </c>
      <c r="H30" s="910">
        <v>444988.53398999991</v>
      </c>
      <c r="I30" s="911">
        <v>1.0054644927889491</v>
      </c>
      <c r="J30" s="910">
        <v>820220.74349999975</v>
      </c>
      <c r="K30" s="911">
        <v>1.0077184986087537</v>
      </c>
      <c r="L30" s="910">
        <v>745914.82624000055</v>
      </c>
      <c r="M30" s="911">
        <v>1.0011104635274253</v>
      </c>
      <c r="N30" s="910">
        <v>2864814.1095500011</v>
      </c>
      <c r="O30" s="911">
        <v>1.0066658074826389</v>
      </c>
    </row>
    <row r="31" spans="1:15" ht="22.5">
      <c r="A31" s="79" t="s">
        <v>1101</v>
      </c>
      <c r="B31" s="828">
        <v>6384.0988699999989</v>
      </c>
      <c r="C31" s="829">
        <v>1.3106718207543147E-2</v>
      </c>
      <c r="D31" s="828">
        <v>2843.3703700000001</v>
      </c>
      <c r="E31" s="829">
        <v>1.018897509724487E-2</v>
      </c>
      <c r="F31" s="828">
        <v>214.18500000000012</v>
      </c>
      <c r="G31" s="829">
        <v>2.742483358275575E-3</v>
      </c>
      <c r="H31" s="828">
        <v>2418.4211900000009</v>
      </c>
      <c r="I31" s="829">
        <v>5.464492788949127E-3</v>
      </c>
      <c r="J31" s="828">
        <v>6282.3821100000005</v>
      </c>
      <c r="K31" s="829">
        <v>7.7184986087537261E-3</v>
      </c>
      <c r="L31" s="828">
        <v>827.39242000000013</v>
      </c>
      <c r="M31" s="829">
        <v>1.11046352742527E-3</v>
      </c>
      <c r="N31" s="828">
        <v>18969.84996</v>
      </c>
      <c r="O31" s="829">
        <v>6.665807482638903E-3</v>
      </c>
    </row>
    <row r="32" spans="1:15" ht="26.25" customHeight="1">
      <c r="A32" s="557" t="s">
        <v>1102</v>
      </c>
      <c r="B32" s="558">
        <v>487085.99428999989</v>
      </c>
      <c r="C32" s="559">
        <v>1</v>
      </c>
      <c r="D32" s="558">
        <v>279063.43305999995</v>
      </c>
      <c r="E32" s="559">
        <v>1</v>
      </c>
      <c r="F32" s="558">
        <v>78098.924230000019</v>
      </c>
      <c r="G32" s="559">
        <v>1</v>
      </c>
      <c r="H32" s="558">
        <v>442570.11279999989</v>
      </c>
      <c r="I32" s="559">
        <v>1</v>
      </c>
      <c r="J32" s="558">
        <v>813938.36138999974</v>
      </c>
      <c r="K32" s="559">
        <v>1</v>
      </c>
      <c r="L32" s="558">
        <v>745087.4338200005</v>
      </c>
      <c r="M32" s="559">
        <v>1</v>
      </c>
      <c r="N32" s="558">
        <v>2845844.2595900013</v>
      </c>
      <c r="O32" s="559">
        <v>1</v>
      </c>
    </row>
    <row r="33" spans="1:15" ht="22.5">
      <c r="A33" s="79" t="s">
        <v>1103</v>
      </c>
      <c r="B33" s="828">
        <v>-92.215059999999994</v>
      </c>
      <c r="C33" s="829">
        <v>-1.8931987591722305E-4</v>
      </c>
      <c r="D33" s="828">
        <v>-59.110520000000001</v>
      </c>
      <c r="E33" s="829">
        <v>-2.1181750454310136E-4</v>
      </c>
      <c r="F33" s="828">
        <v>0</v>
      </c>
      <c r="G33" s="829">
        <v>0</v>
      </c>
      <c r="H33" s="828">
        <v>0</v>
      </c>
      <c r="I33" s="829">
        <v>0</v>
      </c>
      <c r="J33" s="828">
        <v>1.0409799999999996</v>
      </c>
      <c r="K33" s="829">
        <v>1.2789420543126515E-6</v>
      </c>
      <c r="L33" s="828">
        <v>1424.9104000000002</v>
      </c>
      <c r="M33" s="829">
        <v>1.9124069677227068E-3</v>
      </c>
      <c r="N33" s="828">
        <v>1274.6258000000003</v>
      </c>
      <c r="O33" s="829">
        <v>4.4789021595427524E-4</v>
      </c>
    </row>
    <row r="34" spans="1:15" ht="33">
      <c r="A34" s="79" t="s">
        <v>1104</v>
      </c>
      <c r="B34" s="828">
        <v>0</v>
      </c>
      <c r="C34" s="829">
        <v>0</v>
      </c>
      <c r="D34" s="828">
        <v>0</v>
      </c>
      <c r="E34" s="829">
        <v>0</v>
      </c>
      <c r="F34" s="828">
        <v>0</v>
      </c>
      <c r="G34" s="829">
        <v>0</v>
      </c>
      <c r="H34" s="828">
        <v>0</v>
      </c>
      <c r="I34" s="829">
        <v>0</v>
      </c>
      <c r="J34" s="828">
        <v>8856.1822699999993</v>
      </c>
      <c r="K34" s="829">
        <v>1.0880654715519111E-2</v>
      </c>
      <c r="L34" s="828">
        <v>0</v>
      </c>
      <c r="M34" s="829">
        <v>0</v>
      </c>
      <c r="N34" s="828">
        <v>8856.1822699999993</v>
      </c>
      <c r="O34" s="829">
        <v>3.1119701087493463E-3</v>
      </c>
    </row>
    <row r="35" spans="1:15" ht="12.75" customHeight="1">
      <c r="A35" s="21" t="s">
        <v>385</v>
      </c>
      <c r="B35" s="76"/>
      <c r="D35" s="76"/>
      <c r="J35" s="76"/>
    </row>
    <row r="36" spans="1:15" ht="12.75" customHeight="1">
      <c r="A36" s="39" t="s">
        <v>436</v>
      </c>
    </row>
    <row r="37" spans="1:15" ht="12.75" customHeight="1">
      <c r="A37" s="264"/>
    </row>
    <row r="38" spans="1:15" ht="12.75" customHeight="1">
      <c r="A38" s="912"/>
    </row>
    <row r="39" spans="1:15" ht="12.75" customHeight="1"/>
    <row r="40" spans="1:15" ht="12.75" customHeight="1"/>
    <row r="41" spans="1:15" ht="12.75" customHeight="1">
      <c r="A41" s="134" t="s">
        <v>697</v>
      </c>
      <c r="H41" s="130" t="str">
        <f>O1</f>
        <v>Srpanj 2024.</v>
      </c>
      <c r="I41" s="1073"/>
    </row>
    <row r="42" spans="1:15">
      <c r="A42" s="518" t="s">
        <v>698</v>
      </c>
      <c r="H42" s="512" t="str">
        <f>O2</f>
        <v>July 2024</v>
      </c>
      <c r="I42" s="524"/>
    </row>
    <row r="43" spans="1:15" ht="12.75" customHeight="1">
      <c r="H43"/>
      <c r="I43" s="190"/>
    </row>
    <row r="44" spans="1:15">
      <c r="H44" s="13" t="s">
        <v>1382</v>
      </c>
      <c r="I44" s="26"/>
    </row>
    <row r="45" spans="1:15" ht="22.5">
      <c r="A45" s="1232" t="s">
        <v>437</v>
      </c>
      <c r="B45" s="560" t="s">
        <v>407</v>
      </c>
      <c r="C45" s="560" t="s">
        <v>408</v>
      </c>
      <c r="D45" s="560" t="s">
        <v>409</v>
      </c>
      <c r="E45" s="560" t="s">
        <v>1497</v>
      </c>
      <c r="F45" s="1072" t="s">
        <v>410</v>
      </c>
      <c r="G45" s="1072" t="s">
        <v>439</v>
      </c>
      <c r="H45" s="1072" t="s">
        <v>412</v>
      </c>
      <c r="I45" s="1074"/>
    </row>
    <row r="46" spans="1:15" ht="22.5">
      <c r="A46" s="1232"/>
      <c r="B46" s="561" t="s">
        <v>438</v>
      </c>
      <c r="C46" s="561" t="s">
        <v>438</v>
      </c>
      <c r="D46" s="561" t="s">
        <v>438</v>
      </c>
      <c r="E46" s="561" t="s">
        <v>438</v>
      </c>
      <c r="F46" s="561" t="s">
        <v>438</v>
      </c>
      <c r="G46" s="561" t="s">
        <v>438</v>
      </c>
      <c r="H46" s="561" t="s">
        <v>438</v>
      </c>
      <c r="I46" s="1075"/>
    </row>
    <row r="47" spans="1:15" ht="22.5">
      <c r="A47" s="79" t="s">
        <v>440</v>
      </c>
      <c r="B47" s="423">
        <v>23451.992150000002</v>
      </c>
      <c r="C47" s="423">
        <v>4631.9933999999985</v>
      </c>
      <c r="D47" s="423">
        <v>1452.3033700000005</v>
      </c>
      <c r="E47" s="423">
        <v>73514.835599999991</v>
      </c>
      <c r="F47" s="423">
        <v>20846.665109999998</v>
      </c>
      <c r="G47" s="423">
        <v>3817.0232800000003</v>
      </c>
      <c r="H47" s="1085">
        <f>SUM(B47:G47)</f>
        <v>127714.81290999999</v>
      </c>
      <c r="I47" s="1076"/>
    </row>
    <row r="48" spans="1:15" ht="22.5">
      <c r="A48" s="424" t="s">
        <v>441</v>
      </c>
      <c r="B48" s="423">
        <v>8148.1109000000015</v>
      </c>
      <c r="C48" s="423">
        <v>5507.5805299999984</v>
      </c>
      <c r="D48" s="423">
        <v>2300.2824300000007</v>
      </c>
      <c r="E48" s="423">
        <v>19392.390079999997</v>
      </c>
      <c r="F48" s="423">
        <v>24987.236399999991</v>
      </c>
      <c r="G48" s="423">
        <v>2689.3458500000002</v>
      </c>
      <c r="H48" s="1085">
        <f>SUM(B48:G48)</f>
        <v>63024.946189999988</v>
      </c>
      <c r="I48" s="1076"/>
    </row>
    <row r="49" spans="1:15" ht="21.75">
      <c r="A49" s="557" t="s">
        <v>442</v>
      </c>
      <c r="B49" s="562">
        <f>B47-B48</f>
        <v>15303.88125</v>
      </c>
      <c r="C49" s="562">
        <f t="shared" ref="C49:D49" si="0">C47-C48</f>
        <v>-875.58712999999989</v>
      </c>
      <c r="D49" s="562">
        <f t="shared" si="0"/>
        <v>-847.97906000000012</v>
      </c>
      <c r="E49" s="562">
        <f>E47-E48</f>
        <v>54122.445519999994</v>
      </c>
      <c r="F49" s="562">
        <f>F47-F48</f>
        <v>-4140.5712899999926</v>
      </c>
      <c r="G49" s="562">
        <f>G47-G48</f>
        <v>1127.6774300000002</v>
      </c>
      <c r="H49" s="562">
        <f>H47-H48</f>
        <v>64689.866720000005</v>
      </c>
      <c r="I49" s="1077"/>
    </row>
    <row r="50" spans="1:15" ht="12.75" customHeight="1">
      <c r="A50" s="21" t="s">
        <v>385</v>
      </c>
    </row>
    <row r="51" spans="1:15" ht="12.75" customHeight="1">
      <c r="A51" s="39" t="s">
        <v>436</v>
      </c>
    </row>
    <row r="52" spans="1:15" ht="12.75" customHeight="1"/>
    <row r="53" spans="1:15" ht="12.75" customHeight="1">
      <c r="A53" s="594" t="s">
        <v>81</v>
      </c>
    </row>
    <row r="54" spans="1:15" ht="12.75" customHeight="1"/>
    <row r="55" spans="1:15" ht="12.75" customHeight="1"/>
    <row r="56" spans="1:15" ht="12.75" customHeight="1">
      <c r="O56" s="34" t="s">
        <v>1031</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04"/>
  <sheetViews>
    <sheetView showGridLines="0" zoomScaleNormal="100" workbookViewId="0"/>
  </sheetViews>
  <sheetFormatPr defaultRowHeight="15"/>
  <cols>
    <col min="1" max="1" width="38.710937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2" t="s">
        <v>699</v>
      </c>
      <c r="F1" s="263" t="s">
        <v>213</v>
      </c>
      <c r="G1" s="151" t="s">
        <v>1643</v>
      </c>
    </row>
    <row r="2" spans="1:8">
      <c r="A2" s="514" t="s">
        <v>700</v>
      </c>
      <c r="F2" s="515" t="s">
        <v>214</v>
      </c>
      <c r="G2" s="516" t="s">
        <v>1644</v>
      </c>
    </row>
    <row r="3" spans="1:8" ht="12.75" customHeight="1"/>
    <row r="4" spans="1:8" ht="12.75" customHeight="1">
      <c r="C4" s="179"/>
      <c r="G4" s="150" t="s">
        <v>1383</v>
      </c>
    </row>
    <row r="5" spans="1:8" ht="22.5" customHeight="1">
      <c r="A5" s="546" t="s">
        <v>390</v>
      </c>
      <c r="B5" s="546" t="s">
        <v>391</v>
      </c>
      <c r="C5" s="546" t="s">
        <v>381</v>
      </c>
      <c r="D5" s="546" t="s">
        <v>392</v>
      </c>
      <c r="E5" s="546"/>
      <c r="F5" s="546" t="s">
        <v>393</v>
      </c>
      <c r="G5" s="546" t="s">
        <v>394</v>
      </c>
    </row>
    <row r="6" spans="1:8" ht="12.75" customHeight="1">
      <c r="A6" s="107" t="s">
        <v>78</v>
      </c>
      <c r="B6" s="182">
        <v>47572962490</v>
      </c>
      <c r="C6" s="269" t="s">
        <v>147</v>
      </c>
      <c r="D6" s="107" t="s">
        <v>77</v>
      </c>
      <c r="E6" s="107"/>
      <c r="F6" s="109">
        <v>2020416.3</v>
      </c>
      <c r="G6" s="110">
        <v>23.435300000000002</v>
      </c>
      <c r="H6" s="277"/>
    </row>
    <row r="7" spans="1:8" ht="12.75" customHeight="1">
      <c r="A7" s="107" t="s">
        <v>987</v>
      </c>
      <c r="B7" s="182">
        <v>97433886648</v>
      </c>
      <c r="C7" s="269" t="s">
        <v>149</v>
      </c>
      <c r="D7" s="107" t="s">
        <v>103</v>
      </c>
      <c r="E7" s="107"/>
      <c r="F7" s="109">
        <v>3908386.81</v>
      </c>
      <c r="G7" s="110">
        <v>94.274799999999999</v>
      </c>
      <c r="H7" s="277"/>
    </row>
    <row r="8" spans="1:8" ht="12.75" customHeight="1">
      <c r="A8" s="107" t="s">
        <v>808</v>
      </c>
      <c r="B8" s="182" t="s">
        <v>810</v>
      </c>
      <c r="C8" s="269" t="s">
        <v>811</v>
      </c>
      <c r="D8" s="126" t="s">
        <v>809</v>
      </c>
      <c r="E8" s="107"/>
      <c r="F8" s="109">
        <v>36476864.979999997</v>
      </c>
      <c r="G8" s="110">
        <v>25.352699999999999</v>
      </c>
      <c r="H8" s="277"/>
    </row>
    <row r="9" spans="1:8" ht="12.75" customHeight="1">
      <c r="A9" s="107" t="s">
        <v>826</v>
      </c>
      <c r="B9" s="182">
        <v>75398635234</v>
      </c>
      <c r="C9" s="269" t="s">
        <v>812</v>
      </c>
      <c r="D9" s="126" t="s">
        <v>168</v>
      </c>
      <c r="E9" s="107"/>
      <c r="F9" s="109">
        <v>6949691.9800000004</v>
      </c>
      <c r="G9" s="110">
        <v>806.04970000000003</v>
      </c>
      <c r="H9" s="277"/>
    </row>
    <row r="10" spans="1:8" ht="12.75" customHeight="1">
      <c r="A10" s="107" t="s">
        <v>1386</v>
      </c>
      <c r="B10" s="182" t="s">
        <v>1409</v>
      </c>
      <c r="C10" s="269" t="s">
        <v>1410</v>
      </c>
      <c r="D10" s="126" t="s">
        <v>168</v>
      </c>
      <c r="E10" s="126"/>
      <c r="F10" s="111">
        <v>9268195.1099999994</v>
      </c>
      <c r="G10" s="110">
        <v>104.88939999999999</v>
      </c>
      <c r="H10" s="277"/>
    </row>
    <row r="11" spans="1:8" s="254" customFormat="1" ht="12.75" customHeight="1">
      <c r="A11" s="107" t="s">
        <v>137</v>
      </c>
      <c r="B11" s="182">
        <v>57255663752</v>
      </c>
      <c r="C11" s="269" t="s">
        <v>148</v>
      </c>
      <c r="D11" s="126" t="s">
        <v>168</v>
      </c>
      <c r="E11" s="126"/>
      <c r="F11" s="111">
        <v>1228041.68</v>
      </c>
      <c r="G11" s="110">
        <v>22.289100000000001</v>
      </c>
      <c r="H11" s="277"/>
    </row>
    <row r="12" spans="1:8" ht="12.75" customHeight="1">
      <c r="A12" s="107" t="s">
        <v>169</v>
      </c>
      <c r="B12" s="182">
        <v>13264226136</v>
      </c>
      <c r="C12" s="269" t="s">
        <v>150</v>
      </c>
      <c r="D12" s="126" t="s">
        <v>112</v>
      </c>
      <c r="E12" s="126"/>
      <c r="F12" s="111">
        <v>5261546.4400000004</v>
      </c>
      <c r="G12" s="110">
        <v>1.0523</v>
      </c>
    </row>
    <row r="13" spans="1:8" ht="18.75" customHeight="1">
      <c r="A13" s="552" t="s">
        <v>395</v>
      </c>
      <c r="B13" s="564"/>
      <c r="C13" s="565"/>
      <c r="D13" s="553"/>
      <c r="E13" s="553"/>
      <c r="F13" s="554">
        <f>SUM(F6:F12)</f>
        <v>65113143.29999999</v>
      </c>
      <c r="G13" s="566"/>
    </row>
    <row r="14" spans="1:8" s="254" customFormat="1">
      <c r="A14" s="265" t="s">
        <v>1492</v>
      </c>
    </row>
    <row r="15" spans="1:8" ht="12.75" customHeight="1">
      <c r="A15" s="21" t="s">
        <v>377</v>
      </c>
    </row>
    <row r="16" spans="1:8" ht="12.75" customHeight="1">
      <c r="A16" s="45" t="s">
        <v>396</v>
      </c>
    </row>
    <row r="17" spans="1:8" s="1052" customFormat="1" ht="12.75" customHeight="1">
      <c r="A17" s="1080" t="s">
        <v>1642</v>
      </c>
    </row>
    <row r="18" spans="1:8" ht="12.75" customHeight="1">
      <c r="A18" s="265"/>
    </row>
    <row r="19" spans="1:8" ht="12.75" customHeight="1">
      <c r="A19" s="132" t="s">
        <v>701</v>
      </c>
      <c r="G19" s="151" t="s">
        <v>1637</v>
      </c>
    </row>
    <row r="20" spans="1:8" ht="12.75" customHeight="1">
      <c r="A20" s="514" t="s">
        <v>702</v>
      </c>
      <c r="G20" s="516" t="s">
        <v>1638</v>
      </c>
    </row>
    <row r="21" spans="1:8" ht="12.75" customHeight="1">
      <c r="A21" s="53"/>
    </row>
    <row r="22" spans="1:8" ht="12.75" customHeight="1">
      <c r="A22" s="53"/>
      <c r="G22" s="959" t="s">
        <v>1383</v>
      </c>
    </row>
    <row r="23" spans="1:8" ht="21.75">
      <c r="A23" s="546" t="s">
        <v>397</v>
      </c>
      <c r="B23" s="546" t="s">
        <v>391</v>
      </c>
      <c r="C23" s="546" t="s">
        <v>381</v>
      </c>
      <c r="D23" s="546" t="s">
        <v>392</v>
      </c>
      <c r="E23" s="546" t="s">
        <v>398</v>
      </c>
      <c r="F23" s="546" t="s">
        <v>393</v>
      </c>
      <c r="G23" s="546" t="s">
        <v>394</v>
      </c>
    </row>
    <row r="24" spans="1:8">
      <c r="A24" s="107" t="s">
        <v>193</v>
      </c>
      <c r="B24" s="182" t="s">
        <v>199</v>
      </c>
      <c r="C24" s="269" t="s">
        <v>200</v>
      </c>
      <c r="D24" s="107" t="s">
        <v>77</v>
      </c>
      <c r="E24" s="108"/>
      <c r="F24" s="111">
        <v>808210.02</v>
      </c>
      <c r="G24" s="110">
        <v>13.3248</v>
      </c>
    </row>
    <row r="25" spans="1:8" s="1052" customFormat="1">
      <c r="A25" s="126" t="s">
        <v>194</v>
      </c>
      <c r="B25" s="182" t="s">
        <v>201</v>
      </c>
      <c r="C25" s="269" t="s">
        <v>202</v>
      </c>
      <c r="D25" s="107" t="s">
        <v>197</v>
      </c>
      <c r="E25" s="108"/>
      <c r="F25" s="111">
        <v>39006977.039999999</v>
      </c>
      <c r="G25" s="110">
        <v>127.80240000000001</v>
      </c>
    </row>
    <row r="26" spans="1:8">
      <c r="A26" s="107" t="s">
        <v>195</v>
      </c>
      <c r="B26" s="182" t="s">
        <v>203</v>
      </c>
      <c r="C26" s="269" t="s">
        <v>204</v>
      </c>
      <c r="D26" s="107" t="s">
        <v>197</v>
      </c>
      <c r="E26" s="108"/>
      <c r="F26" s="111">
        <v>1003311.77</v>
      </c>
      <c r="G26" s="110">
        <v>123.77330000000001</v>
      </c>
    </row>
    <row r="27" spans="1:8">
      <c r="A27" s="107" t="s">
        <v>1111</v>
      </c>
      <c r="B27" s="182" t="s">
        <v>1251</v>
      </c>
      <c r="C27" s="269" t="s">
        <v>1252</v>
      </c>
      <c r="D27" s="107" t="s">
        <v>197</v>
      </c>
      <c r="E27" s="108"/>
      <c r="F27" s="111">
        <v>3760298.89</v>
      </c>
      <c r="G27" s="110">
        <v>133.86510000000001</v>
      </c>
    </row>
    <row r="28" spans="1:8">
      <c r="A28" s="107" t="s">
        <v>196</v>
      </c>
      <c r="B28" s="182" t="s">
        <v>205</v>
      </c>
      <c r="C28" s="269" t="s">
        <v>206</v>
      </c>
      <c r="D28" s="107" t="s">
        <v>197</v>
      </c>
      <c r="E28" s="108"/>
      <c r="F28" s="111">
        <v>1368906.56</v>
      </c>
      <c r="G28" s="110">
        <v>21.0884</v>
      </c>
    </row>
    <row r="29" spans="1:8" s="254" customFormat="1">
      <c r="A29" s="107" t="s">
        <v>1259</v>
      </c>
      <c r="B29" s="182" t="s">
        <v>1295</v>
      </c>
      <c r="C29" s="269" t="s">
        <v>1296</v>
      </c>
      <c r="D29" s="107" t="s">
        <v>1260</v>
      </c>
      <c r="E29" s="108"/>
      <c r="F29" s="111">
        <v>10876607.539999999</v>
      </c>
      <c r="G29" s="110">
        <v>75.249200000000002</v>
      </c>
    </row>
    <row r="30" spans="1:8" s="254" customFormat="1">
      <c r="A30" s="126" t="s">
        <v>1330</v>
      </c>
      <c r="B30" s="182" t="s">
        <v>1334</v>
      </c>
      <c r="C30" s="269" t="s">
        <v>1335</v>
      </c>
      <c r="D30" s="107" t="s">
        <v>1298</v>
      </c>
      <c r="E30" s="108"/>
      <c r="F30" s="111">
        <v>874.85</v>
      </c>
      <c r="G30" s="110">
        <v>19.483599999999999</v>
      </c>
    </row>
    <row r="31" spans="1:8" s="254" customFormat="1">
      <c r="A31" s="126" t="s">
        <v>1331</v>
      </c>
      <c r="B31" s="182" t="s">
        <v>1336</v>
      </c>
      <c r="C31" s="269" t="s">
        <v>1337</v>
      </c>
      <c r="D31" s="107" t="s">
        <v>1298</v>
      </c>
      <c r="E31" s="108"/>
      <c r="F31" s="111">
        <v>868.19</v>
      </c>
      <c r="G31" s="110">
        <v>19.3352</v>
      </c>
    </row>
    <row r="32" spans="1:8" s="254" customFormat="1">
      <c r="A32" s="126" t="s">
        <v>1514</v>
      </c>
      <c r="B32" s="182" t="s">
        <v>1520</v>
      </c>
      <c r="C32" s="269" t="s">
        <v>1521</v>
      </c>
      <c r="D32" s="107" t="s">
        <v>140</v>
      </c>
      <c r="E32" s="108"/>
      <c r="F32" s="111">
        <v>663639.62</v>
      </c>
      <c r="G32" s="110">
        <v>117.69370000000001</v>
      </c>
      <c r="H32"/>
    </row>
    <row r="33" spans="1:8" s="1052" customFormat="1">
      <c r="A33" s="107" t="s">
        <v>1515</v>
      </c>
      <c r="B33" s="182" t="s">
        <v>1522</v>
      </c>
      <c r="C33" s="269" t="s">
        <v>1523</v>
      </c>
      <c r="D33" s="107" t="s">
        <v>140</v>
      </c>
      <c r="E33" s="108"/>
      <c r="F33" s="111">
        <v>1798650.2</v>
      </c>
      <c r="G33" s="110">
        <v>111.5487</v>
      </c>
    </row>
    <row r="34" spans="1:8" s="1052" customFormat="1">
      <c r="A34" s="107" t="s">
        <v>170</v>
      </c>
      <c r="B34" s="182" t="s">
        <v>171</v>
      </c>
      <c r="C34" s="269" t="s">
        <v>172</v>
      </c>
      <c r="D34" s="107" t="s">
        <v>168</v>
      </c>
      <c r="E34" s="108" t="s">
        <v>114</v>
      </c>
      <c r="F34" s="111">
        <v>2248630.79</v>
      </c>
      <c r="G34" s="110">
        <v>22.329599999999999</v>
      </c>
    </row>
    <row r="35" spans="1:8" ht="12.75" customHeight="1">
      <c r="A35" s="107"/>
      <c r="B35" s="182"/>
      <c r="C35" s="269"/>
      <c r="D35" s="107"/>
      <c r="E35" s="108" t="s">
        <v>115</v>
      </c>
      <c r="F35" s="111">
        <v>4204704.34</v>
      </c>
      <c r="G35" s="110">
        <v>20.731300000000001</v>
      </c>
    </row>
    <row r="36" spans="1:8" ht="12.75" customHeight="1">
      <c r="A36" s="107" t="s">
        <v>1453</v>
      </c>
      <c r="B36" s="182" t="s">
        <v>1524</v>
      </c>
      <c r="C36" s="269" t="s">
        <v>1525</v>
      </c>
      <c r="D36" s="107" t="s">
        <v>168</v>
      </c>
      <c r="E36" s="108"/>
      <c r="F36" s="111">
        <v>20688223.489999998</v>
      </c>
      <c r="G36" s="110">
        <v>108.2377</v>
      </c>
    </row>
    <row r="37" spans="1:8" s="1052" customFormat="1" ht="12.75" customHeight="1">
      <c r="A37" s="107" t="s">
        <v>1516</v>
      </c>
      <c r="B37" s="182" t="s">
        <v>1526</v>
      </c>
      <c r="C37" s="269" t="s">
        <v>1527</v>
      </c>
      <c r="D37" s="107" t="s">
        <v>168</v>
      </c>
      <c r="E37" s="108"/>
      <c r="F37" s="111">
        <v>3548736.11</v>
      </c>
      <c r="G37" s="110">
        <v>100.494</v>
      </c>
    </row>
    <row r="38" spans="1:8" s="1052" customFormat="1" ht="12.75" customHeight="1">
      <c r="A38" s="107" t="s">
        <v>1639</v>
      </c>
      <c r="B38" s="182"/>
      <c r="C38" s="269"/>
      <c r="D38" s="107" t="s">
        <v>168</v>
      </c>
      <c r="E38" s="108"/>
      <c r="F38" s="111">
        <v>470057.43</v>
      </c>
      <c r="G38" s="110">
        <v>67.842299999999994</v>
      </c>
    </row>
    <row r="39" spans="1:8" s="1052" customFormat="1" ht="12.75" customHeight="1">
      <c r="A39" s="107" t="s">
        <v>1517</v>
      </c>
      <c r="B39" s="182" t="s">
        <v>1528</v>
      </c>
      <c r="C39" s="269" t="s">
        <v>1529</v>
      </c>
      <c r="D39" s="107" t="s">
        <v>168</v>
      </c>
      <c r="E39" s="108"/>
      <c r="F39" s="111">
        <v>1192165.3600000001</v>
      </c>
      <c r="G39" s="110">
        <v>116.8807</v>
      </c>
    </row>
    <row r="40" spans="1:8" s="1052" customFormat="1" ht="12.75" customHeight="1">
      <c r="A40" s="107" t="s">
        <v>1709</v>
      </c>
      <c r="B40" s="182" t="s">
        <v>191</v>
      </c>
      <c r="C40" s="269" t="s">
        <v>192</v>
      </c>
      <c r="D40" s="107" t="s">
        <v>112</v>
      </c>
      <c r="E40" s="108"/>
      <c r="F40" s="111">
        <v>8149652.7800000003</v>
      </c>
      <c r="G40" s="110">
        <v>0.92959999999999998</v>
      </c>
    </row>
    <row r="41" spans="1:8" ht="12.75" customHeight="1">
      <c r="A41" s="126" t="s">
        <v>173</v>
      </c>
      <c r="B41" s="182" t="s">
        <v>174</v>
      </c>
      <c r="C41" s="269" t="s">
        <v>175</v>
      </c>
      <c r="D41" s="126" t="s">
        <v>112</v>
      </c>
      <c r="E41" s="126"/>
      <c r="F41" s="111">
        <v>19868297.940000001</v>
      </c>
      <c r="G41" s="110">
        <v>1.0726</v>
      </c>
    </row>
    <row r="42" spans="1:8" s="1052" customFormat="1" ht="12.75" customHeight="1">
      <c r="A42" s="126" t="s">
        <v>857</v>
      </c>
      <c r="B42" s="182" t="s">
        <v>858</v>
      </c>
      <c r="C42" s="269" t="s">
        <v>859</v>
      </c>
      <c r="D42" s="126" t="s">
        <v>856</v>
      </c>
      <c r="E42" s="126"/>
      <c r="F42" s="111">
        <v>75401324.849999994</v>
      </c>
      <c r="G42" s="110">
        <v>23.471900000000002</v>
      </c>
    </row>
    <row r="43" spans="1:8" ht="12.75" customHeight="1">
      <c r="A43" s="107" t="s">
        <v>1451</v>
      </c>
      <c r="B43" s="182" t="s">
        <v>1530</v>
      </c>
      <c r="C43" s="269" t="s">
        <v>1531</v>
      </c>
      <c r="D43" s="107" t="s">
        <v>1452</v>
      </c>
      <c r="E43" s="107"/>
      <c r="F43" s="111">
        <v>5223146.29</v>
      </c>
      <c r="G43" s="110">
        <v>120.125</v>
      </c>
      <c r="H43" s="275"/>
    </row>
    <row r="44" spans="1:8" s="1052" customFormat="1" ht="12.75" customHeight="1">
      <c r="A44" s="126" t="s">
        <v>1640</v>
      </c>
      <c r="B44" s="182"/>
      <c r="C44" s="269"/>
      <c r="D44" s="107" t="s">
        <v>1641</v>
      </c>
      <c r="E44" s="107"/>
      <c r="F44" s="111">
        <v>456186731.75999999</v>
      </c>
      <c r="G44" s="110">
        <v>105.47110000000001</v>
      </c>
      <c r="H44" s="275"/>
    </row>
    <row r="45" spans="1:8" ht="12.75" customHeight="1">
      <c r="A45" s="107" t="s">
        <v>198</v>
      </c>
      <c r="B45" s="182" t="s">
        <v>208</v>
      </c>
      <c r="C45" s="269" t="s">
        <v>207</v>
      </c>
      <c r="D45" s="107" t="s">
        <v>216</v>
      </c>
      <c r="E45" s="107"/>
      <c r="F45" s="111">
        <v>2026495.85</v>
      </c>
      <c r="G45" s="110">
        <v>173.3176</v>
      </c>
      <c r="H45" s="275"/>
    </row>
    <row r="46" spans="1:8" s="1052" customFormat="1" ht="12.75" customHeight="1">
      <c r="A46" s="107" t="s">
        <v>1454</v>
      </c>
      <c r="B46" s="182" t="s">
        <v>1532</v>
      </c>
      <c r="C46" s="269" t="s">
        <v>1533</v>
      </c>
      <c r="D46" s="107" t="s">
        <v>216</v>
      </c>
      <c r="E46" s="107"/>
      <c r="F46" s="109">
        <v>548251.18000000005</v>
      </c>
      <c r="G46" s="110">
        <v>94.773200000000003</v>
      </c>
      <c r="H46" s="274"/>
    </row>
    <row r="47" spans="1:8" s="1052" customFormat="1" ht="12.75" customHeight="1">
      <c r="A47" s="107" t="s">
        <v>215</v>
      </c>
      <c r="B47" s="182">
        <v>34988643147</v>
      </c>
      <c r="C47" s="269" t="s">
        <v>151</v>
      </c>
      <c r="D47" s="107" t="s">
        <v>216</v>
      </c>
      <c r="E47" s="107"/>
      <c r="F47" s="109">
        <v>8168646.21</v>
      </c>
      <c r="G47" s="110">
        <v>333.73289999999997</v>
      </c>
      <c r="H47" s="274"/>
    </row>
    <row r="48" spans="1:8" s="254" customFormat="1" ht="12.75" customHeight="1">
      <c r="A48" s="107" t="s">
        <v>1518</v>
      </c>
      <c r="B48" s="182" t="s">
        <v>1534</v>
      </c>
      <c r="C48" s="269" t="s">
        <v>1535</v>
      </c>
      <c r="D48" s="107" t="s">
        <v>216</v>
      </c>
      <c r="E48" s="108" t="s">
        <v>114</v>
      </c>
      <c r="F48" s="109">
        <v>2364478.33</v>
      </c>
      <c r="G48" s="110">
        <v>98.519900000000007</v>
      </c>
      <c r="H48" s="274"/>
    </row>
    <row r="49" spans="1:8" s="1052" customFormat="1" ht="12.75" customHeight="1">
      <c r="A49" s="107"/>
      <c r="B49" s="182"/>
      <c r="C49" s="269"/>
      <c r="D49" s="107"/>
      <c r="E49" s="108" t="s">
        <v>115</v>
      </c>
      <c r="F49" s="109">
        <v>1707646.02</v>
      </c>
      <c r="G49" s="110">
        <v>98.519900000000007</v>
      </c>
      <c r="H49" s="274"/>
    </row>
    <row r="50" spans="1:8" s="1052" customFormat="1" ht="12.75" customHeight="1">
      <c r="A50" s="107"/>
      <c r="B50" s="182"/>
      <c r="C50" s="269"/>
      <c r="D50" s="107"/>
      <c r="E50" s="108" t="s">
        <v>116</v>
      </c>
      <c r="F50" s="109">
        <v>197039.86</v>
      </c>
      <c r="G50" s="110">
        <v>98.519900000000007</v>
      </c>
      <c r="H50" s="274"/>
    </row>
    <row r="51" spans="1:8" s="1052" customFormat="1" ht="12.75" customHeight="1">
      <c r="A51" s="107" t="s">
        <v>1519</v>
      </c>
      <c r="B51" s="182" t="s">
        <v>1536</v>
      </c>
      <c r="C51" s="269" t="s">
        <v>1537</v>
      </c>
      <c r="D51" s="107" t="s">
        <v>216</v>
      </c>
      <c r="E51" s="108"/>
      <c r="F51" s="109">
        <v>912566.55</v>
      </c>
      <c r="G51" s="110">
        <v>84.289199999999994</v>
      </c>
      <c r="H51" s="274"/>
    </row>
    <row r="52" spans="1:8" s="1052" customFormat="1" ht="12.75" customHeight="1">
      <c r="A52" s="107" t="s">
        <v>986</v>
      </c>
      <c r="B52" s="182" t="s">
        <v>1107</v>
      </c>
      <c r="C52" s="269" t="s">
        <v>1106</v>
      </c>
      <c r="D52" s="107" t="s">
        <v>1112</v>
      </c>
      <c r="E52" s="107"/>
      <c r="F52" s="109">
        <v>424279.37</v>
      </c>
      <c r="G52" s="110">
        <v>420.98090000000002</v>
      </c>
      <c r="H52" s="274"/>
    </row>
    <row r="53" spans="1:8" ht="18.75" customHeight="1">
      <c r="A53" s="552" t="s">
        <v>399</v>
      </c>
      <c r="B53" s="564"/>
      <c r="C53" s="565"/>
      <c r="D53" s="553"/>
      <c r="E53" s="553"/>
      <c r="F53" s="554">
        <f>SUM(F24:F52)</f>
        <v>672819419.18999994</v>
      </c>
      <c r="G53" s="566"/>
    </row>
    <row r="54" spans="1:8" ht="12.75" customHeight="1">
      <c r="A54" s="21" t="s">
        <v>377</v>
      </c>
    </row>
    <row r="55" spans="1:8" ht="12.75" customHeight="1">
      <c r="A55" s="45" t="s">
        <v>400</v>
      </c>
    </row>
    <row r="56" spans="1:8" ht="12.75" customHeight="1">
      <c r="A56" s="265" t="s">
        <v>401</v>
      </c>
    </row>
    <row r="57" spans="1:8" s="1052" customFormat="1" ht="12.75" customHeight="1">
      <c r="A57" s="265"/>
      <c r="C57" s="265"/>
    </row>
    <row r="58" spans="1:8" ht="12.75" customHeight="1">
      <c r="A58" s="132" t="s">
        <v>703</v>
      </c>
      <c r="G58" s="151" t="s">
        <v>1643</v>
      </c>
    </row>
    <row r="59" spans="1:8" ht="12.75" customHeight="1">
      <c r="A59" s="514" t="s">
        <v>804</v>
      </c>
      <c r="G59" s="516" t="s">
        <v>1644</v>
      </c>
    </row>
    <row r="60" spans="1:8" ht="12.75" customHeight="1">
      <c r="A60" s="68"/>
    </row>
    <row r="61" spans="1:8" ht="12.75" customHeight="1">
      <c r="A61" s="45"/>
      <c r="G61" s="959" t="s">
        <v>1383</v>
      </c>
    </row>
    <row r="62" spans="1:8" ht="47.25" customHeight="1">
      <c r="A62" s="567" t="s">
        <v>402</v>
      </c>
      <c r="B62" s="546" t="s">
        <v>380</v>
      </c>
      <c r="C62" s="546" t="s">
        <v>381</v>
      </c>
      <c r="D62" s="567" t="s">
        <v>382</v>
      </c>
      <c r="E62" s="567"/>
      <c r="F62" s="567" t="s">
        <v>383</v>
      </c>
      <c r="G62" s="567" t="s">
        <v>384</v>
      </c>
    </row>
    <row r="63" spans="1:8">
      <c r="A63" s="112" t="s">
        <v>146</v>
      </c>
      <c r="B63" s="107">
        <v>8269700991</v>
      </c>
      <c r="C63" s="269" t="s">
        <v>155</v>
      </c>
      <c r="D63" s="112" t="s">
        <v>809</v>
      </c>
      <c r="E63" s="112"/>
      <c r="F63" s="113">
        <v>341258213.27999997</v>
      </c>
      <c r="G63" s="110">
        <v>88.742199999999997</v>
      </c>
    </row>
    <row r="64" spans="1:8">
      <c r="A64" s="21" t="s">
        <v>297</v>
      </c>
      <c r="G64" s="213"/>
    </row>
    <row r="65" spans="1:7">
      <c r="A65" s="147" t="s">
        <v>403</v>
      </c>
    </row>
    <row r="66" spans="1:7" ht="12.75" customHeight="1">
      <c r="A66" s="153" t="s">
        <v>107</v>
      </c>
      <c r="B66" s="174"/>
      <c r="C66" s="174"/>
      <c r="D66" s="174"/>
      <c r="E66" s="212"/>
      <c r="F66" s="174"/>
      <c r="G66" s="174"/>
    </row>
    <row r="67" spans="1:7" ht="21.75" customHeight="1">
      <c r="A67" s="1236" t="s">
        <v>108</v>
      </c>
      <c r="B67" s="1236"/>
      <c r="C67" s="1236"/>
      <c r="D67" s="1236"/>
      <c r="E67" s="1236"/>
      <c r="F67" s="1236"/>
      <c r="G67" s="1236"/>
    </row>
    <row r="68" spans="1:7" ht="12.75" customHeight="1">
      <c r="A68" s="53"/>
    </row>
    <row r="69" spans="1:7" ht="12.75" customHeight="1">
      <c r="A69" s="138" t="s">
        <v>704</v>
      </c>
      <c r="F69" s="139"/>
      <c r="G69" s="151" t="s">
        <v>1637</v>
      </c>
    </row>
    <row r="70" spans="1:7" ht="12.75" customHeight="1">
      <c r="A70" s="517" t="s">
        <v>1324</v>
      </c>
      <c r="F70" s="54"/>
      <c r="G70" s="516" t="s">
        <v>1638</v>
      </c>
    </row>
    <row r="71" spans="1:7" ht="12.75" customHeight="1"/>
    <row r="72" spans="1:7" ht="12.75" customHeight="1">
      <c r="G72" s="959" t="s">
        <v>1383</v>
      </c>
    </row>
    <row r="73" spans="1:7" ht="35.25" customHeight="1">
      <c r="A73" s="567" t="s">
        <v>800</v>
      </c>
      <c r="B73" s="546" t="s">
        <v>391</v>
      </c>
      <c r="C73" s="546" t="s">
        <v>381</v>
      </c>
      <c r="D73" s="567" t="s">
        <v>382</v>
      </c>
      <c r="E73" s="567"/>
      <c r="F73" s="567" t="s">
        <v>383</v>
      </c>
      <c r="G73" s="546" t="s">
        <v>394</v>
      </c>
    </row>
    <row r="74" spans="1:7" s="254" customFormat="1">
      <c r="A74" s="116" t="s">
        <v>1328</v>
      </c>
      <c r="B74" s="182" t="s">
        <v>1332</v>
      </c>
      <c r="C74" s="270" t="s">
        <v>1333</v>
      </c>
      <c r="D74" s="116" t="s">
        <v>1329</v>
      </c>
      <c r="E74" s="116"/>
      <c r="F74" s="117">
        <v>19410196.899999999</v>
      </c>
      <c r="G74" s="118">
        <v>4.7800000000000002E-2</v>
      </c>
    </row>
    <row r="75" spans="1:7" ht="12.75" customHeight="1">
      <c r="A75" s="116" t="s">
        <v>1261</v>
      </c>
      <c r="B75" s="182" t="s">
        <v>1325</v>
      </c>
      <c r="C75" s="270" t="s">
        <v>1326</v>
      </c>
      <c r="D75" s="116" t="s">
        <v>1262</v>
      </c>
      <c r="E75" s="116"/>
      <c r="F75" s="117">
        <v>18594182.059999999</v>
      </c>
      <c r="G75" s="118">
        <v>72.1083</v>
      </c>
    </row>
    <row r="76" spans="1:7" s="254" customFormat="1" ht="12.75" customHeight="1">
      <c r="A76" s="552" t="s">
        <v>399</v>
      </c>
      <c r="B76" s="564"/>
      <c r="C76" s="565"/>
      <c r="D76" s="564"/>
      <c r="E76" s="564"/>
      <c r="F76" s="568">
        <f>SUM(F72:F75)</f>
        <v>38004378.959999993</v>
      </c>
      <c r="G76" s="569"/>
    </row>
    <row r="77" spans="1:7" ht="12.75" customHeight="1">
      <c r="A77" s="40" t="s">
        <v>404</v>
      </c>
    </row>
    <row r="78" spans="1:7" ht="12.75" customHeight="1">
      <c r="A78" s="45" t="s">
        <v>400</v>
      </c>
    </row>
    <row r="79" spans="1:7" ht="12.75" customHeight="1"/>
    <row r="80" spans="1:7" ht="12.75" customHeight="1">
      <c r="A80" s="138" t="s">
        <v>802</v>
      </c>
      <c r="F80" s="139"/>
      <c r="G80" s="151" t="s">
        <v>1643</v>
      </c>
    </row>
    <row r="81" spans="1:7" ht="12.75" customHeight="1">
      <c r="A81" s="517" t="s">
        <v>803</v>
      </c>
      <c r="F81" s="54"/>
      <c r="G81" s="516" t="s">
        <v>1644</v>
      </c>
    </row>
    <row r="82" spans="1:7" ht="12.75" customHeight="1">
      <c r="A82" s="152"/>
    </row>
    <row r="83" spans="1:7" ht="12.75" customHeight="1">
      <c r="G83" s="959" t="s">
        <v>1383</v>
      </c>
    </row>
    <row r="84" spans="1:7" ht="21.75">
      <c r="A84" s="567" t="s">
        <v>405</v>
      </c>
      <c r="B84" s="546" t="s">
        <v>391</v>
      </c>
      <c r="C84" s="546" t="s">
        <v>381</v>
      </c>
      <c r="D84" s="567" t="s">
        <v>382</v>
      </c>
      <c r="E84" s="567"/>
      <c r="F84" s="567" t="s">
        <v>383</v>
      </c>
      <c r="G84" s="546" t="s">
        <v>394</v>
      </c>
    </row>
    <row r="85" spans="1:7" ht="12.75" customHeight="1">
      <c r="A85" s="116" t="s">
        <v>1264</v>
      </c>
      <c r="B85" s="182">
        <v>61196386099</v>
      </c>
      <c r="C85" s="270" t="s">
        <v>152</v>
      </c>
      <c r="D85" s="116"/>
      <c r="E85" s="116"/>
      <c r="F85" s="938" t="s">
        <v>139</v>
      </c>
      <c r="G85" s="939" t="s">
        <v>139</v>
      </c>
    </row>
    <row r="86" spans="1:7" ht="18.75" customHeight="1">
      <c r="A86" s="552" t="s">
        <v>399</v>
      </c>
      <c r="B86" s="564"/>
      <c r="C86" s="565"/>
      <c r="D86" s="564"/>
      <c r="E86" s="564"/>
      <c r="F86" s="568">
        <f>SUM(F85:F85)</f>
        <v>0</v>
      </c>
      <c r="G86" s="569"/>
    </row>
    <row r="87" spans="1:7" s="254" customFormat="1">
      <c r="A87" s="265" t="s">
        <v>1263</v>
      </c>
    </row>
    <row r="88" spans="1:7" ht="12.75" customHeight="1">
      <c r="A88" s="40" t="s">
        <v>404</v>
      </c>
    </row>
    <row r="89" spans="1:7" ht="12.75" customHeight="1">
      <c r="A89" s="45" t="s">
        <v>400</v>
      </c>
      <c r="F89" s="125"/>
    </row>
    <row r="90" spans="1:7" ht="12.75" customHeight="1">
      <c r="A90" s="513" t="s">
        <v>162</v>
      </c>
      <c r="D90" s="44"/>
    </row>
    <row r="91" spans="1:7">
      <c r="A91" s="153" t="s">
        <v>106</v>
      </c>
    </row>
    <row r="92" spans="1:7" ht="21" customHeight="1">
      <c r="A92" s="1237" t="s">
        <v>105</v>
      </c>
      <c r="B92" s="1237"/>
      <c r="C92" s="1237"/>
      <c r="D92" s="1237"/>
      <c r="E92" s="1237"/>
      <c r="F92" s="1237"/>
      <c r="G92" s="1237"/>
    </row>
    <row r="93" spans="1:7" ht="12.75" customHeight="1">
      <c r="A93" s="594" t="s">
        <v>81</v>
      </c>
      <c r="D93" s="44"/>
      <c r="G93" s="34" t="s">
        <v>795</v>
      </c>
    </row>
    <row r="94" spans="1:7" ht="12.75" customHeight="1">
      <c r="D94" s="44"/>
    </row>
    <row r="95" spans="1:7" ht="12.75" customHeight="1">
      <c r="A95" s="155"/>
      <c r="F95" s="125"/>
    </row>
    <row r="96" spans="1:7" ht="12.75" customHeight="1">
      <c r="A96" s="153"/>
      <c r="D96" s="44"/>
    </row>
    <row r="97" spans="1:6" ht="12.75" customHeight="1">
      <c r="A97" s="153"/>
      <c r="F97" s="125"/>
    </row>
    <row r="98" spans="1:6" ht="12.75" customHeight="1">
      <c r="A98" s="153"/>
    </row>
    <row r="99" spans="1:6" ht="12.75" customHeight="1">
      <c r="A99" s="154"/>
      <c r="F99" s="44"/>
    </row>
    <row r="100" spans="1:6" ht="12.75" customHeight="1">
      <c r="A100" s="154"/>
    </row>
    <row r="101" spans="1:6" ht="12.75" customHeight="1">
      <c r="A101" s="154"/>
    </row>
    <row r="102" spans="1:6" ht="12.75" customHeight="1">
      <c r="A102" s="154"/>
    </row>
    <row r="103" spans="1:6" ht="12.75" customHeight="1"/>
    <row r="104" spans="1:6" ht="12.75" customHeight="1"/>
  </sheetData>
  <mergeCells count="2">
    <mergeCell ref="A67:G67"/>
    <mergeCell ref="A92:G92"/>
  </mergeCells>
  <hyperlinks>
    <hyperlink ref="A93" location="'2 Sadržaj'!A1" display="Sadržaj / Contents" xr:uid="{2A3EC2A6-6042-4BF5-BA9E-893DDF2F689C}"/>
  </hyperlinks>
  <pageMargins left="0.7" right="0.7" top="0.75" bottom="0.75" header="0.3" footer="0.3"/>
  <pageSetup paperSize="9" scale="51" orientation="portrait" r:id="rId1"/>
  <ignoredErrors>
    <ignoredError sqref="B75:C75 B74 B8 B12 B10 B24:B5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4" t="s">
        <v>706</v>
      </c>
      <c r="G1" s="136" t="str">
        <f>Naslovnica!A20</f>
        <v>Srpanj 2024.</v>
      </c>
      <c r="K1" s="254"/>
    </row>
    <row r="2" spans="1:11" ht="12.75" customHeight="1">
      <c r="A2" s="510" t="s">
        <v>707</v>
      </c>
      <c r="G2" s="511" t="str">
        <f>Naslovnica!A24</f>
        <v>July 2024</v>
      </c>
    </row>
    <row r="3" spans="1:11" ht="12.75" customHeight="1"/>
    <row r="4" spans="1:11" ht="12.75" customHeight="1">
      <c r="G4" s="13" t="s">
        <v>1383</v>
      </c>
    </row>
    <row r="5" spans="1:11" ht="33">
      <c r="A5" s="567" t="s">
        <v>379</v>
      </c>
      <c r="B5" s="546" t="s">
        <v>380</v>
      </c>
      <c r="C5" s="546" t="s">
        <v>381</v>
      </c>
      <c r="D5" s="567" t="s">
        <v>382</v>
      </c>
      <c r="E5" s="567" t="s">
        <v>141</v>
      </c>
      <c r="F5" s="567" t="s">
        <v>383</v>
      </c>
      <c r="G5" s="546" t="s">
        <v>394</v>
      </c>
    </row>
    <row r="6" spans="1:11">
      <c r="A6" s="112" t="s">
        <v>1306</v>
      </c>
      <c r="B6" s="182" t="s">
        <v>989</v>
      </c>
      <c r="C6" s="108" t="s">
        <v>994</v>
      </c>
      <c r="D6" s="112" t="s">
        <v>1298</v>
      </c>
      <c r="E6" s="1061"/>
      <c r="F6" s="113">
        <v>37892.410000000003</v>
      </c>
      <c r="G6" s="158">
        <v>18.985700000000001</v>
      </c>
    </row>
    <row r="7" spans="1:11">
      <c r="A7" s="112" t="s">
        <v>1401</v>
      </c>
      <c r="B7" s="182" t="s">
        <v>1512</v>
      </c>
      <c r="C7" s="108" t="s">
        <v>1513</v>
      </c>
      <c r="D7" s="112" t="s">
        <v>112</v>
      </c>
      <c r="E7" s="1061" t="s">
        <v>114</v>
      </c>
      <c r="F7" s="113">
        <v>2840393.98</v>
      </c>
      <c r="G7" s="158">
        <v>90.528899999999993</v>
      </c>
    </row>
    <row r="8" spans="1:11">
      <c r="A8" s="112"/>
      <c r="B8" s="182"/>
      <c r="C8" s="108"/>
      <c r="D8" s="112"/>
      <c r="E8" s="1061" t="s">
        <v>115</v>
      </c>
      <c r="F8" s="113">
        <v>29257.439999999999</v>
      </c>
      <c r="G8" s="158">
        <v>89.085899999999995</v>
      </c>
    </row>
    <row r="9" spans="1:11">
      <c r="A9" s="112"/>
      <c r="B9" s="182"/>
      <c r="C9" s="108"/>
      <c r="D9" s="112"/>
      <c r="E9" s="1061" t="s">
        <v>116</v>
      </c>
      <c r="F9" s="113">
        <v>419259.03</v>
      </c>
      <c r="G9" s="158">
        <v>91.140799999999999</v>
      </c>
    </row>
    <row r="10" spans="1:11">
      <c r="A10" s="112"/>
      <c r="B10" s="182"/>
      <c r="C10" s="108"/>
      <c r="D10" s="112"/>
      <c r="E10" s="1061" t="s">
        <v>1114</v>
      </c>
      <c r="F10" s="113">
        <v>29934.26</v>
      </c>
      <c r="G10" s="158">
        <v>91.884699999999995</v>
      </c>
    </row>
    <row r="11" spans="1:11">
      <c r="A11" s="552" t="s">
        <v>376</v>
      </c>
      <c r="B11" s="563"/>
      <c r="C11" s="563"/>
      <c r="D11" s="570"/>
      <c r="E11" s="570"/>
      <c r="F11" s="571">
        <f>SUM(F6:F10)</f>
        <v>3356737.12</v>
      </c>
      <c r="G11" s="572"/>
    </row>
    <row r="12" spans="1:11" ht="12.75" customHeight="1">
      <c r="A12" s="21" t="s">
        <v>385</v>
      </c>
    </row>
    <row r="13" spans="1:11" ht="12.75" customHeight="1">
      <c r="A13" s="21"/>
      <c r="F13" s="1105"/>
    </row>
    <row r="14" spans="1:11" ht="12.75" customHeight="1">
      <c r="A14" s="21"/>
    </row>
    <row r="15" spans="1:11" ht="12.75" customHeight="1">
      <c r="A15" s="134" t="s">
        <v>708</v>
      </c>
      <c r="G15" s="136" t="s">
        <v>1643</v>
      </c>
    </row>
    <row r="16" spans="1:11" ht="12.75" customHeight="1">
      <c r="A16" s="510" t="s">
        <v>709</v>
      </c>
      <c r="G16" s="511" t="s">
        <v>1644</v>
      </c>
    </row>
    <row r="17" spans="1:7" ht="12.75" customHeight="1"/>
    <row r="18" spans="1:7" ht="12.75" customHeight="1">
      <c r="G18" s="13" t="s">
        <v>1383</v>
      </c>
    </row>
    <row r="19" spans="1:7" ht="54.75">
      <c r="A19" s="567" t="s">
        <v>386</v>
      </c>
      <c r="B19" s="546" t="s">
        <v>380</v>
      </c>
      <c r="C19" s="546" t="s">
        <v>381</v>
      </c>
      <c r="D19" s="567" t="s">
        <v>382</v>
      </c>
      <c r="E19" s="567"/>
      <c r="F19" s="567" t="s">
        <v>383</v>
      </c>
      <c r="G19" s="567" t="s">
        <v>384</v>
      </c>
    </row>
    <row r="20" spans="1:7" ht="12.75" customHeight="1">
      <c r="A20" s="112" t="s">
        <v>138</v>
      </c>
      <c r="B20" s="182">
        <v>75111210338</v>
      </c>
      <c r="C20" s="269" t="s">
        <v>154</v>
      </c>
      <c r="D20" s="267" t="s">
        <v>140</v>
      </c>
      <c r="E20" s="267"/>
      <c r="F20" s="113">
        <v>7323268.1900000004</v>
      </c>
      <c r="G20" s="158">
        <v>14.472899999999999</v>
      </c>
    </row>
    <row r="21" spans="1:7" ht="12.75" customHeight="1">
      <c r="A21" s="271" t="s">
        <v>1509</v>
      </c>
      <c r="B21" s="182" t="s">
        <v>164</v>
      </c>
      <c r="C21" s="269" t="s">
        <v>153</v>
      </c>
      <c r="D21" s="112" t="s">
        <v>168</v>
      </c>
      <c r="E21" s="112"/>
      <c r="F21" s="113">
        <v>15324365.220000001</v>
      </c>
      <c r="G21" s="158">
        <v>5.0373000000000001</v>
      </c>
    </row>
    <row r="22" spans="1:7">
      <c r="A22" s="552" t="s">
        <v>376</v>
      </c>
      <c r="B22" s="563"/>
      <c r="C22" s="563"/>
      <c r="D22" s="570"/>
      <c r="E22" s="570"/>
      <c r="F22" s="571">
        <f>SUM(F20:F21)</f>
        <v>22647633.41</v>
      </c>
      <c r="G22" s="572"/>
    </row>
    <row r="23" spans="1:7" ht="12.75" customHeight="1">
      <c r="A23" s="21" t="s">
        <v>387</v>
      </c>
    </row>
    <row r="24" spans="1:7" ht="12.75" customHeight="1">
      <c r="A24" s="56" t="s">
        <v>1510</v>
      </c>
    </row>
    <row r="25" spans="1:7" ht="12.75" customHeight="1">
      <c r="A25" s="1079" t="s">
        <v>1511</v>
      </c>
      <c r="F25" s="1105"/>
    </row>
    <row r="26" spans="1:7" ht="12.75" customHeight="1"/>
    <row r="27" spans="1:7" ht="12.75" customHeight="1">
      <c r="A27" s="135" t="s">
        <v>710</v>
      </c>
      <c r="G27" s="136" t="s">
        <v>1643</v>
      </c>
    </row>
    <row r="28" spans="1:7" ht="12.75" customHeight="1">
      <c r="A28" s="508" t="s">
        <v>711</v>
      </c>
      <c r="G28" s="511" t="s">
        <v>1644</v>
      </c>
    </row>
    <row r="29" spans="1:7" ht="12.75" customHeight="1"/>
    <row r="30" spans="1:7" ht="12.75" customHeight="1">
      <c r="G30" s="13" t="s">
        <v>1383</v>
      </c>
    </row>
    <row r="31" spans="1:7" ht="54.75">
      <c r="A31" s="567" t="s">
        <v>386</v>
      </c>
      <c r="B31" s="546" t="s">
        <v>380</v>
      </c>
      <c r="C31" s="546" t="s">
        <v>381</v>
      </c>
      <c r="D31" s="567" t="s">
        <v>382</v>
      </c>
      <c r="E31" s="567"/>
      <c r="F31" s="567" t="s">
        <v>383</v>
      </c>
      <c r="G31" s="567" t="s">
        <v>384</v>
      </c>
    </row>
    <row r="32" spans="1:7" ht="12.75" customHeight="1">
      <c r="A32" s="112" t="s">
        <v>825</v>
      </c>
      <c r="B32" s="182">
        <v>56903349567</v>
      </c>
      <c r="C32" s="269" t="s">
        <v>156</v>
      </c>
      <c r="D32" s="271" t="s">
        <v>869</v>
      </c>
      <c r="E32" s="271"/>
      <c r="F32" s="113" t="s">
        <v>139</v>
      </c>
      <c r="G32" s="158" t="s">
        <v>139</v>
      </c>
    </row>
    <row r="33" spans="1:7" ht="12.75" customHeight="1">
      <c r="A33" s="751" t="s">
        <v>827</v>
      </c>
    </row>
    <row r="34" spans="1:7" ht="12.75" customHeight="1">
      <c r="A34" s="21" t="s">
        <v>385</v>
      </c>
    </row>
    <row r="35" spans="1:7" ht="19.5" customHeight="1">
      <c r="A35" s="1238" t="s">
        <v>107</v>
      </c>
      <c r="B35" s="1238"/>
      <c r="C35" s="1238"/>
      <c r="D35" s="1238"/>
      <c r="E35" s="1060"/>
    </row>
    <row r="36" spans="1:7" ht="21.75" customHeight="1">
      <c r="A36" s="1236" t="s">
        <v>108</v>
      </c>
      <c r="B36" s="1236"/>
      <c r="C36" s="1236"/>
      <c r="D36" s="1236"/>
      <c r="E36" s="1059"/>
      <c r="F36" s="53"/>
      <c r="G36" s="53"/>
    </row>
    <row r="37" spans="1:7" ht="12.75" customHeight="1">
      <c r="A37" s="751"/>
    </row>
    <row r="38" spans="1:7" ht="12.75" customHeight="1"/>
    <row r="39" spans="1:7" ht="12.75" customHeight="1">
      <c r="A39" s="137" t="s">
        <v>712</v>
      </c>
      <c r="G39" s="130" t="str">
        <f>Naslovnica!A20</f>
        <v>Srpanj 2024.</v>
      </c>
    </row>
    <row r="40" spans="1:7" ht="12.75" customHeight="1">
      <c r="A40" s="508" t="s">
        <v>713</v>
      </c>
      <c r="G40" s="512" t="str">
        <f>Naslovnica!A24</f>
        <v>July 2024</v>
      </c>
    </row>
    <row r="41" spans="1:7" ht="12.75" customHeight="1"/>
    <row r="42" spans="1:7" ht="12.75" customHeight="1">
      <c r="F42" s="13"/>
      <c r="G42" s="13" t="s">
        <v>1383</v>
      </c>
    </row>
    <row r="43" spans="1:7" ht="33">
      <c r="A43" s="567" t="s">
        <v>388</v>
      </c>
      <c r="B43" s="546" t="s">
        <v>380</v>
      </c>
      <c r="C43" s="546" t="s">
        <v>381</v>
      </c>
      <c r="D43" s="567" t="s">
        <v>382</v>
      </c>
      <c r="E43" s="567"/>
      <c r="F43" s="567" t="s">
        <v>383</v>
      </c>
      <c r="G43" s="546" t="s">
        <v>394</v>
      </c>
    </row>
    <row r="44" spans="1:7" ht="22.5" customHeight="1">
      <c r="A44" s="114" t="s">
        <v>80</v>
      </c>
      <c r="B44" s="182">
        <v>39146857475</v>
      </c>
      <c r="C44" s="269" t="s">
        <v>157</v>
      </c>
      <c r="D44" s="251" t="s">
        <v>112</v>
      </c>
      <c r="E44" s="251"/>
      <c r="F44" s="115">
        <v>173863256.16</v>
      </c>
      <c r="G44" s="158">
        <v>98.863100000000003</v>
      </c>
    </row>
    <row r="45" spans="1:7" ht="12.75" customHeight="1">
      <c r="A45" s="21" t="s">
        <v>385</v>
      </c>
      <c r="B45" s="258"/>
      <c r="C45" s="259"/>
      <c r="D45" s="260"/>
      <c r="E45" s="260"/>
      <c r="F45" s="261"/>
    </row>
    <row r="46" spans="1:7" ht="12.75" customHeight="1">
      <c r="A46" s="513" t="s">
        <v>163</v>
      </c>
      <c r="F46" s="928"/>
      <c r="G46" s="929"/>
    </row>
    <row r="47" spans="1:7" ht="12.75" customHeight="1">
      <c r="A47" s="149"/>
      <c r="D47" s="849"/>
      <c r="E47" s="849"/>
    </row>
    <row r="48" spans="1:7" ht="12.75" customHeight="1">
      <c r="A48" s="262"/>
      <c r="B48" s="175"/>
      <c r="C48" s="175"/>
      <c r="D48" s="175"/>
      <c r="E48" s="175"/>
      <c r="F48" s="913"/>
      <c r="G48" s="913"/>
    </row>
    <row r="49" spans="1:5" ht="12.75" customHeight="1">
      <c r="A49" s="268"/>
      <c r="B49" s="53"/>
      <c r="C49" s="53"/>
      <c r="D49" s="53"/>
      <c r="E49" s="53"/>
    </row>
    <row r="50" spans="1:5" ht="12.75" customHeight="1">
      <c r="A50" s="168"/>
    </row>
    <row r="51" spans="1:5" ht="12.75" customHeight="1"/>
    <row r="52" spans="1:5" ht="12.75" customHeight="1"/>
    <row r="53" spans="1:5" ht="12.75" customHeight="1">
      <c r="A53" s="589" t="s">
        <v>389</v>
      </c>
      <c r="B53" s="591"/>
      <c r="C53" s="591"/>
      <c r="D53" s="591"/>
      <c r="E53" s="591"/>
    </row>
    <row r="54" spans="1:5" ht="12.75" customHeight="1">
      <c r="A54" s="592" t="s">
        <v>166</v>
      </c>
      <c r="B54" s="591"/>
      <c r="C54" s="591"/>
      <c r="D54" s="591"/>
      <c r="E54" s="591"/>
    </row>
    <row r="55" spans="1:5" ht="12.75" customHeight="1">
      <c r="A55" s="594"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1032</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85" t="s">
        <v>670</v>
      </c>
      <c r="B1" s="586"/>
      <c r="C1" s="586"/>
      <c r="D1" s="495"/>
      <c r="E1" s="583"/>
      <c r="F1" s="190"/>
      <c r="G1" s="190"/>
      <c r="H1" s="190"/>
      <c r="I1" s="496" t="s">
        <v>1667</v>
      </c>
    </row>
    <row r="2" spans="1:27" ht="15" customHeight="1">
      <c r="A2" s="587" t="s">
        <v>671</v>
      </c>
      <c r="B2" s="586"/>
      <c r="C2" s="586"/>
      <c r="D2" s="495"/>
      <c r="E2" s="584"/>
      <c r="F2" s="190"/>
      <c r="G2" s="190"/>
      <c r="H2" s="190"/>
      <c r="I2" s="503" t="s">
        <v>1668</v>
      </c>
    </row>
    <row r="3" spans="1:27" ht="12.75" customHeight="1">
      <c r="A3" s="41" t="s">
        <v>832</v>
      </c>
    </row>
    <row r="4" spans="1:27" ht="12.75" customHeight="1"/>
    <row r="5" spans="1:27" ht="12.75" customHeight="1">
      <c r="A5" s="140" t="s">
        <v>672</v>
      </c>
    </row>
    <row r="6" spans="1:27" ht="12.75" customHeight="1">
      <c r="A6" s="504" t="s">
        <v>673</v>
      </c>
    </row>
    <row r="7" spans="1:27" ht="12.75" customHeight="1">
      <c r="J7" s="1239"/>
      <c r="K7" s="1239"/>
      <c r="L7" s="308"/>
      <c r="M7" s="308"/>
      <c r="N7" s="308"/>
      <c r="O7" s="308"/>
      <c r="P7" s="308"/>
    </row>
    <row r="8" spans="1:27" ht="16.5" customHeight="1">
      <c r="A8" s="1240" t="s">
        <v>366</v>
      </c>
      <c r="B8" s="1240"/>
      <c r="C8" s="425">
        <v>45473</v>
      </c>
      <c r="D8" s="308"/>
      <c r="E8" s="308"/>
      <c r="F8" s="308"/>
      <c r="G8" s="308"/>
      <c r="J8" s="1239"/>
      <c r="K8" s="1239"/>
      <c r="L8" s="309"/>
      <c r="M8" s="309"/>
      <c r="N8" s="309"/>
      <c r="O8" s="309"/>
      <c r="P8" s="309"/>
    </row>
    <row r="9" spans="1:27" ht="21.75" customHeight="1">
      <c r="A9" s="1241" t="s">
        <v>367</v>
      </c>
      <c r="B9" s="1241"/>
      <c r="C9" s="426">
        <v>15</v>
      </c>
      <c r="D9" s="308"/>
      <c r="E9" s="309"/>
      <c r="F9" s="309"/>
      <c r="G9" s="309"/>
    </row>
    <row r="10" spans="1:27" ht="12.75" customHeight="1">
      <c r="A10" s="16" t="s">
        <v>297</v>
      </c>
    </row>
    <row r="11" spans="1:27" ht="12.75" customHeight="1"/>
    <row r="12" spans="1:27" ht="12.75" customHeight="1">
      <c r="A12" s="140" t="s">
        <v>674</v>
      </c>
    </row>
    <row r="13" spans="1:27" ht="12.75" customHeight="1">
      <c r="A13" s="504" t="s">
        <v>675</v>
      </c>
      <c r="Z13" s="64"/>
      <c r="AA13" s="64"/>
    </row>
    <row r="14" spans="1:27" s="254" customFormat="1" ht="12.75" customHeight="1">
      <c r="A14" s="42"/>
      <c r="F14" s="190"/>
      <c r="I14" s="13" t="s">
        <v>1373</v>
      </c>
      <c r="Y14" s="64"/>
      <c r="Z14" s="64"/>
      <c r="AA14" s="64"/>
    </row>
    <row r="15" spans="1:27" s="254" customFormat="1" ht="22.5" customHeight="1">
      <c r="A15" s="427"/>
      <c r="B15" s="1245" t="s">
        <v>368</v>
      </c>
      <c r="C15" s="1245"/>
      <c r="D15" s="1245"/>
      <c r="E15" s="1245"/>
      <c r="F15" s="1245" t="s">
        <v>307</v>
      </c>
      <c r="G15" s="1245"/>
      <c r="H15" s="1245"/>
      <c r="I15" s="1245"/>
      <c r="Y15" s="64"/>
      <c r="Z15" s="64"/>
      <c r="AA15" s="64"/>
    </row>
    <row r="16" spans="1:27" ht="135" customHeight="1">
      <c r="A16" s="1246" t="s">
        <v>369</v>
      </c>
      <c r="B16" s="752" t="s">
        <v>762</v>
      </c>
      <c r="C16" s="1244" t="s">
        <v>370</v>
      </c>
      <c r="D16" s="752" t="s">
        <v>371</v>
      </c>
      <c r="E16" s="1244" t="s">
        <v>370</v>
      </c>
      <c r="F16" s="752" t="s">
        <v>763</v>
      </c>
      <c r="G16" s="1244" t="s">
        <v>372</v>
      </c>
      <c r="H16" s="752" t="s">
        <v>760</v>
      </c>
      <c r="I16" s="1244" t="s">
        <v>372</v>
      </c>
    </row>
    <row r="17" spans="1:16" ht="15.75" customHeight="1">
      <c r="A17" s="1246"/>
      <c r="B17" s="425">
        <v>45473</v>
      </c>
      <c r="C17" s="1244"/>
      <c r="D17" s="425">
        <v>45473</v>
      </c>
      <c r="E17" s="1244"/>
      <c r="F17" s="477" t="s">
        <v>1669</v>
      </c>
      <c r="G17" s="1244"/>
      <c r="H17" s="477" t="s">
        <v>1669</v>
      </c>
      <c r="I17" s="1244"/>
      <c r="J17" s="1239"/>
      <c r="K17" s="218"/>
      <c r="L17" s="310"/>
      <c r="M17" s="218"/>
      <c r="N17" s="311"/>
      <c r="O17" s="254"/>
    </row>
    <row r="18" spans="1:16" ht="16.5" customHeight="1">
      <c r="A18" s="428" t="s">
        <v>373</v>
      </c>
      <c r="B18" s="429">
        <v>43087</v>
      </c>
      <c r="C18" s="430">
        <v>2.3444180522565319E-2</v>
      </c>
      <c r="D18" s="429">
        <v>473821.94259000005</v>
      </c>
      <c r="E18" s="430">
        <v>0.26839032036815225</v>
      </c>
      <c r="F18" s="429">
        <v>10323</v>
      </c>
      <c r="G18" s="430">
        <v>-1.054346784242308E-2</v>
      </c>
      <c r="H18" s="429">
        <v>172615.17993999997</v>
      </c>
      <c r="I18" s="432">
        <v>0.19173720317646467</v>
      </c>
      <c r="J18" s="1239"/>
      <c r="K18" s="312"/>
      <c r="L18" s="313"/>
      <c r="M18" s="312"/>
      <c r="N18" s="313"/>
      <c r="O18" s="254"/>
    </row>
    <row r="19" spans="1:16" ht="16.5" customHeight="1">
      <c r="A19" s="428" t="s">
        <v>374</v>
      </c>
      <c r="B19" s="429">
        <v>142937</v>
      </c>
      <c r="C19" s="430">
        <v>9.5361437011947006E-2</v>
      </c>
      <c r="D19" s="429">
        <v>2983547.0951199997</v>
      </c>
      <c r="E19" s="430">
        <v>0.21428798677546287</v>
      </c>
      <c r="F19" s="429">
        <v>30237</v>
      </c>
      <c r="G19" s="430">
        <v>0.21472762333279768</v>
      </c>
      <c r="H19" s="429">
        <v>954389.59848000004</v>
      </c>
      <c r="I19" s="432">
        <v>0.22114046176849919</v>
      </c>
      <c r="J19" s="41"/>
      <c r="K19" s="314"/>
      <c r="L19" s="315"/>
      <c r="M19" s="314"/>
      <c r="N19" s="316"/>
      <c r="O19" s="254"/>
    </row>
    <row r="20" spans="1:16" ht="16.5" customHeight="1">
      <c r="A20" s="428" t="s">
        <v>375</v>
      </c>
      <c r="B20" s="429">
        <v>6</v>
      </c>
      <c r="C20" s="430">
        <v>0</v>
      </c>
      <c r="D20" s="429">
        <v>0</v>
      </c>
      <c r="E20" s="430">
        <v>0</v>
      </c>
      <c r="F20" s="429"/>
      <c r="G20" s="430"/>
      <c r="H20" s="429"/>
      <c r="I20" s="431"/>
      <c r="J20" s="41"/>
      <c r="K20" s="314"/>
      <c r="L20" s="315"/>
      <c r="M20" s="314"/>
      <c r="N20" s="316"/>
      <c r="O20" s="254"/>
    </row>
    <row r="21" spans="1:16" ht="16.5" customHeight="1">
      <c r="A21" s="433" t="s">
        <v>376</v>
      </c>
      <c r="B21" s="434">
        <v>186030</v>
      </c>
      <c r="C21" s="435">
        <v>7.7816209827403407E-2</v>
      </c>
      <c r="D21" s="434">
        <v>3457369.0377099998</v>
      </c>
      <c r="E21" s="435">
        <v>0.22142802256923752</v>
      </c>
      <c r="F21" s="434">
        <v>40560</v>
      </c>
      <c r="G21" s="435">
        <v>0.14819532908704883</v>
      </c>
      <c r="H21" s="434">
        <v>1127004.7784200001</v>
      </c>
      <c r="I21" s="436">
        <v>0.21654323694760272</v>
      </c>
      <c r="J21" s="41"/>
      <c r="K21" s="314"/>
      <c r="L21" s="315"/>
      <c r="M21" s="314"/>
      <c r="N21" s="316"/>
      <c r="O21" s="254"/>
    </row>
    <row r="22" spans="1:16" ht="12.75" customHeight="1">
      <c r="A22" s="16" t="s">
        <v>377</v>
      </c>
      <c r="H22" s="125"/>
      <c r="I22" s="76"/>
      <c r="J22" s="125"/>
    </row>
    <row r="23" spans="1:16" ht="49.5" customHeight="1">
      <c r="A23" s="1242" t="s">
        <v>378</v>
      </c>
      <c r="B23" s="1242"/>
      <c r="C23" s="1242"/>
      <c r="D23" s="1242"/>
      <c r="E23" s="1242"/>
      <c r="F23" s="1242"/>
      <c r="G23" s="1242"/>
      <c r="H23" s="1242"/>
      <c r="I23" s="1242"/>
    </row>
    <row r="24" spans="1:16" ht="56.25" customHeight="1">
      <c r="A24" s="1242" t="s">
        <v>761</v>
      </c>
      <c r="B24" s="1242"/>
      <c r="C24" s="1242"/>
      <c r="D24" s="1242"/>
      <c r="E24" s="1242"/>
      <c r="F24" s="1242"/>
      <c r="G24" s="1242"/>
      <c r="H24" s="1242"/>
      <c r="I24" s="1242"/>
    </row>
    <row r="25" spans="1:16" ht="23.25" customHeight="1">
      <c r="A25" s="1243" t="s">
        <v>329</v>
      </c>
      <c r="B25" s="1243"/>
      <c r="C25" s="1243"/>
      <c r="D25" s="1243"/>
      <c r="E25" s="1243"/>
      <c r="F25" s="1243"/>
      <c r="G25" s="1243"/>
      <c r="H25" s="1243"/>
      <c r="I25" s="1243"/>
      <c r="J25" s="148"/>
      <c r="K25" s="70"/>
      <c r="L25" s="70"/>
      <c r="M25" s="70"/>
      <c r="N25" s="70"/>
      <c r="O25" s="70"/>
      <c r="P25" s="70"/>
    </row>
    <row r="26" spans="1:16">
      <c r="A26" s="148"/>
      <c r="B26" s="70"/>
      <c r="C26" s="70"/>
      <c r="D26" s="70"/>
      <c r="E26" s="70"/>
      <c r="F26" s="70"/>
      <c r="G26" s="70"/>
    </row>
    <row r="27" spans="1:16" ht="12.75" customHeight="1">
      <c r="A27" s="594" t="s">
        <v>81</v>
      </c>
    </row>
    <row r="28" spans="1:16" ht="12.75" customHeight="1"/>
    <row r="29" spans="1:16" ht="12.75" customHeight="1"/>
    <row r="30" spans="1:16" ht="12.75" customHeight="1"/>
    <row r="31" spans="1:16" ht="12.75" customHeight="1"/>
    <row r="32" spans="1:16" ht="12.75" customHeight="1">
      <c r="I32" s="34" t="s">
        <v>796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1" t="s">
        <v>676</v>
      </c>
      <c r="H1" s="254"/>
    </row>
    <row r="2" spans="1:8" ht="12.75" customHeight="1">
      <c r="A2" s="507" t="s">
        <v>677</v>
      </c>
    </row>
    <row r="3" spans="1:8" ht="12.75" customHeight="1"/>
    <row r="4" spans="1:8" ht="12.75" customHeight="1">
      <c r="D4" s="13" t="s">
        <v>1373</v>
      </c>
      <c r="E4" s="73"/>
    </row>
    <row r="5" spans="1:8" ht="45" customHeight="1">
      <c r="A5" s="1246" t="s">
        <v>298</v>
      </c>
      <c r="B5" s="437" t="s">
        <v>335</v>
      </c>
      <c r="C5" s="1249" t="s">
        <v>336</v>
      </c>
      <c r="D5" s="1249"/>
    </row>
    <row r="6" spans="1:8" ht="22.5" customHeight="1">
      <c r="A6" s="1247"/>
      <c r="B6" s="933">
        <v>45473</v>
      </c>
      <c r="C6" s="741" t="s">
        <v>337</v>
      </c>
      <c r="D6" s="741" t="s">
        <v>338</v>
      </c>
    </row>
    <row r="7" spans="1:8" ht="12.75" customHeight="1">
      <c r="A7" s="446" t="s">
        <v>339</v>
      </c>
      <c r="B7" s="447">
        <v>2912447.2394099995</v>
      </c>
      <c r="C7" s="448">
        <v>0.20628282074987475</v>
      </c>
      <c r="D7" s="447">
        <v>498048.89988999942</v>
      </c>
      <c r="E7" s="43"/>
    </row>
    <row r="8" spans="1:8" ht="12.75" customHeight="1">
      <c r="A8" s="438" t="s">
        <v>340</v>
      </c>
      <c r="B8" s="439">
        <v>3712.2594599999998</v>
      </c>
      <c r="C8" s="440">
        <v>-3.7680858280773971E-2</v>
      </c>
      <c r="D8" s="439">
        <v>-145.35834999999963</v>
      </c>
      <c r="E8" s="52"/>
    </row>
    <row r="9" spans="1:8" ht="12.75" customHeight="1">
      <c r="A9" s="438" t="s">
        <v>341</v>
      </c>
      <c r="B9" s="439">
        <v>807815.94909999997</v>
      </c>
      <c r="C9" s="440">
        <v>0.15826488934436334</v>
      </c>
      <c r="D9" s="439">
        <v>110379.67477999986</v>
      </c>
      <c r="E9" s="52"/>
    </row>
    <row r="10" spans="1:8" ht="12.75" customHeight="1">
      <c r="A10" s="438" t="s">
        <v>342</v>
      </c>
      <c r="B10" s="439">
        <v>5863.0342199999996</v>
      </c>
      <c r="C10" s="440">
        <v>0.27602675280790151</v>
      </c>
      <c r="D10" s="439">
        <v>1268.2761500000004</v>
      </c>
    </row>
    <row r="11" spans="1:8" ht="12.75" customHeight="1">
      <c r="A11" s="438" t="s">
        <v>343</v>
      </c>
      <c r="B11" s="439">
        <v>2075100.7204100003</v>
      </c>
      <c r="C11" s="440">
        <v>0.23008107999544561</v>
      </c>
      <c r="D11" s="439">
        <v>388138.16635000013</v>
      </c>
    </row>
    <row r="12" spans="1:8" ht="12.75" customHeight="1">
      <c r="A12" s="438" t="s">
        <v>344</v>
      </c>
      <c r="B12" s="439">
        <v>19955.276220000003</v>
      </c>
      <c r="C12" s="440">
        <v>-7.3877989848382078E-2</v>
      </c>
      <c r="D12" s="439">
        <v>-1591.8590399999953</v>
      </c>
    </row>
    <row r="13" spans="1:8" ht="12.75" customHeight="1">
      <c r="A13" s="446" t="s">
        <v>345</v>
      </c>
      <c r="B13" s="447">
        <v>1167956.3752599999</v>
      </c>
      <c r="C13" s="448">
        <v>0.2068887926216435</v>
      </c>
      <c r="D13" s="447">
        <v>200214.87132000006</v>
      </c>
    </row>
    <row r="14" spans="1:8" ht="12.75" customHeight="1">
      <c r="A14" s="438" t="s">
        <v>346</v>
      </c>
      <c r="B14" s="439">
        <v>37384.234219999998</v>
      </c>
      <c r="C14" s="440">
        <v>0.35031319797187871</v>
      </c>
      <c r="D14" s="439">
        <v>9698.6318899999969</v>
      </c>
    </row>
    <row r="15" spans="1:8" ht="12.75" customHeight="1">
      <c r="A15" s="438" t="s">
        <v>347</v>
      </c>
      <c r="B15" s="439">
        <v>1065447.8948599999</v>
      </c>
      <c r="C15" s="440">
        <v>0.20022239203628303</v>
      </c>
      <c r="D15" s="439">
        <v>177739.16526999974</v>
      </c>
    </row>
    <row r="16" spans="1:8" ht="12.75" customHeight="1">
      <c r="A16" s="438" t="s">
        <v>348</v>
      </c>
      <c r="B16" s="439">
        <v>27212.076730000004</v>
      </c>
      <c r="C16" s="440">
        <v>24.202484779060029</v>
      </c>
      <c r="D16" s="439">
        <v>26132.338880000003</v>
      </c>
    </row>
    <row r="17" spans="1:6" ht="12.75" customHeight="1">
      <c r="A17" s="438" t="s">
        <v>349</v>
      </c>
      <c r="B17" s="439">
        <v>37912.169449999987</v>
      </c>
      <c r="C17" s="440">
        <v>-0.26050191386045746</v>
      </c>
      <c r="D17" s="439">
        <v>-13355.264720000014</v>
      </c>
    </row>
    <row r="18" spans="1:6" ht="22.5">
      <c r="A18" s="441" t="s">
        <v>350</v>
      </c>
      <c r="B18" s="439">
        <v>22526.726340000001</v>
      </c>
      <c r="C18" s="440">
        <v>0.24642501395522481</v>
      </c>
      <c r="D18" s="439">
        <v>4453.6564900000021</v>
      </c>
    </row>
    <row r="19" spans="1:6" ht="12.75" customHeight="1">
      <c r="A19" s="449" t="s">
        <v>351</v>
      </c>
      <c r="B19" s="450">
        <v>4102930.3410100001</v>
      </c>
      <c r="C19" s="451">
        <v>0.20666865446844224</v>
      </c>
      <c r="D19" s="450">
        <v>702717.42769999977</v>
      </c>
    </row>
    <row r="20" spans="1:6" ht="12.75" customHeight="1">
      <c r="A20" s="438" t="s">
        <v>352</v>
      </c>
      <c r="B20" s="439">
        <v>5313762.4759300007</v>
      </c>
      <c r="C20" s="440">
        <v>0.12644521740515186</v>
      </c>
      <c r="D20" s="439">
        <v>596478.05425999931</v>
      </c>
    </row>
    <row r="21" spans="1:6" ht="12.75" customHeight="1">
      <c r="A21" s="442" t="s">
        <v>240</v>
      </c>
      <c r="B21" s="443">
        <v>384395.38474999997</v>
      </c>
      <c r="C21" s="444">
        <v>9.0480283673014916E-2</v>
      </c>
      <c r="D21" s="443">
        <v>31894.389999999941</v>
      </c>
    </row>
    <row r="22" spans="1:6" ht="12.75" customHeight="1">
      <c r="A22" s="442" t="s">
        <v>246</v>
      </c>
      <c r="B22" s="443">
        <v>11585.88061</v>
      </c>
      <c r="C22" s="444">
        <v>-0.436298775970412</v>
      </c>
      <c r="D22" s="443">
        <v>-8967.3488600000001</v>
      </c>
    </row>
    <row r="23" spans="1:6" ht="12.75" customHeight="1">
      <c r="A23" s="442" t="s">
        <v>242</v>
      </c>
      <c r="B23" s="443">
        <v>2377287.8258099998</v>
      </c>
      <c r="C23" s="444">
        <v>0.33563300537458068</v>
      </c>
      <c r="D23" s="443">
        <v>597391.83922999981</v>
      </c>
    </row>
    <row r="24" spans="1:6" ht="12.75" customHeight="1">
      <c r="A24" s="442" t="s">
        <v>243</v>
      </c>
      <c r="B24" s="443">
        <v>1261795.5181599997</v>
      </c>
      <c r="C24" s="444">
        <v>6.3969622772415205E-2</v>
      </c>
      <c r="D24" s="443">
        <v>75863.616389999865</v>
      </c>
    </row>
    <row r="25" spans="1:6" ht="22.5">
      <c r="A25" s="445" t="s">
        <v>353</v>
      </c>
      <c r="B25" s="443">
        <v>67865.731679999997</v>
      </c>
      <c r="C25" s="444">
        <v>0.10655218702865293</v>
      </c>
      <c r="D25" s="443">
        <v>6534.9309500000027</v>
      </c>
    </row>
    <row r="26" spans="1:6">
      <c r="A26" s="449" t="s">
        <v>354</v>
      </c>
      <c r="B26" s="450">
        <v>4102930.3410100001</v>
      </c>
      <c r="C26" s="451">
        <v>0.20666865447199112</v>
      </c>
      <c r="D26" s="450">
        <v>702717.42771000008</v>
      </c>
    </row>
    <row r="27" spans="1:6" ht="12.75" customHeight="1">
      <c r="A27" s="438" t="s">
        <v>355</v>
      </c>
      <c r="B27" s="439">
        <v>5313762.4759300007</v>
      </c>
      <c r="C27" s="440">
        <v>0.12644521740515208</v>
      </c>
      <c r="D27" s="439">
        <v>596478.05426000024</v>
      </c>
    </row>
    <row r="28" spans="1:6" ht="12.75" customHeight="1">
      <c r="A28" s="21" t="s">
        <v>297</v>
      </c>
    </row>
    <row r="29" spans="1:6" ht="12.75" customHeight="1">
      <c r="E29" s="70"/>
      <c r="F29" s="70"/>
    </row>
    <row r="30" spans="1:6" ht="26.25" customHeight="1">
      <c r="A30" s="1243" t="s">
        <v>329</v>
      </c>
      <c r="B30" s="1243"/>
      <c r="C30" s="1243"/>
      <c r="D30" s="1243"/>
      <c r="E30" s="70"/>
      <c r="F30" s="70"/>
    </row>
    <row r="31" spans="1:6" ht="12.75" customHeight="1"/>
    <row r="32" spans="1:6" ht="12.75" customHeight="1">
      <c r="A32" s="140" t="s">
        <v>678</v>
      </c>
    </row>
    <row r="33" spans="1:4" ht="12.75" customHeight="1">
      <c r="A33" s="504" t="s">
        <v>978</v>
      </c>
    </row>
    <row r="34" spans="1:4" s="254" customFormat="1" ht="12.75" customHeight="1">
      <c r="A34" s="42"/>
    </row>
    <row r="35" spans="1:4" s="254" customFormat="1" ht="12.75" customHeight="1">
      <c r="A35" s="42"/>
      <c r="D35" s="13" t="s">
        <v>1373</v>
      </c>
    </row>
    <row r="36" spans="1:4" ht="55.5" customHeight="1">
      <c r="A36" s="1246" t="s">
        <v>298</v>
      </c>
      <c r="B36" s="452" t="s">
        <v>299</v>
      </c>
      <c r="C36" s="1249" t="s">
        <v>356</v>
      </c>
      <c r="D36" s="1249"/>
    </row>
    <row r="37" spans="1:4" ht="21" customHeight="1">
      <c r="A37" s="1248"/>
      <c r="B37" s="477" t="s">
        <v>1669</v>
      </c>
      <c r="C37" s="437" t="s">
        <v>337</v>
      </c>
      <c r="D37" s="437" t="s">
        <v>338</v>
      </c>
    </row>
    <row r="38" spans="1:4">
      <c r="A38" s="79" t="s">
        <v>357</v>
      </c>
      <c r="B38" s="119">
        <v>88177.819169999988</v>
      </c>
      <c r="C38" s="120">
        <v>0.44007413757524083</v>
      </c>
      <c r="D38" s="119">
        <v>26946.374989999993</v>
      </c>
    </row>
    <row r="39" spans="1:4">
      <c r="A39" s="79" t="s">
        <v>300</v>
      </c>
      <c r="B39" s="119">
        <v>58866.023229999999</v>
      </c>
      <c r="C39" s="120">
        <v>0.77854834744175572</v>
      </c>
      <c r="D39" s="119">
        <v>25768.231249999997</v>
      </c>
    </row>
    <row r="40" spans="1:4">
      <c r="A40" s="121" t="s">
        <v>301</v>
      </c>
      <c r="B40" s="122">
        <v>29311.79594</v>
      </c>
      <c r="C40" s="123">
        <v>4.1876672521031527E-2</v>
      </c>
      <c r="D40" s="124">
        <v>1178.1437399999984</v>
      </c>
    </row>
    <row r="41" spans="1:4">
      <c r="A41" s="79" t="s">
        <v>358</v>
      </c>
      <c r="B41" s="119">
        <v>2898.75236</v>
      </c>
      <c r="C41" s="120">
        <v>0.18224622161858378</v>
      </c>
      <c r="D41" s="119">
        <v>446.84994999999969</v>
      </c>
    </row>
    <row r="42" spans="1:4">
      <c r="A42" s="79" t="s">
        <v>359</v>
      </c>
      <c r="B42" s="119">
        <v>2564.67031</v>
      </c>
      <c r="C42" s="120">
        <v>0.21732543031091511</v>
      </c>
      <c r="D42" s="119">
        <v>457.86284000000029</v>
      </c>
    </row>
    <row r="43" spans="1:4" ht="19.5" customHeight="1">
      <c r="A43" s="121" t="s">
        <v>360</v>
      </c>
      <c r="B43" s="122">
        <v>334.08204999999981</v>
      </c>
      <c r="C43" s="123">
        <v>-3.1912638301796893E-2</v>
      </c>
      <c r="D43" s="124">
        <v>-11.012890000000304</v>
      </c>
    </row>
    <row r="44" spans="1:4">
      <c r="A44" s="79" t="s">
        <v>361</v>
      </c>
      <c r="B44" s="119">
        <v>99334.721489999996</v>
      </c>
      <c r="C44" s="120">
        <v>0.14139634413452268</v>
      </c>
      <c r="D44" s="119">
        <v>12305.599659999982</v>
      </c>
    </row>
    <row r="45" spans="1:4">
      <c r="A45" s="79" t="s">
        <v>362</v>
      </c>
      <c r="B45" s="119">
        <v>94856.623490000013</v>
      </c>
      <c r="C45" s="120">
        <v>0.1141340643422355</v>
      </c>
      <c r="D45" s="119">
        <v>9717.297330000014</v>
      </c>
    </row>
    <row r="46" spans="1:4" ht="19.5" customHeight="1">
      <c r="A46" s="121" t="s">
        <v>302</v>
      </c>
      <c r="B46" s="122">
        <v>4478.098</v>
      </c>
      <c r="C46" s="123">
        <v>1.3696202034371268</v>
      </c>
      <c r="D46" s="124">
        <v>2588.3023300000004</v>
      </c>
    </row>
    <row r="47" spans="1:4" ht="28.5" customHeight="1">
      <c r="A47" s="79" t="s">
        <v>303</v>
      </c>
      <c r="B47" s="119">
        <v>34123.975989999992</v>
      </c>
      <c r="C47" s="120">
        <v>0.12366194859910686</v>
      </c>
      <c r="D47" s="119">
        <v>3755.4331799999959</v>
      </c>
    </row>
    <row r="48" spans="1:4" ht="19.5" customHeight="1">
      <c r="A48" s="79" t="s">
        <v>304</v>
      </c>
      <c r="B48" s="119">
        <v>-1474.4758099999999</v>
      </c>
      <c r="C48" s="120">
        <v>0.19357167608997977</v>
      </c>
      <c r="D48" s="119">
        <v>-239.12828999999979</v>
      </c>
    </row>
    <row r="49" spans="1:4">
      <c r="A49" s="79" t="s">
        <v>363</v>
      </c>
      <c r="B49" s="119">
        <v>35598.451800000003</v>
      </c>
      <c r="C49" s="120">
        <v>0.12639461244453717</v>
      </c>
      <c r="D49" s="119">
        <v>3994.5614700000065</v>
      </c>
    </row>
    <row r="50" spans="1:4">
      <c r="A50" s="79" t="s">
        <v>364</v>
      </c>
      <c r="B50" s="119">
        <v>6548.0610600000009</v>
      </c>
      <c r="C50" s="120">
        <v>0.12161826574695368</v>
      </c>
      <c r="D50" s="119">
        <v>710.01325000000088</v>
      </c>
    </row>
    <row r="51" spans="1:4" ht="19.5" customHeight="1">
      <c r="A51" s="453" t="s">
        <v>365</v>
      </c>
      <c r="B51" s="454">
        <v>29050.390740000003</v>
      </c>
      <c r="C51" s="455">
        <v>0.1274768413821695</v>
      </c>
      <c r="D51" s="456">
        <v>3284.5482199999988</v>
      </c>
    </row>
    <row r="52" spans="1:4" ht="12.75" customHeight="1"/>
    <row r="53" spans="1:4" ht="21" customHeight="1">
      <c r="A53" s="1243" t="s">
        <v>305</v>
      </c>
      <c r="B53" s="1243"/>
      <c r="C53" s="1243"/>
    </row>
    <row r="54" spans="1:4" ht="12.75" customHeight="1"/>
    <row r="55" spans="1:4" ht="12.75" customHeight="1">
      <c r="A55" s="594" t="s">
        <v>81</v>
      </c>
    </row>
    <row r="56" spans="1:4" ht="12.75" customHeight="1">
      <c r="D56" s="34" t="s">
        <v>1033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4"/>
  <sheetViews>
    <sheetView showGridLines="0" zoomScaleNormal="100" workbookViewId="0"/>
  </sheetViews>
  <sheetFormatPr defaultRowHeight="15"/>
  <cols>
    <col min="1" max="1" width="24.5703125" customWidth="1"/>
    <col min="2" max="2" width="10.5703125" style="254" customWidth="1"/>
    <col min="3" max="3" width="15" style="254" customWidth="1"/>
    <col min="4" max="4" width="12.140625" customWidth="1"/>
    <col min="5" max="19" width="10" customWidth="1"/>
  </cols>
  <sheetData>
    <row r="1" spans="1:20" ht="18">
      <c r="A1" s="642" t="s">
        <v>916</v>
      </c>
      <c r="B1" s="642"/>
      <c r="C1" s="642"/>
      <c r="D1" s="541"/>
      <c r="E1" s="541"/>
      <c r="F1" s="541"/>
      <c r="G1" s="541"/>
      <c r="H1" s="541"/>
      <c r="I1" s="541"/>
      <c r="J1" s="541"/>
      <c r="K1" s="541"/>
      <c r="L1" s="541"/>
      <c r="M1" s="541"/>
      <c r="N1" s="541"/>
      <c r="O1" s="541"/>
      <c r="P1" s="541"/>
      <c r="Q1" s="541"/>
      <c r="R1" s="541"/>
      <c r="S1" s="541"/>
    </row>
    <row r="2" spans="1:20" ht="16.5">
      <c r="A2" s="643" t="s">
        <v>917</v>
      </c>
      <c r="B2" s="643"/>
      <c r="C2" s="64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3" t="s">
        <v>624</v>
      </c>
      <c r="B4" s="143"/>
      <c r="C4" s="143"/>
      <c r="D4" s="331"/>
      <c r="E4" s="5"/>
      <c r="F4" s="6"/>
      <c r="G4" s="1042"/>
      <c r="S4" s="130" t="str">
        <f>Naslovnica!A20</f>
        <v>Srpanj 2024.</v>
      </c>
    </row>
    <row r="5" spans="1:20" ht="12.75" customHeight="1">
      <c r="A5" s="534" t="s">
        <v>892</v>
      </c>
      <c r="B5" s="534"/>
      <c r="C5" s="534"/>
      <c r="D5" s="332"/>
      <c r="E5" s="8"/>
      <c r="F5" s="9"/>
      <c r="G5" s="10"/>
      <c r="S5" s="512" t="str">
        <f>Naslovnica!A24</f>
        <v>July 2024</v>
      </c>
    </row>
    <row r="6" spans="1:20" ht="12.75" customHeight="1">
      <c r="E6" s="254"/>
    </row>
    <row r="7" spans="1:20" ht="12.75" customHeight="1">
      <c r="A7" s="1118"/>
      <c r="B7" s="1118"/>
      <c r="C7" s="1118"/>
      <c r="D7" s="1117" t="s">
        <v>19</v>
      </c>
      <c r="E7" s="1117"/>
      <c r="F7" s="1117"/>
      <c r="G7" s="1117" t="s">
        <v>20</v>
      </c>
      <c r="H7" s="1117"/>
      <c r="I7" s="1117"/>
      <c r="J7" s="1117" t="s">
        <v>21</v>
      </c>
      <c r="K7" s="1117"/>
      <c r="L7" s="1117"/>
      <c r="M7" s="1117" t="s">
        <v>22</v>
      </c>
      <c r="N7" s="1117"/>
      <c r="O7" s="1117"/>
      <c r="P7" s="1117" t="s">
        <v>589</v>
      </c>
      <c r="Q7" s="1117"/>
      <c r="R7" s="1117"/>
      <c r="S7" s="1117" t="s">
        <v>460</v>
      </c>
    </row>
    <row r="8" spans="1:20" ht="15" customHeight="1">
      <c r="A8" s="1125"/>
      <c r="B8" s="1125"/>
      <c r="C8" s="1125"/>
      <c r="D8" s="1119" t="s">
        <v>587</v>
      </c>
      <c r="E8" s="1120"/>
      <c r="F8" s="1120"/>
      <c r="G8" s="1119" t="s">
        <v>588</v>
      </c>
      <c r="H8" s="1120"/>
      <c r="I8" s="1120"/>
      <c r="J8" s="1119" t="s">
        <v>587</v>
      </c>
      <c r="K8" s="1120"/>
      <c r="L8" s="1120"/>
      <c r="M8" s="1119" t="s">
        <v>587</v>
      </c>
      <c r="N8" s="1120"/>
      <c r="O8" s="1120"/>
      <c r="P8" s="1119" t="s">
        <v>587</v>
      </c>
      <c r="Q8" s="1120"/>
      <c r="R8" s="1120"/>
      <c r="S8" s="1118"/>
    </row>
    <row r="9" spans="1:20">
      <c r="A9" s="1125" t="s">
        <v>586</v>
      </c>
      <c r="B9" s="1125"/>
      <c r="C9" s="1125"/>
      <c r="D9" s="645" t="s">
        <v>114</v>
      </c>
      <c r="E9" s="645" t="s">
        <v>115</v>
      </c>
      <c r="F9" s="645" t="s">
        <v>116</v>
      </c>
      <c r="G9" s="645" t="s">
        <v>114</v>
      </c>
      <c r="H9" s="645" t="s">
        <v>115</v>
      </c>
      <c r="I9" s="645" t="s">
        <v>116</v>
      </c>
      <c r="J9" s="645" t="s">
        <v>114</v>
      </c>
      <c r="K9" s="645" t="s">
        <v>115</v>
      </c>
      <c r="L9" s="645" t="s">
        <v>116</v>
      </c>
      <c r="M9" s="645" t="s">
        <v>114</v>
      </c>
      <c r="N9" s="645" t="s">
        <v>115</v>
      </c>
      <c r="O9" s="645" t="s">
        <v>116</v>
      </c>
      <c r="P9" s="645" t="s">
        <v>114</v>
      </c>
      <c r="Q9" s="645" t="s">
        <v>115</v>
      </c>
      <c r="R9" s="645" t="s">
        <v>116</v>
      </c>
      <c r="S9" s="1118"/>
    </row>
    <row r="10" spans="1:20" s="323" customFormat="1" ht="22.5" customHeight="1">
      <c r="A10" s="1126" t="s">
        <v>590</v>
      </c>
      <c r="B10" s="1126"/>
      <c r="C10" s="1126"/>
      <c r="D10" s="647">
        <v>91049</v>
      </c>
      <c r="E10" s="647">
        <v>613309</v>
      </c>
      <c r="F10" s="647">
        <v>37849</v>
      </c>
      <c r="G10" s="647">
        <v>77148</v>
      </c>
      <c r="H10" s="647">
        <v>320453</v>
      </c>
      <c r="I10" s="647">
        <v>13589</v>
      </c>
      <c r="J10" s="647">
        <v>114575</v>
      </c>
      <c r="K10" s="647">
        <v>347302</v>
      </c>
      <c r="L10" s="647">
        <v>18837</v>
      </c>
      <c r="M10" s="647">
        <v>78669</v>
      </c>
      <c r="N10" s="647">
        <v>535107</v>
      </c>
      <c r="O10" s="647">
        <v>32857</v>
      </c>
      <c r="P10" s="647">
        <v>361441</v>
      </c>
      <c r="Q10" s="647">
        <v>1816171</v>
      </c>
      <c r="R10" s="647">
        <v>103132</v>
      </c>
      <c r="S10" s="647">
        <v>2280744</v>
      </c>
    </row>
    <row r="11" spans="1:20" ht="21.75" customHeight="1">
      <c r="A11" s="1127" t="s">
        <v>591</v>
      </c>
      <c r="B11" s="1127"/>
      <c r="C11" s="1127"/>
      <c r="D11" s="646">
        <v>3.9920745160351184E-2</v>
      </c>
      <c r="E11" s="646">
        <v>0.26890742669935774</v>
      </c>
      <c r="F11" s="646">
        <v>1.6595023378336193E-2</v>
      </c>
      <c r="G11" s="646">
        <v>3.3825804211257381E-2</v>
      </c>
      <c r="H11" s="646">
        <v>0.14050371282353477</v>
      </c>
      <c r="I11" s="646">
        <v>5.9581434830037914E-3</v>
      </c>
      <c r="J11" s="646">
        <v>5.023580024763849E-2</v>
      </c>
      <c r="K11" s="646">
        <v>0.15227574861536411</v>
      </c>
      <c r="L11" s="646">
        <v>8.2591470151845182E-3</v>
      </c>
      <c r="M11" s="646">
        <v>3.4492691858446188E-2</v>
      </c>
      <c r="N11" s="646">
        <v>0.23461949258662962</v>
      </c>
      <c r="O11" s="646">
        <v>1.4406263920895989E-2</v>
      </c>
      <c r="P11" s="646">
        <v>0.15847504147769326</v>
      </c>
      <c r="Q11" s="646">
        <v>0.79630638072488624</v>
      </c>
      <c r="R11" s="646">
        <v>4.5218577797420494E-2</v>
      </c>
      <c r="S11" s="646">
        <v>1</v>
      </c>
    </row>
    <row r="12" spans="1:20" ht="22.5" customHeight="1">
      <c r="A12" s="1128" t="s">
        <v>592</v>
      </c>
      <c r="B12" s="1128"/>
      <c r="C12" s="1128"/>
      <c r="D12" s="324">
        <v>26</v>
      </c>
      <c r="E12" s="324">
        <v>16</v>
      </c>
      <c r="F12" s="324">
        <v>0</v>
      </c>
      <c r="G12" s="324">
        <v>22</v>
      </c>
      <c r="H12" s="324">
        <v>24</v>
      </c>
      <c r="I12" s="324">
        <v>3</v>
      </c>
      <c r="J12" s="324">
        <v>38</v>
      </c>
      <c r="K12" s="324">
        <v>30</v>
      </c>
      <c r="L12" s="324">
        <v>1</v>
      </c>
      <c r="M12" s="324">
        <v>14</v>
      </c>
      <c r="N12" s="324">
        <v>19</v>
      </c>
      <c r="O12" s="324">
        <v>3</v>
      </c>
      <c r="P12" s="324">
        <v>100</v>
      </c>
      <c r="Q12" s="324">
        <v>89</v>
      </c>
      <c r="R12" s="324">
        <v>7</v>
      </c>
      <c r="S12" s="324">
        <v>196</v>
      </c>
    </row>
    <row r="13" spans="1:20" ht="22.5" customHeight="1">
      <c r="A13" s="1128" t="s">
        <v>593</v>
      </c>
      <c r="B13" s="1128"/>
      <c r="C13" s="1128"/>
      <c r="D13" s="324">
        <v>0</v>
      </c>
      <c r="E13" s="324">
        <v>0</v>
      </c>
      <c r="F13" s="324">
        <v>0</v>
      </c>
      <c r="G13" s="324">
        <v>0</v>
      </c>
      <c r="H13" s="324">
        <v>1</v>
      </c>
      <c r="I13" s="324">
        <v>0</v>
      </c>
      <c r="J13" s="324">
        <v>0</v>
      </c>
      <c r="K13" s="324">
        <v>0</v>
      </c>
      <c r="L13" s="324">
        <v>0</v>
      </c>
      <c r="M13" s="324">
        <v>0</v>
      </c>
      <c r="N13" s="324">
        <v>0</v>
      </c>
      <c r="O13" s="324">
        <v>0</v>
      </c>
      <c r="P13" s="324">
        <v>0</v>
      </c>
      <c r="Q13" s="324">
        <v>1</v>
      </c>
      <c r="R13" s="324">
        <v>0</v>
      </c>
      <c r="S13" s="324">
        <v>1</v>
      </c>
    </row>
    <row r="14" spans="1:20" ht="22.5" customHeight="1">
      <c r="A14" s="1128" t="s">
        <v>594</v>
      </c>
      <c r="B14" s="1128"/>
      <c r="C14" s="1128"/>
      <c r="D14" s="324">
        <v>2955</v>
      </c>
      <c r="E14" s="324">
        <v>0</v>
      </c>
      <c r="F14" s="324">
        <v>0</v>
      </c>
      <c r="G14" s="324">
        <v>2955</v>
      </c>
      <c r="H14" s="324">
        <v>0</v>
      </c>
      <c r="I14" s="324">
        <v>0</v>
      </c>
      <c r="J14" s="324">
        <v>2955</v>
      </c>
      <c r="K14" s="324">
        <v>0</v>
      </c>
      <c r="L14" s="324">
        <v>0</v>
      </c>
      <c r="M14" s="324">
        <v>5910</v>
      </c>
      <c r="N14" s="324">
        <v>1</v>
      </c>
      <c r="O14" s="324">
        <v>0</v>
      </c>
      <c r="P14" s="324">
        <v>14775</v>
      </c>
      <c r="Q14" s="324">
        <v>1</v>
      </c>
      <c r="R14" s="324">
        <v>0</v>
      </c>
      <c r="S14" s="324">
        <v>14776</v>
      </c>
      <c r="T14" s="76"/>
    </row>
    <row r="15" spans="1:20" ht="21.75" customHeight="1">
      <c r="A15" s="1127" t="s">
        <v>595</v>
      </c>
      <c r="B15" s="1127"/>
      <c r="C15" s="1127"/>
      <c r="D15" s="650">
        <v>2981</v>
      </c>
      <c r="E15" s="650">
        <v>16</v>
      </c>
      <c r="F15" s="650">
        <v>0</v>
      </c>
      <c r="G15" s="650">
        <v>2977</v>
      </c>
      <c r="H15" s="650">
        <v>25</v>
      </c>
      <c r="I15" s="650">
        <v>3</v>
      </c>
      <c r="J15" s="650">
        <v>2993</v>
      </c>
      <c r="K15" s="650">
        <v>30</v>
      </c>
      <c r="L15" s="650">
        <v>1</v>
      </c>
      <c r="M15" s="650">
        <v>5924</v>
      </c>
      <c r="N15" s="650">
        <v>20</v>
      </c>
      <c r="O15" s="650">
        <v>3</v>
      </c>
      <c r="P15" s="650">
        <v>14875</v>
      </c>
      <c r="Q15" s="650">
        <v>91</v>
      </c>
      <c r="R15" s="650">
        <v>7</v>
      </c>
      <c r="S15" s="650">
        <v>14973</v>
      </c>
    </row>
    <row r="16" spans="1:20" ht="22.5" customHeight="1">
      <c r="A16" s="1129" t="s">
        <v>596</v>
      </c>
      <c r="B16" s="1129"/>
      <c r="C16" s="1129"/>
      <c r="D16" s="165">
        <v>10</v>
      </c>
      <c r="E16" s="165">
        <v>37</v>
      </c>
      <c r="F16" s="165">
        <v>25</v>
      </c>
      <c r="G16" s="165">
        <v>4</v>
      </c>
      <c r="H16" s="165">
        <v>35</v>
      </c>
      <c r="I16" s="165">
        <v>8</v>
      </c>
      <c r="J16" s="165">
        <v>6</v>
      </c>
      <c r="K16" s="165">
        <v>54</v>
      </c>
      <c r="L16" s="165">
        <v>14</v>
      </c>
      <c r="M16" s="165">
        <v>11</v>
      </c>
      <c r="N16" s="165">
        <v>25</v>
      </c>
      <c r="O16" s="165">
        <v>20</v>
      </c>
      <c r="P16" s="165">
        <v>31</v>
      </c>
      <c r="Q16" s="165">
        <v>151</v>
      </c>
      <c r="R16" s="165">
        <v>67</v>
      </c>
      <c r="S16" s="165">
        <v>249</v>
      </c>
    </row>
    <row r="17" spans="1:20" ht="22.5" customHeight="1">
      <c r="A17" s="1129" t="s">
        <v>597</v>
      </c>
      <c r="B17" s="1129"/>
      <c r="C17" s="1129"/>
      <c r="D17" s="166">
        <v>38</v>
      </c>
      <c r="E17" s="165">
        <v>34</v>
      </c>
      <c r="F17" s="165">
        <v>0</v>
      </c>
      <c r="G17" s="165">
        <v>35</v>
      </c>
      <c r="H17" s="165">
        <v>11</v>
      </c>
      <c r="I17" s="165">
        <v>1</v>
      </c>
      <c r="J17" s="165">
        <v>55</v>
      </c>
      <c r="K17" s="165">
        <v>18</v>
      </c>
      <c r="L17" s="165">
        <v>1</v>
      </c>
      <c r="M17" s="165">
        <v>26</v>
      </c>
      <c r="N17" s="165">
        <v>30</v>
      </c>
      <c r="O17" s="165">
        <v>0</v>
      </c>
      <c r="P17" s="165">
        <v>154</v>
      </c>
      <c r="Q17" s="165">
        <v>93</v>
      </c>
      <c r="R17" s="165">
        <v>2</v>
      </c>
      <c r="S17" s="165">
        <v>249</v>
      </c>
    </row>
    <row r="18" spans="1:20" ht="22.5" customHeight="1">
      <c r="A18" s="1131" t="s">
        <v>598</v>
      </c>
      <c r="B18" s="1131"/>
      <c r="C18" s="1131"/>
      <c r="D18" s="165">
        <v>11</v>
      </c>
      <c r="E18" s="165">
        <v>17</v>
      </c>
      <c r="F18" s="165">
        <v>1</v>
      </c>
      <c r="G18" s="165">
        <v>3</v>
      </c>
      <c r="H18" s="165">
        <v>5</v>
      </c>
      <c r="I18" s="165">
        <v>0</v>
      </c>
      <c r="J18" s="165">
        <v>1</v>
      </c>
      <c r="K18" s="165">
        <v>4</v>
      </c>
      <c r="L18" s="165">
        <v>0</v>
      </c>
      <c r="M18" s="165">
        <v>23</v>
      </c>
      <c r="N18" s="165">
        <v>16</v>
      </c>
      <c r="O18" s="165">
        <v>0</v>
      </c>
      <c r="P18" s="165">
        <v>38</v>
      </c>
      <c r="Q18" s="165">
        <v>42</v>
      </c>
      <c r="R18" s="165">
        <v>1</v>
      </c>
      <c r="S18" s="165">
        <v>81</v>
      </c>
    </row>
    <row r="19" spans="1:20" ht="22.5" customHeight="1">
      <c r="A19" s="1130" t="s">
        <v>599</v>
      </c>
      <c r="B19" s="1130"/>
      <c r="C19" s="1130"/>
      <c r="D19" s="165">
        <v>1</v>
      </c>
      <c r="E19" s="165">
        <v>3</v>
      </c>
      <c r="F19" s="165">
        <v>0</v>
      </c>
      <c r="G19" s="165">
        <v>9</v>
      </c>
      <c r="H19" s="165">
        <v>24</v>
      </c>
      <c r="I19" s="165">
        <v>0</v>
      </c>
      <c r="J19" s="165">
        <v>26</v>
      </c>
      <c r="K19" s="165">
        <v>8</v>
      </c>
      <c r="L19" s="165">
        <v>0</v>
      </c>
      <c r="M19" s="165">
        <v>2</v>
      </c>
      <c r="N19" s="165">
        <v>7</v>
      </c>
      <c r="O19" s="165">
        <v>1</v>
      </c>
      <c r="P19" s="165">
        <v>38</v>
      </c>
      <c r="Q19" s="165">
        <v>42</v>
      </c>
      <c r="R19" s="165">
        <v>1</v>
      </c>
      <c r="S19" s="165">
        <v>81</v>
      </c>
    </row>
    <row r="20" spans="1:20" s="1052" customFormat="1" ht="22.5" customHeight="1">
      <c r="A20" s="1129" t="s">
        <v>1648</v>
      </c>
      <c r="B20" s="1129"/>
      <c r="C20" s="1129"/>
      <c r="D20" s="165">
        <v>0</v>
      </c>
      <c r="E20" s="165">
        <v>55</v>
      </c>
      <c r="F20" s="165">
        <v>5</v>
      </c>
      <c r="G20" s="165">
        <v>0</v>
      </c>
      <c r="H20" s="165">
        <v>3</v>
      </c>
      <c r="I20" s="165">
        <v>0</v>
      </c>
      <c r="J20" s="165">
        <v>0</v>
      </c>
      <c r="K20" s="165">
        <v>0</v>
      </c>
      <c r="L20" s="165">
        <v>1</v>
      </c>
      <c r="M20" s="165">
        <v>0</v>
      </c>
      <c r="N20" s="165">
        <v>57</v>
      </c>
      <c r="O20" s="165">
        <v>3</v>
      </c>
      <c r="P20" s="165">
        <v>0</v>
      </c>
      <c r="Q20" s="165">
        <v>115</v>
      </c>
      <c r="R20" s="165">
        <v>9</v>
      </c>
      <c r="S20" s="165">
        <v>124</v>
      </c>
    </row>
    <row r="21" spans="1:20" s="1052" customFormat="1" ht="22.5" customHeight="1">
      <c r="A21" s="1129" t="s">
        <v>1649</v>
      </c>
      <c r="B21" s="1129"/>
      <c r="C21" s="1129"/>
      <c r="D21" s="165">
        <v>5</v>
      </c>
      <c r="E21" s="165">
        <v>0</v>
      </c>
      <c r="F21" s="165">
        <v>0</v>
      </c>
      <c r="G21" s="165">
        <v>33</v>
      </c>
      <c r="H21" s="165">
        <v>0</v>
      </c>
      <c r="I21" s="165">
        <v>0</v>
      </c>
      <c r="J21" s="165">
        <v>85</v>
      </c>
      <c r="K21" s="165">
        <v>0</v>
      </c>
      <c r="L21" s="165">
        <v>0</v>
      </c>
      <c r="M21" s="165">
        <v>1</v>
      </c>
      <c r="N21" s="165">
        <v>0</v>
      </c>
      <c r="O21" s="165">
        <v>0</v>
      </c>
      <c r="P21" s="165">
        <v>124</v>
      </c>
      <c r="Q21" s="165">
        <v>0</v>
      </c>
      <c r="R21" s="165">
        <v>0</v>
      </c>
      <c r="S21" s="165">
        <v>124</v>
      </c>
    </row>
    <row r="22" spans="1:20" ht="22.5" customHeight="1">
      <c r="A22" s="1127" t="s">
        <v>600</v>
      </c>
      <c r="B22" s="1127"/>
      <c r="C22" s="1127"/>
      <c r="D22" s="650">
        <v>23</v>
      </c>
      <c r="E22" s="650">
        <v>-72</v>
      </c>
      <c r="F22" s="650">
        <v>-31</v>
      </c>
      <c r="G22" s="650">
        <v>70</v>
      </c>
      <c r="H22" s="650">
        <v>-8</v>
      </c>
      <c r="I22" s="650">
        <v>-7</v>
      </c>
      <c r="J22" s="650">
        <v>159</v>
      </c>
      <c r="K22" s="650">
        <v>-32</v>
      </c>
      <c r="L22" s="650">
        <v>-14</v>
      </c>
      <c r="M22" s="650">
        <v>-5</v>
      </c>
      <c r="N22" s="650">
        <v>-61</v>
      </c>
      <c r="O22" s="650">
        <v>-22</v>
      </c>
      <c r="P22" s="650">
        <v>247</v>
      </c>
      <c r="Q22" s="650">
        <v>-173</v>
      </c>
      <c r="R22" s="650">
        <v>-74</v>
      </c>
      <c r="S22" s="650">
        <v>0</v>
      </c>
    </row>
    <row r="23" spans="1:20" ht="22.5" customHeight="1">
      <c r="A23" s="1127" t="s">
        <v>601</v>
      </c>
      <c r="B23" s="1127"/>
      <c r="C23" s="1127"/>
      <c r="D23" s="650">
        <v>2</v>
      </c>
      <c r="E23" s="650">
        <v>207</v>
      </c>
      <c r="F23" s="650">
        <v>471</v>
      </c>
      <c r="G23" s="650">
        <v>1</v>
      </c>
      <c r="H23" s="650">
        <v>97</v>
      </c>
      <c r="I23" s="650">
        <v>190</v>
      </c>
      <c r="J23" s="650">
        <v>6</v>
      </c>
      <c r="K23" s="650">
        <v>106</v>
      </c>
      <c r="L23" s="650">
        <v>299</v>
      </c>
      <c r="M23" s="650">
        <v>1</v>
      </c>
      <c r="N23" s="650">
        <v>198</v>
      </c>
      <c r="O23" s="650">
        <v>487</v>
      </c>
      <c r="P23" s="650">
        <v>10</v>
      </c>
      <c r="Q23" s="650">
        <v>608</v>
      </c>
      <c r="R23" s="650">
        <v>1447</v>
      </c>
      <c r="S23" s="650">
        <v>2065</v>
      </c>
    </row>
    <row r="24" spans="1:20" ht="21.75" customHeight="1">
      <c r="A24" s="1126" t="s">
        <v>602</v>
      </c>
      <c r="B24" s="1126"/>
      <c r="C24" s="1126"/>
      <c r="D24" s="648">
        <v>94051</v>
      </c>
      <c r="E24" s="648">
        <v>613046</v>
      </c>
      <c r="F24" s="648">
        <v>37347</v>
      </c>
      <c r="G24" s="648">
        <v>80194</v>
      </c>
      <c r="H24" s="648">
        <v>320373</v>
      </c>
      <c r="I24" s="648">
        <v>13395</v>
      </c>
      <c r="J24" s="649">
        <v>117721</v>
      </c>
      <c r="K24" s="648">
        <v>347194</v>
      </c>
      <c r="L24" s="648">
        <v>18525</v>
      </c>
      <c r="M24" s="648">
        <v>84587</v>
      </c>
      <c r="N24" s="648">
        <v>534868</v>
      </c>
      <c r="O24" s="648">
        <v>32351</v>
      </c>
      <c r="P24" s="648">
        <v>376553</v>
      </c>
      <c r="Q24" s="648">
        <v>1815481</v>
      </c>
      <c r="R24" s="648">
        <v>101618</v>
      </c>
      <c r="S24" s="648">
        <v>2293652</v>
      </c>
    </row>
    <row r="25" spans="1:20" s="254" customFormat="1" ht="22.5" customHeight="1">
      <c r="A25" s="1130" t="s">
        <v>623</v>
      </c>
      <c r="B25" s="1130"/>
      <c r="C25" s="1130"/>
      <c r="D25" s="327">
        <v>3002</v>
      </c>
      <c r="E25" s="327">
        <v>-263</v>
      </c>
      <c r="F25" s="327">
        <v>-502</v>
      </c>
      <c r="G25" s="327">
        <v>3046</v>
      </c>
      <c r="H25" s="327">
        <v>-80</v>
      </c>
      <c r="I25" s="327">
        <v>-194</v>
      </c>
      <c r="J25" s="327">
        <v>3146</v>
      </c>
      <c r="K25" s="327">
        <v>-108</v>
      </c>
      <c r="L25" s="327">
        <v>-312</v>
      </c>
      <c r="M25" s="327">
        <v>5918</v>
      </c>
      <c r="N25" s="327">
        <v>-239</v>
      </c>
      <c r="O25" s="327">
        <v>-506</v>
      </c>
      <c r="P25" s="327">
        <v>15112</v>
      </c>
      <c r="Q25" s="327">
        <v>-690</v>
      </c>
      <c r="R25" s="327">
        <v>-1514</v>
      </c>
      <c r="S25" s="327">
        <v>12908</v>
      </c>
      <c r="T25" s="281"/>
    </row>
    <row r="26" spans="1:20" ht="22.5" customHeight="1">
      <c r="A26" s="1127" t="s">
        <v>603</v>
      </c>
      <c r="B26" s="1127"/>
      <c r="C26" s="1127"/>
      <c r="D26" s="646">
        <v>3.297125723511516E-2</v>
      </c>
      <c r="E26" s="646">
        <v>-4.2882136084746841E-4</v>
      </c>
      <c r="F26" s="646">
        <v>-1.3263230204232609E-2</v>
      </c>
      <c r="G26" s="646">
        <v>3.9482553014984184E-2</v>
      </c>
      <c r="H26" s="646">
        <v>-2.4964659404031169E-4</v>
      </c>
      <c r="I26" s="646">
        <v>-1.4276252851571124E-2</v>
      </c>
      <c r="J26" s="646">
        <v>2.745799694523238E-2</v>
      </c>
      <c r="K26" s="646">
        <v>-3.1096855186552339E-4</v>
      </c>
      <c r="L26" s="646">
        <v>-1.6563146997929608E-2</v>
      </c>
      <c r="M26" s="646">
        <v>7.5226582262390526E-2</v>
      </c>
      <c r="N26" s="646">
        <v>-4.4663964403381004E-4</v>
      </c>
      <c r="O26" s="646">
        <v>-1.5400066956812855E-2</v>
      </c>
      <c r="P26" s="646">
        <v>4.1810419957890775E-2</v>
      </c>
      <c r="Q26" s="646">
        <v>-3.7992017271501417E-4</v>
      </c>
      <c r="R26" s="646">
        <v>-1.4680215645968274E-2</v>
      </c>
      <c r="S26" s="646">
        <v>5.6595567060573216E-3</v>
      </c>
    </row>
    <row r="27" spans="1:20" ht="21.75" customHeight="1">
      <c r="A27" s="1127" t="s">
        <v>591</v>
      </c>
      <c r="B27" s="1127"/>
      <c r="C27" s="1127"/>
      <c r="D27" s="646">
        <v>4.1004912689457683E-2</v>
      </c>
      <c r="E27" s="646">
        <v>0.26727943035822349</v>
      </c>
      <c r="F27" s="646">
        <v>1.6282766522558785E-2</v>
      </c>
      <c r="G27" s="646">
        <v>3.4963455659358961E-2</v>
      </c>
      <c r="H27" s="646">
        <v>0.13967812030770144</v>
      </c>
      <c r="I27" s="646">
        <v>5.8400315305024474E-3</v>
      </c>
      <c r="J27" s="646">
        <v>5.1324699649292919E-2</v>
      </c>
      <c r="K27" s="646">
        <v>0.15137169893253205</v>
      </c>
      <c r="L27" s="646">
        <v>8.0766393506948742E-3</v>
      </c>
      <c r="M27" s="646">
        <v>3.6878741849243044E-2</v>
      </c>
      <c r="N27" s="646">
        <v>0.23319492233346645</v>
      </c>
      <c r="O27" s="646">
        <v>1.4104580816967876E-2</v>
      </c>
      <c r="P27" s="646">
        <v>0.16417180984735261</v>
      </c>
      <c r="Q27" s="646">
        <v>0.79152417193192337</v>
      </c>
      <c r="R27" s="646">
        <v>4.4304018220723981E-2</v>
      </c>
      <c r="S27" s="646">
        <v>1</v>
      </c>
    </row>
    <row r="28" spans="1:20">
      <c r="A28" s="1041" t="s">
        <v>604</v>
      </c>
      <c r="B28" s="1041"/>
      <c r="C28" s="1041"/>
      <c r="D28" s="190"/>
      <c r="E28" s="190"/>
    </row>
    <row r="29" spans="1:20" ht="12.75" customHeight="1">
      <c r="A29" s="164" t="s">
        <v>605</v>
      </c>
      <c r="B29" s="164"/>
      <c r="C29" s="164"/>
      <c r="D29" s="162"/>
      <c r="E29" s="162"/>
      <c r="F29" s="162"/>
      <c r="G29" s="162"/>
      <c r="H29" s="163"/>
    </row>
    <row r="30" spans="1:20" ht="12.75" customHeight="1">
      <c r="A30" s="159" t="s">
        <v>606</v>
      </c>
      <c r="B30" s="159"/>
      <c r="C30" s="159"/>
      <c r="D30" s="161"/>
      <c r="E30" s="161"/>
      <c r="F30" s="161"/>
      <c r="G30" s="161"/>
      <c r="H30" s="161"/>
    </row>
    <row r="31" spans="1:20" ht="12.75" customHeight="1">
      <c r="A31" s="160"/>
      <c r="B31" s="160"/>
      <c r="C31" s="160"/>
      <c r="D31" s="159"/>
      <c r="E31" s="159"/>
      <c r="F31" s="159"/>
      <c r="G31" s="159"/>
      <c r="H31" s="159"/>
    </row>
    <row r="32" spans="1:20" ht="12.75" customHeight="1">
      <c r="A32" s="142" t="s">
        <v>625</v>
      </c>
      <c r="B32" s="190"/>
      <c r="C32" s="190"/>
      <c r="D32" s="190"/>
      <c r="E32" s="190"/>
      <c r="F32" s="190"/>
      <c r="S32" s="130" t="str">
        <f>Naslovnica!A20</f>
        <v>Srpanj 2024.</v>
      </c>
    </row>
    <row r="33" spans="1:19">
      <c r="A33" s="540" t="s">
        <v>893</v>
      </c>
      <c r="B33" s="190"/>
      <c r="C33" s="190"/>
      <c r="D33" s="190"/>
      <c r="E33" s="190"/>
      <c r="F33" s="190"/>
      <c r="S33" s="512" t="str">
        <f>Naslovnica!A24</f>
        <v>July 2024</v>
      </c>
    </row>
    <row r="34" spans="1:19">
      <c r="B34"/>
      <c r="C34"/>
    </row>
    <row r="35" spans="1:19" ht="32.25" customHeight="1">
      <c r="A35" s="651"/>
      <c r="B35" s="1125" t="s">
        <v>574</v>
      </c>
      <c r="C35" s="1125"/>
      <c r="D35" s="1125"/>
      <c r="E35" s="1124" t="s">
        <v>575</v>
      </c>
      <c r="F35" s="1124"/>
      <c r="G35" s="1124"/>
      <c r="H35" s="1124" t="s">
        <v>576</v>
      </c>
      <c r="I35" s="1124"/>
      <c r="J35" s="1124"/>
      <c r="K35" s="1123" t="s">
        <v>577</v>
      </c>
      <c r="L35" s="1123"/>
      <c r="M35" s="1123"/>
      <c r="N35" s="1123" t="s">
        <v>578</v>
      </c>
      <c r="O35" s="1123"/>
      <c r="P35" s="1123"/>
      <c r="Q35" s="1124" t="s">
        <v>579</v>
      </c>
      <c r="R35" s="1124"/>
      <c r="S35" s="1124"/>
    </row>
    <row r="36" spans="1:19" ht="21">
      <c r="A36" s="651" t="s">
        <v>523</v>
      </c>
      <c r="B36" s="1125" t="s">
        <v>580</v>
      </c>
      <c r="C36" s="1125"/>
      <c r="D36" s="1125"/>
      <c r="E36" s="1125" t="s">
        <v>581</v>
      </c>
      <c r="F36" s="1125"/>
      <c r="G36" s="1125"/>
      <c r="H36" s="1125" t="s">
        <v>581</v>
      </c>
      <c r="I36" s="1125"/>
      <c r="J36" s="1125"/>
      <c r="K36" s="1125" t="s">
        <v>582</v>
      </c>
      <c r="L36" s="1125"/>
      <c r="M36" s="1125"/>
      <c r="N36" s="1125" t="s">
        <v>582</v>
      </c>
      <c r="O36" s="1125"/>
      <c r="P36" s="1125"/>
      <c r="Q36" s="1125" t="s">
        <v>582</v>
      </c>
      <c r="R36" s="1125"/>
      <c r="S36" s="1125"/>
    </row>
    <row r="37" spans="1:19">
      <c r="A37" s="651"/>
      <c r="B37" s="652" t="s">
        <v>114</v>
      </c>
      <c r="C37" s="652" t="s">
        <v>115</v>
      </c>
      <c r="D37" s="652" t="s">
        <v>116</v>
      </c>
      <c r="E37" s="652" t="s">
        <v>114</v>
      </c>
      <c r="F37" s="652" t="s">
        <v>115</v>
      </c>
      <c r="G37" s="652" t="s">
        <v>116</v>
      </c>
      <c r="H37" s="652" t="s">
        <v>114</v>
      </c>
      <c r="I37" s="652" t="s">
        <v>115</v>
      </c>
      <c r="J37" s="652" t="s">
        <v>116</v>
      </c>
      <c r="K37" s="652" t="s">
        <v>114</v>
      </c>
      <c r="L37" s="652" t="s">
        <v>115</v>
      </c>
      <c r="M37" s="652" t="s">
        <v>116</v>
      </c>
      <c r="N37" s="652" t="s">
        <v>114</v>
      </c>
      <c r="O37" s="652" t="s">
        <v>115</v>
      </c>
      <c r="P37" s="652" t="s">
        <v>116</v>
      </c>
      <c r="Q37" s="644" t="s">
        <v>114</v>
      </c>
      <c r="R37" s="644" t="s">
        <v>115</v>
      </c>
      <c r="S37" s="644" t="s">
        <v>116</v>
      </c>
    </row>
    <row r="38" spans="1:19">
      <c r="A38" s="169" t="s">
        <v>6</v>
      </c>
      <c r="B38" s="176">
        <v>5304</v>
      </c>
      <c r="C38" s="176">
        <v>105</v>
      </c>
      <c r="D38" s="176">
        <v>12</v>
      </c>
      <c r="E38" s="176">
        <v>4054</v>
      </c>
      <c r="F38" s="176">
        <v>36</v>
      </c>
      <c r="G38" s="176">
        <v>2</v>
      </c>
      <c r="H38" s="176">
        <v>9358</v>
      </c>
      <c r="I38" s="176">
        <v>141</v>
      </c>
      <c r="J38" s="176">
        <v>14</v>
      </c>
      <c r="K38" s="176">
        <v>231</v>
      </c>
      <c r="L38" s="176">
        <v>18</v>
      </c>
      <c r="M38" s="176">
        <v>1</v>
      </c>
      <c r="N38" s="176">
        <v>536</v>
      </c>
      <c r="O38" s="176">
        <v>6</v>
      </c>
      <c r="P38" s="176">
        <v>1</v>
      </c>
      <c r="Q38" s="177">
        <v>8.9279478524036726E-2</v>
      </c>
      <c r="R38" s="177">
        <v>0.20512820512820507</v>
      </c>
      <c r="S38" s="177">
        <v>0.16666666666666674</v>
      </c>
    </row>
    <row r="39" spans="1:19">
      <c r="A39" s="77" t="s">
        <v>7</v>
      </c>
      <c r="B39" s="176">
        <v>92291</v>
      </c>
      <c r="C39" s="176">
        <v>20461</v>
      </c>
      <c r="D39" s="176">
        <v>141</v>
      </c>
      <c r="E39" s="176">
        <v>65554</v>
      </c>
      <c r="F39" s="176">
        <v>15149</v>
      </c>
      <c r="G39" s="176">
        <v>102</v>
      </c>
      <c r="H39" s="176">
        <v>157845</v>
      </c>
      <c r="I39" s="176">
        <v>35610</v>
      </c>
      <c r="J39" s="176">
        <v>243</v>
      </c>
      <c r="K39" s="176">
        <v>2991</v>
      </c>
      <c r="L39" s="176">
        <v>-1218</v>
      </c>
      <c r="M39" s="176">
        <v>0</v>
      </c>
      <c r="N39" s="176">
        <v>2972</v>
      </c>
      <c r="O39" s="176">
        <v>-930</v>
      </c>
      <c r="P39" s="176">
        <v>-2</v>
      </c>
      <c r="Q39" s="177">
        <v>3.9260741891731676E-2</v>
      </c>
      <c r="R39" s="177">
        <v>-5.6888606388050267E-2</v>
      </c>
      <c r="S39" s="177">
        <v>-8.1632653061224358E-3</v>
      </c>
    </row>
    <row r="40" spans="1:19">
      <c r="A40" s="77" t="s">
        <v>8</v>
      </c>
      <c r="B40" s="176">
        <v>59384</v>
      </c>
      <c r="C40" s="176">
        <v>102199</v>
      </c>
      <c r="D40" s="176">
        <v>220</v>
      </c>
      <c r="E40" s="176">
        <v>42472</v>
      </c>
      <c r="F40" s="176">
        <v>81792</v>
      </c>
      <c r="G40" s="176">
        <v>194</v>
      </c>
      <c r="H40" s="176">
        <v>101856</v>
      </c>
      <c r="I40" s="176">
        <v>183991</v>
      </c>
      <c r="J40" s="176">
        <v>414</v>
      </c>
      <c r="K40" s="176">
        <v>2088</v>
      </c>
      <c r="L40" s="176">
        <v>-806</v>
      </c>
      <c r="M40" s="176">
        <v>-1</v>
      </c>
      <c r="N40" s="176">
        <v>1456</v>
      </c>
      <c r="O40" s="176">
        <v>-701</v>
      </c>
      <c r="P40" s="176">
        <v>3</v>
      </c>
      <c r="Q40" s="177">
        <v>3.6048498657335726E-2</v>
      </c>
      <c r="R40" s="177">
        <v>-8.1240768094534843E-3</v>
      </c>
      <c r="S40" s="177">
        <v>4.8543689320388328E-3</v>
      </c>
    </row>
    <row r="41" spans="1:19">
      <c r="A41" s="77" t="s">
        <v>9</v>
      </c>
      <c r="B41" s="176">
        <v>36142</v>
      </c>
      <c r="C41" s="176">
        <v>127725</v>
      </c>
      <c r="D41" s="176">
        <v>120</v>
      </c>
      <c r="E41" s="176">
        <v>14716</v>
      </c>
      <c r="F41" s="176">
        <v>115215</v>
      </c>
      <c r="G41" s="176">
        <v>135</v>
      </c>
      <c r="H41" s="176">
        <v>50858</v>
      </c>
      <c r="I41" s="176">
        <v>242940</v>
      </c>
      <c r="J41" s="176">
        <v>255</v>
      </c>
      <c r="K41" s="176">
        <v>1636</v>
      </c>
      <c r="L41" s="176">
        <v>-452</v>
      </c>
      <c r="M41" s="176">
        <v>-1</v>
      </c>
      <c r="N41" s="176">
        <v>920</v>
      </c>
      <c r="O41" s="176">
        <v>-548</v>
      </c>
      <c r="P41" s="176">
        <v>2</v>
      </c>
      <c r="Q41" s="177">
        <v>5.2917063475632409E-2</v>
      </c>
      <c r="R41" s="177">
        <v>-4.0993686972206067E-3</v>
      </c>
      <c r="S41" s="177">
        <v>3.937007874015741E-3</v>
      </c>
    </row>
    <row r="42" spans="1:19">
      <c r="A42" s="77" t="s">
        <v>10</v>
      </c>
      <c r="B42" s="176">
        <v>29305</v>
      </c>
      <c r="C42" s="176">
        <v>147376</v>
      </c>
      <c r="D42" s="176">
        <v>80</v>
      </c>
      <c r="E42" s="176">
        <v>8199</v>
      </c>
      <c r="F42" s="176">
        <v>135913</v>
      </c>
      <c r="G42" s="176">
        <v>62</v>
      </c>
      <c r="H42" s="176">
        <v>37504</v>
      </c>
      <c r="I42" s="176">
        <v>283289</v>
      </c>
      <c r="J42" s="176">
        <v>142</v>
      </c>
      <c r="K42" s="176">
        <v>1087</v>
      </c>
      <c r="L42" s="176">
        <v>-378</v>
      </c>
      <c r="M42" s="176">
        <v>0</v>
      </c>
      <c r="N42" s="176">
        <v>487</v>
      </c>
      <c r="O42" s="176">
        <v>-435</v>
      </c>
      <c r="P42" s="176">
        <v>0</v>
      </c>
      <c r="Q42" s="177">
        <v>4.3807403284163549E-2</v>
      </c>
      <c r="R42" s="177">
        <v>-2.8616482812511279E-3</v>
      </c>
      <c r="S42" s="177">
        <v>0</v>
      </c>
    </row>
    <row r="43" spans="1:19">
      <c r="A43" s="77" t="s">
        <v>11</v>
      </c>
      <c r="B43" s="176">
        <v>12439</v>
      </c>
      <c r="C43" s="176">
        <v>161429</v>
      </c>
      <c r="D43" s="176">
        <v>80</v>
      </c>
      <c r="E43" s="176">
        <v>3487</v>
      </c>
      <c r="F43" s="176">
        <v>148375</v>
      </c>
      <c r="G43" s="176">
        <v>73</v>
      </c>
      <c r="H43" s="176">
        <v>15926</v>
      </c>
      <c r="I43" s="176">
        <v>309804</v>
      </c>
      <c r="J43" s="176">
        <v>153</v>
      </c>
      <c r="K43" s="176">
        <v>477</v>
      </c>
      <c r="L43" s="176">
        <v>-61</v>
      </c>
      <c r="M43" s="176">
        <v>1</v>
      </c>
      <c r="N43" s="176">
        <v>150</v>
      </c>
      <c r="O43" s="176">
        <v>-84</v>
      </c>
      <c r="P43" s="176">
        <v>-1</v>
      </c>
      <c r="Q43" s="177">
        <v>4.0983070788940479E-2</v>
      </c>
      <c r="R43" s="177">
        <v>-4.6781889923830366E-4</v>
      </c>
      <c r="S43" s="177">
        <v>0</v>
      </c>
    </row>
    <row r="44" spans="1:19">
      <c r="A44" s="77" t="s">
        <v>12</v>
      </c>
      <c r="B44" s="176">
        <v>1124</v>
      </c>
      <c r="C44" s="176">
        <v>145144</v>
      </c>
      <c r="D44" s="176">
        <v>69</v>
      </c>
      <c r="E44" s="176">
        <v>700</v>
      </c>
      <c r="F44" s="176">
        <v>140476</v>
      </c>
      <c r="G44" s="176">
        <v>89</v>
      </c>
      <c r="H44" s="176">
        <v>1824</v>
      </c>
      <c r="I44" s="176">
        <v>285620</v>
      </c>
      <c r="J44" s="176">
        <v>158</v>
      </c>
      <c r="K44" s="176">
        <v>24</v>
      </c>
      <c r="L44" s="176">
        <v>591</v>
      </c>
      <c r="M44" s="176">
        <v>-1</v>
      </c>
      <c r="N44" s="176">
        <v>12</v>
      </c>
      <c r="O44" s="176">
        <v>431</v>
      </c>
      <c r="P44" s="176">
        <v>0</v>
      </c>
      <c r="Q44" s="177">
        <v>2.0134228187919545E-2</v>
      </c>
      <c r="R44" s="177">
        <v>3.5910301548147672E-3</v>
      </c>
      <c r="S44" s="177">
        <v>-6.2893081761006275E-3</v>
      </c>
    </row>
    <row r="45" spans="1:19">
      <c r="A45" s="77" t="s">
        <v>13</v>
      </c>
      <c r="B45" s="176">
        <v>777</v>
      </c>
      <c r="C45" s="176">
        <v>117920</v>
      </c>
      <c r="D45" s="176">
        <v>107</v>
      </c>
      <c r="E45" s="176">
        <v>519</v>
      </c>
      <c r="F45" s="176">
        <v>124531</v>
      </c>
      <c r="G45" s="176">
        <v>80</v>
      </c>
      <c r="H45" s="176">
        <v>1296</v>
      </c>
      <c r="I45" s="176">
        <v>242451</v>
      </c>
      <c r="J45" s="176">
        <v>187</v>
      </c>
      <c r="K45" s="176">
        <v>16</v>
      </c>
      <c r="L45" s="176">
        <v>351</v>
      </c>
      <c r="M45" s="176">
        <v>0</v>
      </c>
      <c r="N45" s="176">
        <v>20</v>
      </c>
      <c r="O45" s="176">
        <v>156</v>
      </c>
      <c r="P45" s="176">
        <v>-2</v>
      </c>
      <c r="Q45" s="177">
        <v>2.857142857142847E-2</v>
      </c>
      <c r="R45" s="177">
        <v>2.0955262374764416E-3</v>
      </c>
      <c r="S45" s="177">
        <v>-1.0582010582010581E-2</v>
      </c>
    </row>
    <row r="46" spans="1:19">
      <c r="A46" s="77" t="s">
        <v>14</v>
      </c>
      <c r="B46" s="176">
        <v>47</v>
      </c>
      <c r="C46" s="176">
        <v>108652</v>
      </c>
      <c r="D46" s="176">
        <v>111</v>
      </c>
      <c r="E46" s="176">
        <v>39</v>
      </c>
      <c r="F46" s="176">
        <v>114441</v>
      </c>
      <c r="G46" s="176">
        <v>152</v>
      </c>
      <c r="H46" s="176">
        <v>86</v>
      </c>
      <c r="I46" s="176">
        <v>223093</v>
      </c>
      <c r="J46" s="176">
        <v>263</v>
      </c>
      <c r="K46" s="176">
        <v>4</v>
      </c>
      <c r="L46" s="176">
        <v>-6</v>
      </c>
      <c r="M46" s="176">
        <v>-4</v>
      </c>
      <c r="N46" s="176">
        <v>5</v>
      </c>
      <c r="O46" s="176">
        <v>257</v>
      </c>
      <c r="P46" s="176">
        <v>0</v>
      </c>
      <c r="Q46" s="177">
        <v>0.11688311688311681</v>
      </c>
      <c r="R46" s="177">
        <v>1.1263585859038194E-3</v>
      </c>
      <c r="S46" s="177">
        <v>-1.4981273408239737E-2</v>
      </c>
    </row>
    <row r="47" spans="1:19">
      <c r="A47" s="77" t="s">
        <v>15</v>
      </c>
      <c r="B47" s="176">
        <v>0</v>
      </c>
      <c r="C47" s="176">
        <v>6744</v>
      </c>
      <c r="D47" s="176">
        <v>46599</v>
      </c>
      <c r="E47" s="176">
        <v>0</v>
      </c>
      <c r="F47" s="176">
        <v>1792</v>
      </c>
      <c r="G47" s="176">
        <v>46695</v>
      </c>
      <c r="H47" s="176">
        <v>0</v>
      </c>
      <c r="I47" s="176">
        <v>8536</v>
      </c>
      <c r="J47" s="176">
        <v>93294</v>
      </c>
      <c r="K47" s="176">
        <v>0</v>
      </c>
      <c r="L47" s="176">
        <v>1592</v>
      </c>
      <c r="M47" s="176">
        <v>-918</v>
      </c>
      <c r="N47" s="176">
        <v>0</v>
      </c>
      <c r="O47" s="176">
        <v>1527</v>
      </c>
      <c r="P47" s="176">
        <v>-604</v>
      </c>
      <c r="Q47" s="177" t="s">
        <v>1113</v>
      </c>
      <c r="R47" s="177">
        <v>0.57577995200295362</v>
      </c>
      <c r="S47" s="177">
        <v>-1.6052143098211236E-2</v>
      </c>
    </row>
    <row r="48" spans="1:19">
      <c r="A48" s="77" t="s">
        <v>16</v>
      </c>
      <c r="B48" s="176">
        <v>0</v>
      </c>
      <c r="C48" s="176">
        <v>6</v>
      </c>
      <c r="D48" s="176">
        <v>3913</v>
      </c>
      <c r="E48" s="176">
        <v>0</v>
      </c>
      <c r="F48" s="176">
        <v>0</v>
      </c>
      <c r="G48" s="176">
        <v>2582</v>
      </c>
      <c r="H48" s="176">
        <v>0</v>
      </c>
      <c r="I48" s="176">
        <v>6</v>
      </c>
      <c r="J48" s="176">
        <v>6495</v>
      </c>
      <c r="K48" s="176">
        <v>0</v>
      </c>
      <c r="L48" s="176">
        <v>0</v>
      </c>
      <c r="M48" s="176">
        <v>-2</v>
      </c>
      <c r="N48" s="176">
        <v>0</v>
      </c>
      <c r="O48" s="176">
        <v>0</v>
      </c>
      <c r="P48" s="176">
        <v>14</v>
      </c>
      <c r="Q48" s="177" t="s">
        <v>1113</v>
      </c>
      <c r="R48" s="177">
        <v>0</v>
      </c>
      <c r="S48" s="177">
        <v>1.8509949097640366E-3</v>
      </c>
    </row>
    <row r="49" spans="1:19" ht="24">
      <c r="A49" s="654" t="s">
        <v>583</v>
      </c>
      <c r="B49" s="655">
        <v>236813</v>
      </c>
      <c r="C49" s="655">
        <v>937761</v>
      </c>
      <c r="D49" s="655">
        <v>51452</v>
      </c>
      <c r="E49" s="655">
        <v>139740</v>
      </c>
      <c r="F49" s="655">
        <v>877720</v>
      </c>
      <c r="G49" s="655">
        <v>50166</v>
      </c>
      <c r="H49" s="655">
        <v>376553</v>
      </c>
      <c r="I49" s="655">
        <v>1815481</v>
      </c>
      <c r="J49" s="655">
        <v>101618</v>
      </c>
      <c r="K49" s="655">
        <v>8554</v>
      </c>
      <c r="L49" s="655">
        <v>-369</v>
      </c>
      <c r="M49" s="655">
        <v>-925</v>
      </c>
      <c r="N49" s="655">
        <v>6558</v>
      </c>
      <c r="O49" s="655">
        <v>-321</v>
      </c>
      <c r="P49" s="655">
        <v>-589</v>
      </c>
      <c r="Q49" s="656">
        <v>4.181041995789081E-2</v>
      </c>
      <c r="R49" s="656">
        <v>-3.7992017271504253E-4</v>
      </c>
      <c r="S49" s="656">
        <v>-1.468021564596822E-2</v>
      </c>
    </row>
    <row r="50" spans="1:19" ht="24">
      <c r="A50" s="657" t="s">
        <v>584</v>
      </c>
      <c r="B50" s="1122">
        <v>1226026</v>
      </c>
      <c r="C50" s="1122"/>
      <c r="D50" s="1122"/>
      <c r="E50" s="1122">
        <v>1067626</v>
      </c>
      <c r="F50" s="1122"/>
      <c r="G50" s="1122"/>
      <c r="H50" s="1122">
        <v>2293652</v>
      </c>
      <c r="I50" s="1122"/>
      <c r="J50" s="1122"/>
      <c r="K50" s="1122">
        <v>7260</v>
      </c>
      <c r="L50" s="1122"/>
      <c r="M50" s="1122"/>
      <c r="N50" s="1122">
        <v>5648</v>
      </c>
      <c r="O50" s="1122"/>
      <c r="P50" s="1122"/>
      <c r="Q50" s="1121">
        <v>5.6595567060573337E-3</v>
      </c>
      <c r="R50" s="1121"/>
      <c r="S50" s="1121"/>
    </row>
    <row r="51" spans="1:19">
      <c r="A51" s="14" t="s">
        <v>585</v>
      </c>
      <c r="B51"/>
      <c r="C51"/>
    </row>
    <row r="53" spans="1:19">
      <c r="A53" s="593" t="s">
        <v>81</v>
      </c>
      <c r="S53" s="13" t="s">
        <v>785</v>
      </c>
    </row>
    <row r="54" spans="1:19">
      <c r="A54" s="593"/>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54" customWidth="1"/>
    <col min="4" max="4" width="21.85546875" customWidth="1"/>
    <col min="5" max="5" width="14.85546875" customWidth="1"/>
  </cols>
  <sheetData>
    <row r="1" spans="1:8" ht="12.75" customHeight="1">
      <c r="A1" s="140" t="s">
        <v>679</v>
      </c>
    </row>
    <row r="2" spans="1:8" ht="12.75" customHeight="1">
      <c r="A2" s="504" t="s">
        <v>680</v>
      </c>
    </row>
    <row r="3" spans="1:8">
      <c r="D3" s="307"/>
      <c r="E3" s="13" t="s">
        <v>1373</v>
      </c>
    </row>
    <row r="4" spans="1:8" ht="79.5" customHeight="1">
      <c r="A4" s="1246" t="s">
        <v>330</v>
      </c>
      <c r="B4" s="437" t="s">
        <v>331</v>
      </c>
      <c r="C4" s="476" t="s">
        <v>312</v>
      </c>
      <c r="D4" s="437" t="s">
        <v>332</v>
      </c>
      <c r="E4" s="476" t="s">
        <v>312</v>
      </c>
    </row>
    <row r="5" spans="1:8" ht="15.75" customHeight="1">
      <c r="A5" s="1246"/>
      <c r="B5" s="477" t="s">
        <v>1669</v>
      </c>
      <c r="C5" s="478"/>
      <c r="D5" s="477" t="s">
        <v>1669</v>
      </c>
      <c r="E5" s="478"/>
    </row>
    <row r="6" spans="1:8">
      <c r="A6" s="479" t="s">
        <v>1318</v>
      </c>
      <c r="B6" s="480">
        <v>1656</v>
      </c>
      <c r="C6" s="481">
        <v>3.629536921151439E-2</v>
      </c>
      <c r="D6" s="480">
        <v>33631.389449999995</v>
      </c>
      <c r="E6" s="481">
        <v>2.3418051060452943E-2</v>
      </c>
      <c r="F6" s="43"/>
      <c r="G6" s="76"/>
      <c r="H6" s="76"/>
    </row>
    <row r="7" spans="1:8">
      <c r="A7" s="479" t="s">
        <v>1555</v>
      </c>
      <c r="B7" s="480">
        <v>1436</v>
      </c>
      <c r="C7" s="481">
        <v>0.24006908462867013</v>
      </c>
      <c r="D7" s="480">
        <v>34628.904090000004</v>
      </c>
      <c r="E7" s="481">
        <v>0.11516102491420939</v>
      </c>
      <c r="F7" s="43"/>
      <c r="G7" s="76"/>
      <c r="H7" s="76"/>
    </row>
    <row r="8" spans="1:8">
      <c r="A8" s="479" t="s">
        <v>1269</v>
      </c>
      <c r="B8" s="480">
        <v>326</v>
      </c>
      <c r="C8" s="481">
        <v>-0.35573122529644269</v>
      </c>
      <c r="D8" s="480">
        <v>16254.506589999999</v>
      </c>
      <c r="E8" s="481">
        <v>-0.13322979333836366</v>
      </c>
      <c r="F8" s="43"/>
      <c r="G8" s="76"/>
      <c r="H8" s="76"/>
    </row>
    <row r="9" spans="1:8">
      <c r="A9" s="479" t="s">
        <v>1556</v>
      </c>
      <c r="B9" s="480">
        <v>4678</v>
      </c>
      <c r="C9" s="481">
        <v>0.44027093596059114</v>
      </c>
      <c r="D9" s="480">
        <v>166337.37171000001</v>
      </c>
      <c r="E9" s="481">
        <v>0.47421135983594226</v>
      </c>
      <c r="F9" s="43"/>
      <c r="G9" s="76"/>
      <c r="H9" s="76"/>
    </row>
    <row r="10" spans="1:8">
      <c r="A10" s="479" t="s">
        <v>1299</v>
      </c>
      <c r="B10" s="480">
        <v>104</v>
      </c>
      <c r="C10" s="481">
        <v>-1.8867924528301886E-2</v>
      </c>
      <c r="D10" s="480">
        <v>8200.1389999999992</v>
      </c>
      <c r="E10" s="481">
        <v>9.8550059072858229E-2</v>
      </c>
      <c r="F10" s="43"/>
      <c r="G10" s="76"/>
      <c r="H10" s="76"/>
    </row>
    <row r="11" spans="1:8">
      <c r="A11" s="479" t="s">
        <v>1557</v>
      </c>
      <c r="B11" s="480">
        <v>2757</v>
      </c>
      <c r="C11" s="481">
        <v>0.17119796091758707</v>
      </c>
      <c r="D11" s="480">
        <v>94698.085470000005</v>
      </c>
      <c r="E11" s="481">
        <v>0.25042912003424889</v>
      </c>
      <c r="F11" s="43"/>
      <c r="G11" s="76"/>
      <c r="H11" s="76"/>
    </row>
    <row r="12" spans="1:8" ht="24">
      <c r="A12" s="479" t="s">
        <v>1558</v>
      </c>
      <c r="B12" s="480">
        <v>1013</v>
      </c>
      <c r="C12" s="481">
        <v>-0.34729381443298968</v>
      </c>
      <c r="D12" s="480">
        <v>38015.906339999994</v>
      </c>
      <c r="E12" s="481">
        <v>-0.31910139245200875</v>
      </c>
      <c r="F12" s="43"/>
      <c r="G12" s="76"/>
      <c r="H12" s="76"/>
    </row>
    <row r="13" spans="1:8">
      <c r="A13" s="479" t="s">
        <v>1319</v>
      </c>
      <c r="B13" s="480">
        <v>7120</v>
      </c>
      <c r="C13" s="481">
        <v>6.205250596658711E-2</v>
      </c>
      <c r="D13" s="480">
        <v>214320.44722</v>
      </c>
      <c r="E13" s="481">
        <v>0.18078539572638735</v>
      </c>
      <c r="F13" s="43"/>
      <c r="G13" s="76"/>
      <c r="H13" s="76"/>
    </row>
    <row r="14" spans="1:8">
      <c r="A14" s="479" t="s">
        <v>1559</v>
      </c>
      <c r="B14" s="480">
        <v>2166</v>
      </c>
      <c r="C14" s="481">
        <v>0.12286158631415241</v>
      </c>
      <c r="D14" s="480">
        <v>49490.274860000005</v>
      </c>
      <c r="E14" s="481">
        <v>6.9277778085180611E-2</v>
      </c>
      <c r="F14" s="43"/>
      <c r="G14" s="76"/>
      <c r="H14" s="76"/>
    </row>
    <row r="15" spans="1:8">
      <c r="A15" s="479" t="s">
        <v>1560</v>
      </c>
      <c r="B15" s="480">
        <v>8971</v>
      </c>
      <c r="C15" s="481">
        <v>0.2238744884038199</v>
      </c>
      <c r="D15" s="480">
        <v>160214.00357999999</v>
      </c>
      <c r="E15" s="481">
        <v>0.3431399185148013</v>
      </c>
      <c r="F15" s="43"/>
      <c r="G15" s="76"/>
      <c r="H15" s="76"/>
    </row>
    <row r="16" spans="1:8">
      <c r="A16" s="479" t="s">
        <v>1300</v>
      </c>
      <c r="B16" s="480">
        <v>2274</v>
      </c>
      <c r="C16" s="481">
        <v>6.4606741573033713E-2</v>
      </c>
      <c r="D16" s="480">
        <v>61363.63637</v>
      </c>
      <c r="E16" s="481">
        <v>3.641126905784528E-2</v>
      </c>
      <c r="F16" s="43"/>
      <c r="G16" s="76"/>
      <c r="H16" s="76"/>
    </row>
    <row r="17" spans="1:11">
      <c r="A17" s="479" t="s">
        <v>1561</v>
      </c>
      <c r="B17" s="480">
        <v>275</v>
      </c>
      <c r="C17" s="481">
        <v>5.7692307692307696E-2</v>
      </c>
      <c r="D17" s="480">
        <v>25490.358350000002</v>
      </c>
      <c r="E17" s="481">
        <v>2.1832907771833339E-2</v>
      </c>
      <c r="F17" s="43"/>
      <c r="G17" s="76"/>
      <c r="H17" s="76"/>
    </row>
    <row r="18" spans="1:11">
      <c r="A18" s="479" t="s">
        <v>1562</v>
      </c>
      <c r="B18" s="480">
        <v>1262</v>
      </c>
      <c r="C18" s="481">
        <v>1.1721170395869192</v>
      </c>
      <c r="D18" s="480">
        <v>24782.458489999997</v>
      </c>
      <c r="E18" s="481">
        <v>1.826874480765909</v>
      </c>
      <c r="F18" s="43"/>
      <c r="G18" s="76"/>
      <c r="H18" s="76"/>
    </row>
    <row r="19" spans="1:11" s="254" customFormat="1">
      <c r="A19" s="479" t="s">
        <v>1563</v>
      </c>
      <c r="B19" s="480">
        <v>6406</v>
      </c>
      <c r="C19" s="481">
        <v>0.12032179083595662</v>
      </c>
      <c r="D19" s="480">
        <v>185228.71592000002</v>
      </c>
      <c r="E19" s="481">
        <v>0.34385395362664073</v>
      </c>
      <c r="F19" s="43"/>
      <c r="G19" s="76"/>
      <c r="H19" s="76"/>
    </row>
    <row r="20" spans="1:11">
      <c r="A20" s="479" t="s">
        <v>1564</v>
      </c>
      <c r="B20" s="480">
        <v>116</v>
      </c>
      <c r="C20" s="481">
        <v>-0.2</v>
      </c>
      <c r="D20" s="480">
        <v>14348.580980000001</v>
      </c>
      <c r="E20" s="481">
        <v>2.1733984618463299E-2</v>
      </c>
      <c r="F20" s="43"/>
      <c r="G20" s="76"/>
      <c r="H20" s="76"/>
    </row>
    <row r="21" spans="1:11">
      <c r="A21" s="482" t="s">
        <v>333</v>
      </c>
      <c r="B21" s="483">
        <v>40560</v>
      </c>
      <c r="C21" s="484">
        <v>0.14819532908704883</v>
      </c>
      <c r="D21" s="483">
        <v>1127004.7784200001</v>
      </c>
      <c r="E21" s="484">
        <v>0.21654323694760272</v>
      </c>
      <c r="G21" s="76"/>
      <c r="H21" s="76"/>
    </row>
    <row r="22" spans="1:11">
      <c r="A22" s="16" t="s">
        <v>327</v>
      </c>
    </row>
    <row r="23" spans="1:11" ht="76.5" customHeight="1">
      <c r="A23" s="1242" t="s">
        <v>334</v>
      </c>
      <c r="B23" s="1242"/>
      <c r="C23" s="1242"/>
      <c r="D23" s="1242"/>
      <c r="E23" s="1242"/>
      <c r="G23" s="1250"/>
      <c r="H23" s="1250"/>
      <c r="I23" s="1250"/>
      <c r="J23" s="1250"/>
      <c r="K23" s="1250"/>
    </row>
    <row r="24" spans="1:11" ht="21.75" customHeight="1">
      <c r="A24" s="1243" t="s">
        <v>305</v>
      </c>
      <c r="B24" s="1243"/>
      <c r="C24" s="1243"/>
      <c r="D24" s="1243"/>
      <c r="E24" s="1243"/>
      <c r="F24" s="70"/>
    </row>
    <row r="25" spans="1:11" ht="12.75" customHeight="1"/>
    <row r="26" spans="1:11" ht="12.75" customHeight="1">
      <c r="A26" s="59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823</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7" t="s">
        <v>681</v>
      </c>
    </row>
    <row r="2" spans="1:9" ht="12.75" customHeight="1">
      <c r="A2" s="508" t="s">
        <v>682</v>
      </c>
    </row>
    <row r="3" spans="1:9" ht="12.75" customHeight="1">
      <c r="E3" s="73"/>
      <c r="F3" s="73"/>
      <c r="I3" s="13" t="s">
        <v>1373</v>
      </c>
    </row>
    <row r="4" spans="1:9" s="254" customFormat="1" ht="21" customHeight="1">
      <c r="A4" s="427"/>
      <c r="B4" s="1245" t="s">
        <v>306</v>
      </c>
      <c r="C4" s="1245"/>
      <c r="D4" s="1245"/>
      <c r="E4" s="1245"/>
      <c r="F4" s="1245" t="s">
        <v>307</v>
      </c>
      <c r="G4" s="1245"/>
      <c r="H4" s="1245"/>
      <c r="I4" s="1245"/>
    </row>
    <row r="5" spans="1:9" ht="89.25" customHeight="1">
      <c r="A5" s="437" t="s">
        <v>308</v>
      </c>
      <c r="B5" s="753" t="s">
        <v>309</v>
      </c>
      <c r="C5" s="1252" t="s">
        <v>310</v>
      </c>
      <c r="D5" s="753" t="s">
        <v>756</v>
      </c>
      <c r="E5" s="1252" t="s">
        <v>310</v>
      </c>
      <c r="F5" s="753" t="s">
        <v>311</v>
      </c>
      <c r="G5" s="1252" t="s">
        <v>833</v>
      </c>
      <c r="H5" s="753" t="s">
        <v>757</v>
      </c>
      <c r="I5" s="1252" t="s">
        <v>833</v>
      </c>
    </row>
    <row r="6" spans="1:9" ht="17.25" customHeight="1">
      <c r="A6" s="457"/>
      <c r="B6" s="477">
        <v>45473</v>
      </c>
      <c r="C6" s="1252"/>
      <c r="D6" s="477">
        <v>45473</v>
      </c>
      <c r="E6" s="1252"/>
      <c r="F6" s="477" t="s">
        <v>1669</v>
      </c>
      <c r="G6" s="1252"/>
      <c r="H6" s="477" t="s">
        <v>1669</v>
      </c>
      <c r="I6" s="1252"/>
    </row>
    <row r="7" spans="1:9" ht="12.75" customHeight="1">
      <c r="A7" s="470" t="s">
        <v>313</v>
      </c>
      <c r="B7" s="471"/>
      <c r="C7" s="472"/>
      <c r="D7" s="471"/>
      <c r="E7" s="472"/>
      <c r="F7" s="471"/>
      <c r="G7" s="472"/>
      <c r="H7" s="471"/>
      <c r="I7" s="472"/>
    </row>
    <row r="8" spans="1:9" ht="12.75" customHeight="1">
      <c r="A8" s="462" t="s">
        <v>314</v>
      </c>
      <c r="B8" s="459">
        <v>16</v>
      </c>
      <c r="C8" s="460">
        <v>-0.30434782608695654</v>
      </c>
      <c r="D8" s="461">
        <v>7526.4019699999999</v>
      </c>
      <c r="E8" s="460">
        <v>-0.18367780311892973</v>
      </c>
      <c r="F8" s="459">
        <v>0</v>
      </c>
      <c r="G8" s="460">
        <v>0</v>
      </c>
      <c r="H8" s="461">
        <v>0</v>
      </c>
      <c r="I8" s="460">
        <v>0</v>
      </c>
    </row>
    <row r="9" spans="1:9" ht="12.75" customHeight="1">
      <c r="A9" s="462" t="s">
        <v>315</v>
      </c>
      <c r="B9" s="459">
        <v>36915</v>
      </c>
      <c r="C9" s="460">
        <v>2.6500194649908236E-2</v>
      </c>
      <c r="D9" s="461">
        <v>374163.20684999996</v>
      </c>
      <c r="E9" s="460">
        <v>0.2138876874968304</v>
      </c>
      <c r="F9" s="459">
        <v>9224</v>
      </c>
      <c r="G9" s="460">
        <v>-6.2220414802765349E-2</v>
      </c>
      <c r="H9" s="461">
        <v>133070.67551999999</v>
      </c>
      <c r="I9" s="460">
        <v>4.0156560741139921E-2</v>
      </c>
    </row>
    <row r="10" spans="1:9" ht="12.75" customHeight="1">
      <c r="A10" s="458" t="s">
        <v>316</v>
      </c>
      <c r="B10" s="459">
        <v>5674</v>
      </c>
      <c r="C10" s="460">
        <v>5.3153791637136783E-3</v>
      </c>
      <c r="D10" s="461">
        <v>77751.482369999998</v>
      </c>
      <c r="E10" s="460">
        <v>0.66612962643235252</v>
      </c>
      <c r="F10" s="459">
        <v>1018</v>
      </c>
      <c r="G10" s="460">
        <v>0.78283712784588444</v>
      </c>
      <c r="H10" s="461">
        <v>31485.48141</v>
      </c>
      <c r="I10" s="460">
        <v>0.98638405431702059</v>
      </c>
    </row>
    <row r="11" spans="1:9" ht="12.75" customHeight="1">
      <c r="A11" s="462" t="s">
        <v>317</v>
      </c>
      <c r="B11" s="459">
        <v>13</v>
      </c>
      <c r="C11" s="460">
        <v>-0.23529411764705882</v>
      </c>
      <c r="D11" s="461">
        <v>81.234369999999998</v>
      </c>
      <c r="E11" s="460">
        <v>-0.7008618126253976</v>
      </c>
      <c r="F11" s="459">
        <v>0</v>
      </c>
      <c r="G11" s="460">
        <v>0</v>
      </c>
      <c r="H11" s="461">
        <v>0</v>
      </c>
      <c r="I11" s="460">
        <v>0</v>
      </c>
    </row>
    <row r="12" spans="1:9" ht="12.75" customHeight="1">
      <c r="A12" s="463" t="s">
        <v>318</v>
      </c>
      <c r="B12" s="459">
        <v>0</v>
      </c>
      <c r="C12" s="460">
        <v>0</v>
      </c>
      <c r="D12" s="461">
        <v>0</v>
      </c>
      <c r="E12" s="460">
        <v>0</v>
      </c>
      <c r="F12" s="459">
        <v>0</v>
      </c>
      <c r="G12" s="460">
        <v>0</v>
      </c>
      <c r="H12" s="461">
        <v>0</v>
      </c>
      <c r="I12" s="460">
        <v>0</v>
      </c>
    </row>
    <row r="13" spans="1:9" ht="29.25">
      <c r="A13" s="458" t="s">
        <v>319</v>
      </c>
      <c r="B13" s="459">
        <v>442</v>
      </c>
      <c r="C13" s="460">
        <v>2.0785219399538105E-2</v>
      </c>
      <c r="D13" s="461">
        <v>14143.45616</v>
      </c>
      <c r="E13" s="460">
        <v>0.5565939724004223</v>
      </c>
      <c r="F13" s="459">
        <v>76</v>
      </c>
      <c r="G13" s="460">
        <v>3</v>
      </c>
      <c r="H13" s="461">
        <v>7907.4867300000005</v>
      </c>
      <c r="I13" s="460">
        <v>6.8797406659644125</v>
      </c>
    </row>
    <row r="14" spans="1:9" ht="12.75" customHeight="1">
      <c r="A14" s="462" t="s">
        <v>320</v>
      </c>
      <c r="B14" s="459">
        <v>27</v>
      </c>
      <c r="C14" s="460">
        <v>0.2857142857142857</v>
      </c>
      <c r="D14" s="461">
        <v>156.16086999999999</v>
      </c>
      <c r="E14" s="460">
        <v>0.88957689250066241</v>
      </c>
      <c r="F14" s="459">
        <v>5</v>
      </c>
      <c r="G14" s="460">
        <v>-0.2857142857142857</v>
      </c>
      <c r="H14" s="461">
        <v>151.53628</v>
      </c>
      <c r="I14" s="460">
        <v>1.7137867836019787</v>
      </c>
    </row>
    <row r="15" spans="1:9" ht="22.5" customHeight="1">
      <c r="A15" s="464" t="s">
        <v>321</v>
      </c>
      <c r="B15" s="467">
        <v>43087</v>
      </c>
      <c r="C15" s="466">
        <v>2.3444180522565319E-2</v>
      </c>
      <c r="D15" s="467">
        <v>473821.94259000005</v>
      </c>
      <c r="E15" s="466">
        <v>0.26839032036815225</v>
      </c>
      <c r="F15" s="467">
        <v>10323</v>
      </c>
      <c r="G15" s="468">
        <v>-1.054346784242308E-2</v>
      </c>
      <c r="H15" s="467">
        <v>172615.17993999997</v>
      </c>
      <c r="I15" s="468">
        <v>0.19173720317646467</v>
      </c>
    </row>
    <row r="16" spans="1:9" ht="15" customHeight="1">
      <c r="A16" s="470" t="s">
        <v>322</v>
      </c>
      <c r="B16" s="473"/>
      <c r="C16" s="469"/>
      <c r="D16" s="473"/>
      <c r="E16" s="474"/>
      <c r="F16" s="473"/>
      <c r="G16" s="469"/>
      <c r="H16" s="473"/>
      <c r="I16" s="474"/>
    </row>
    <row r="17" spans="1:9" ht="12.75" customHeight="1">
      <c r="A17" s="462" t="s">
        <v>314</v>
      </c>
      <c r="B17" s="459">
        <v>158</v>
      </c>
      <c r="C17" s="460">
        <v>-8.1395348837209308E-2</v>
      </c>
      <c r="D17" s="459">
        <v>44994.222430000002</v>
      </c>
      <c r="E17" s="460">
        <v>-9.5110025095306236E-2</v>
      </c>
      <c r="F17" s="459">
        <v>9</v>
      </c>
      <c r="G17" s="460">
        <v>1.25</v>
      </c>
      <c r="H17" s="461">
        <v>4000</v>
      </c>
      <c r="I17" s="460">
        <v>1.7482342594882787</v>
      </c>
    </row>
    <row r="18" spans="1:9" ht="12.75" customHeight="1">
      <c r="A18" s="462" t="s">
        <v>315</v>
      </c>
      <c r="B18" s="459">
        <v>108992</v>
      </c>
      <c r="C18" s="460">
        <v>0.12098242293965793</v>
      </c>
      <c r="D18" s="459">
        <v>1647683.1625399999</v>
      </c>
      <c r="E18" s="460">
        <v>0.25147116929580537</v>
      </c>
      <c r="F18" s="459">
        <v>24985</v>
      </c>
      <c r="G18" s="460">
        <v>0.23400997678668445</v>
      </c>
      <c r="H18" s="461">
        <v>580694.10491999995</v>
      </c>
      <c r="I18" s="460">
        <v>0.23004628040805855</v>
      </c>
    </row>
    <row r="19" spans="1:9" ht="12.75" customHeight="1">
      <c r="A19" s="458" t="s">
        <v>316</v>
      </c>
      <c r="B19" s="459">
        <v>22181</v>
      </c>
      <c r="C19" s="460">
        <v>1.2461201387620961E-2</v>
      </c>
      <c r="D19" s="459">
        <v>666679.50653000001</v>
      </c>
      <c r="E19" s="460">
        <v>0.17896837347169542</v>
      </c>
      <c r="F19" s="459">
        <v>3566</v>
      </c>
      <c r="G19" s="460">
        <v>0.16156351791530946</v>
      </c>
      <c r="H19" s="461">
        <v>189783.55800000002</v>
      </c>
      <c r="I19" s="460">
        <v>0.15647463417455582</v>
      </c>
    </row>
    <row r="20" spans="1:9" ht="12.75" customHeight="1">
      <c r="A20" s="462" t="s">
        <v>317</v>
      </c>
      <c r="B20" s="459">
        <v>1875</v>
      </c>
      <c r="C20" s="460">
        <v>0.16968184653774174</v>
      </c>
      <c r="D20" s="459">
        <v>291948.85142999998</v>
      </c>
      <c r="E20" s="460">
        <v>0.33679116452970376</v>
      </c>
      <c r="F20" s="459">
        <v>368</v>
      </c>
      <c r="G20" s="460">
        <v>0.2185430463576159</v>
      </c>
      <c r="H20" s="461">
        <v>96757.215750000003</v>
      </c>
      <c r="I20" s="460">
        <v>0.33809856875697814</v>
      </c>
    </row>
    <row r="21" spans="1:9" ht="12.75" customHeight="1">
      <c r="A21" s="463" t="s">
        <v>318</v>
      </c>
      <c r="B21" s="459">
        <v>0</v>
      </c>
      <c r="C21" s="460">
        <v>0</v>
      </c>
      <c r="D21" s="459">
        <v>0</v>
      </c>
      <c r="E21" s="460">
        <v>0</v>
      </c>
      <c r="F21" s="459">
        <v>0</v>
      </c>
      <c r="G21" s="460">
        <v>0</v>
      </c>
      <c r="H21" s="461">
        <v>0</v>
      </c>
      <c r="I21" s="460">
        <v>0</v>
      </c>
    </row>
    <row r="22" spans="1:9" ht="29.25">
      <c r="A22" s="458" t="s">
        <v>319</v>
      </c>
      <c r="B22" s="459">
        <v>9346</v>
      </c>
      <c r="C22" s="460">
        <v>1.5979997825850637E-2</v>
      </c>
      <c r="D22" s="459">
        <v>324810.59709</v>
      </c>
      <c r="E22" s="460">
        <v>8.4775837047323846E-2</v>
      </c>
      <c r="F22" s="459">
        <v>1207</v>
      </c>
      <c r="G22" s="460">
        <v>1.5138772077375946E-2</v>
      </c>
      <c r="H22" s="461">
        <v>80242.370760000005</v>
      </c>
      <c r="I22" s="460">
        <v>0.16616387067863464</v>
      </c>
    </row>
    <row r="23" spans="1:9" ht="12.75" customHeight="1">
      <c r="A23" s="462" t="s">
        <v>323</v>
      </c>
      <c r="B23" s="459">
        <v>385</v>
      </c>
      <c r="C23" s="460">
        <v>7.8534031413612562E-3</v>
      </c>
      <c r="D23" s="459">
        <v>7430.7550999999994</v>
      </c>
      <c r="E23" s="460">
        <v>2.1172748110786484E-3</v>
      </c>
      <c r="F23" s="459">
        <v>102</v>
      </c>
      <c r="G23" s="460">
        <v>0.27500000000000002</v>
      </c>
      <c r="H23" s="461">
        <v>2912.3490499999998</v>
      </c>
      <c r="I23" s="460">
        <v>4.5483859518499585E-2</v>
      </c>
    </row>
    <row r="24" spans="1:9" ht="22.5" customHeight="1">
      <c r="A24" s="464" t="s">
        <v>324</v>
      </c>
      <c r="B24" s="465">
        <v>142937</v>
      </c>
      <c r="C24" s="466">
        <v>9.5361437011947006E-2</v>
      </c>
      <c r="D24" s="467">
        <v>2983547.0951199997</v>
      </c>
      <c r="E24" s="466">
        <v>0.21428798677546312</v>
      </c>
      <c r="F24" s="467">
        <v>30237</v>
      </c>
      <c r="G24" s="468">
        <v>0.21472762333279768</v>
      </c>
      <c r="H24" s="467">
        <v>954389.59848000004</v>
      </c>
      <c r="I24" s="468">
        <v>0.22114046176849919</v>
      </c>
    </row>
    <row r="25" spans="1:9" ht="15" customHeight="1">
      <c r="A25" s="470" t="s">
        <v>325</v>
      </c>
      <c r="B25" s="473"/>
      <c r="C25" s="469"/>
      <c r="D25" s="473"/>
      <c r="E25" s="475"/>
      <c r="F25" s="473"/>
      <c r="G25" s="469"/>
      <c r="H25" s="473"/>
      <c r="I25" s="475"/>
    </row>
    <row r="26" spans="1:9" ht="12.75" customHeight="1">
      <c r="A26" s="462" t="s">
        <v>314</v>
      </c>
      <c r="B26" s="459">
        <v>2</v>
      </c>
      <c r="C26" s="460">
        <v>0</v>
      </c>
      <c r="D26" s="459">
        <v>0</v>
      </c>
      <c r="E26" s="460">
        <v>0</v>
      </c>
      <c r="F26" s="459"/>
      <c r="G26" s="460"/>
      <c r="H26" s="459"/>
      <c r="I26" s="460"/>
    </row>
    <row r="27" spans="1:9" ht="12.75" customHeight="1">
      <c r="A27" s="462" t="s">
        <v>315</v>
      </c>
      <c r="B27" s="459">
        <v>4</v>
      </c>
      <c r="C27" s="460">
        <v>0</v>
      </c>
      <c r="D27" s="459">
        <v>0</v>
      </c>
      <c r="E27" s="460">
        <v>0</v>
      </c>
      <c r="F27" s="459"/>
      <c r="G27" s="460"/>
      <c r="H27" s="459"/>
      <c r="I27" s="460"/>
    </row>
    <row r="28" spans="1:9" ht="12.75" customHeight="1">
      <c r="A28" s="458" t="s">
        <v>316</v>
      </c>
      <c r="B28" s="459">
        <v>0</v>
      </c>
      <c r="C28" s="460">
        <v>0</v>
      </c>
      <c r="D28" s="459">
        <v>0</v>
      </c>
      <c r="E28" s="460">
        <v>0</v>
      </c>
      <c r="F28" s="459"/>
      <c r="G28" s="460"/>
      <c r="H28" s="459"/>
      <c r="I28" s="460"/>
    </row>
    <row r="29" spans="1:9" ht="12.75" customHeight="1">
      <c r="A29" s="462" t="s">
        <v>317</v>
      </c>
      <c r="B29" s="459">
        <v>0</v>
      </c>
      <c r="C29" s="460">
        <v>0</v>
      </c>
      <c r="D29" s="459">
        <v>0</v>
      </c>
      <c r="E29" s="460">
        <v>0</v>
      </c>
      <c r="F29" s="459"/>
      <c r="G29" s="460"/>
      <c r="H29" s="459"/>
      <c r="I29" s="460"/>
    </row>
    <row r="30" spans="1:9" ht="12.75" customHeight="1">
      <c r="A30" s="463" t="s">
        <v>326</v>
      </c>
      <c r="B30" s="459">
        <v>0</v>
      </c>
      <c r="C30" s="460">
        <v>0</v>
      </c>
      <c r="D30" s="459">
        <v>0</v>
      </c>
      <c r="E30" s="460">
        <v>0</v>
      </c>
      <c r="F30" s="459"/>
      <c r="G30" s="460"/>
      <c r="H30" s="459"/>
      <c r="I30" s="460"/>
    </row>
    <row r="31" spans="1:9" ht="29.25">
      <c r="A31" s="458" t="s">
        <v>319</v>
      </c>
      <c r="B31" s="459">
        <v>0</v>
      </c>
      <c r="C31" s="460">
        <v>0</v>
      </c>
      <c r="D31" s="459">
        <v>0</v>
      </c>
      <c r="E31" s="460">
        <v>0</v>
      </c>
      <c r="F31" s="459"/>
      <c r="G31" s="460"/>
      <c r="H31" s="459"/>
      <c r="I31" s="460"/>
    </row>
    <row r="32" spans="1:9" ht="12.75" customHeight="1">
      <c r="A32" s="462" t="s">
        <v>320</v>
      </c>
      <c r="B32" s="459">
        <v>0</v>
      </c>
      <c r="C32" s="460">
        <v>0</v>
      </c>
      <c r="D32" s="459">
        <v>0</v>
      </c>
      <c r="E32" s="460">
        <v>0</v>
      </c>
      <c r="F32" s="459"/>
      <c r="G32" s="460"/>
      <c r="H32" s="459"/>
      <c r="I32" s="460"/>
    </row>
    <row r="33" spans="1:13" ht="22.5" customHeight="1">
      <c r="A33" s="464" t="s">
        <v>321</v>
      </c>
      <c r="B33" s="467">
        <v>6</v>
      </c>
      <c r="C33" s="466">
        <v>0</v>
      </c>
      <c r="D33" s="467">
        <v>0</v>
      </c>
      <c r="E33" s="466">
        <v>0</v>
      </c>
      <c r="F33" s="467"/>
      <c r="G33" s="466"/>
      <c r="H33" s="467"/>
      <c r="I33" s="466"/>
    </row>
    <row r="34" spans="1:13" ht="12.75" customHeight="1">
      <c r="A34" s="16" t="s">
        <v>327</v>
      </c>
      <c r="J34" s="190"/>
      <c r="K34" s="190"/>
      <c r="L34" s="190"/>
      <c r="M34" s="190"/>
    </row>
    <row r="35" spans="1:13" ht="48" customHeight="1">
      <c r="A35" s="1253" t="s">
        <v>328</v>
      </c>
      <c r="B35" s="1253"/>
      <c r="C35" s="1253"/>
      <c r="D35" s="1253"/>
      <c r="E35" s="1253"/>
      <c r="F35" s="1253"/>
      <c r="G35" s="1253"/>
      <c r="H35" s="1253"/>
      <c r="I35" s="1253"/>
      <c r="J35" s="190"/>
      <c r="K35" s="190"/>
      <c r="L35" s="190"/>
      <c r="M35" s="190"/>
    </row>
    <row r="36" spans="1:13" ht="25.5" customHeight="1">
      <c r="A36" s="1251" t="s">
        <v>329</v>
      </c>
      <c r="B36" s="1251"/>
      <c r="C36" s="1251"/>
      <c r="D36" s="1251"/>
      <c r="E36" s="1251"/>
      <c r="F36" s="1251"/>
      <c r="G36" s="1251"/>
      <c r="H36" s="1251"/>
      <c r="I36" s="1251"/>
    </row>
    <row r="37" spans="1:13" ht="58.5" customHeight="1">
      <c r="A37" s="1242" t="s">
        <v>758</v>
      </c>
      <c r="B37" s="1242"/>
      <c r="C37" s="1242"/>
      <c r="D37" s="1242"/>
      <c r="E37" s="1242"/>
      <c r="F37" s="1242"/>
      <c r="G37" s="1242"/>
      <c r="H37" s="1242"/>
      <c r="I37" s="1242"/>
    </row>
    <row r="38" spans="1:13" ht="22.5" customHeight="1">
      <c r="A38" s="1251" t="s">
        <v>305</v>
      </c>
      <c r="B38" s="1251"/>
      <c r="C38" s="1251"/>
      <c r="D38" s="1251"/>
      <c r="E38" s="1251"/>
      <c r="F38" s="1251"/>
      <c r="G38" s="1251"/>
      <c r="H38" s="1251"/>
      <c r="I38" s="1251"/>
    </row>
    <row r="39" spans="1:13" ht="12.75" customHeight="1"/>
    <row r="40" spans="1:13" ht="12.75" customHeight="1">
      <c r="A40" s="59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6" t="s">
        <v>824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0" t="s">
        <v>683</v>
      </c>
      <c r="C1" s="42"/>
      <c r="O1" s="130"/>
    </row>
    <row r="2" spans="1:15">
      <c r="A2" s="507" t="s">
        <v>684</v>
      </c>
      <c r="O2" s="65"/>
    </row>
    <row r="3" spans="1:15" ht="12.75" customHeight="1">
      <c r="A3" s="42"/>
      <c r="B3" s="63"/>
      <c r="C3" s="63"/>
      <c r="D3" s="63"/>
      <c r="E3" s="63"/>
      <c r="F3" s="63"/>
      <c r="G3" s="63"/>
      <c r="H3" s="63"/>
      <c r="I3" s="63"/>
      <c r="J3" s="63"/>
      <c r="K3" s="63"/>
      <c r="L3" s="63"/>
      <c r="M3" s="63"/>
      <c r="O3" s="13" t="s">
        <v>1373</v>
      </c>
    </row>
    <row r="4" spans="1:15" ht="30.75" customHeight="1">
      <c r="A4" s="485" t="s">
        <v>1670</v>
      </c>
      <c r="B4" s="1254" t="s">
        <v>271</v>
      </c>
      <c r="C4" s="1254"/>
      <c r="D4" s="1254" t="s">
        <v>272</v>
      </c>
      <c r="E4" s="1254"/>
      <c r="F4" s="1254" t="s">
        <v>273</v>
      </c>
      <c r="G4" s="1254"/>
      <c r="H4" s="1254" t="s">
        <v>274</v>
      </c>
      <c r="I4" s="1254"/>
      <c r="J4" s="1254" t="s">
        <v>275</v>
      </c>
      <c r="K4" s="1254"/>
      <c r="L4" s="1254" t="s">
        <v>276</v>
      </c>
      <c r="M4" s="1254"/>
      <c r="N4" s="1254" t="s">
        <v>277</v>
      </c>
      <c r="O4" s="1254"/>
    </row>
    <row r="5" spans="1:15" ht="48.75" customHeight="1">
      <c r="A5" s="742" t="s">
        <v>270</v>
      </c>
      <c r="B5" s="743" t="s">
        <v>278</v>
      </c>
      <c r="C5" s="743" t="s">
        <v>279</v>
      </c>
      <c r="D5" s="743" t="s">
        <v>278</v>
      </c>
      <c r="E5" s="743" t="s">
        <v>279</v>
      </c>
      <c r="F5" s="743" t="s">
        <v>278</v>
      </c>
      <c r="G5" s="743" t="s">
        <v>279</v>
      </c>
      <c r="H5" s="743" t="s">
        <v>278</v>
      </c>
      <c r="I5" s="743" t="s">
        <v>279</v>
      </c>
      <c r="J5" s="743" t="s">
        <v>278</v>
      </c>
      <c r="K5" s="743" t="s">
        <v>279</v>
      </c>
      <c r="L5" s="743" t="s">
        <v>278</v>
      </c>
      <c r="M5" s="743" t="s">
        <v>279</v>
      </c>
      <c r="N5" s="743" t="s">
        <v>278</v>
      </c>
      <c r="O5" s="743" t="s">
        <v>279</v>
      </c>
    </row>
    <row r="6" spans="1:15" ht="13.5" customHeight="1">
      <c r="A6" s="486" t="s">
        <v>280</v>
      </c>
      <c r="B6" s="487">
        <v>3031492.76987</v>
      </c>
      <c r="C6" s="487">
        <v>44056.841979999997</v>
      </c>
      <c r="D6" s="487">
        <v>8256.6667399999988</v>
      </c>
      <c r="E6" s="487">
        <v>914.96600999999998</v>
      </c>
      <c r="F6" s="487">
        <v>2689.7086200000003</v>
      </c>
      <c r="G6" s="487">
        <v>521.78816000000006</v>
      </c>
      <c r="H6" s="487">
        <v>1522.15941</v>
      </c>
      <c r="I6" s="487">
        <v>262.06853000000001</v>
      </c>
      <c r="J6" s="487">
        <v>25271.809550000002</v>
      </c>
      <c r="K6" s="487">
        <v>24938.72308</v>
      </c>
      <c r="L6" s="487">
        <v>3069233.1141900001</v>
      </c>
      <c r="M6" s="487">
        <v>70694.387760000012</v>
      </c>
      <c r="N6" s="487">
        <v>48681.658859999996</v>
      </c>
      <c r="O6" s="487">
        <v>6495.0681100000002</v>
      </c>
    </row>
    <row r="7" spans="1:15" ht="13.5" customHeight="1">
      <c r="A7" s="490" t="s">
        <v>281</v>
      </c>
      <c r="B7" s="491">
        <v>45180.365349999993</v>
      </c>
      <c r="C7" s="491">
        <v>5813.6551399999998</v>
      </c>
      <c r="D7" s="491">
        <v>32.729500000000002</v>
      </c>
      <c r="E7" s="491">
        <v>14.12763</v>
      </c>
      <c r="F7" s="491">
        <v>7.6949399999999999</v>
      </c>
      <c r="G7" s="491">
        <v>14.48019</v>
      </c>
      <c r="H7" s="491">
        <v>1.6220000000000001</v>
      </c>
      <c r="I7" s="491">
        <v>0</v>
      </c>
      <c r="J7" s="491">
        <v>8417.3349299999991</v>
      </c>
      <c r="K7" s="491">
        <v>8352.6753099999987</v>
      </c>
      <c r="L7" s="491">
        <v>53639.746719999996</v>
      </c>
      <c r="M7" s="491">
        <v>14194.938269999999</v>
      </c>
      <c r="N7" s="491">
        <v>241.95227</v>
      </c>
      <c r="O7" s="491">
        <v>62.736690000000003</v>
      </c>
    </row>
    <row r="8" spans="1:15" ht="13.5" customHeight="1">
      <c r="A8" s="490" t="s">
        <v>282</v>
      </c>
      <c r="B8" s="491">
        <v>1679191.7191700002</v>
      </c>
      <c r="C8" s="491">
        <v>15477.290299999999</v>
      </c>
      <c r="D8" s="491">
        <v>4403.2506099999991</v>
      </c>
      <c r="E8" s="491">
        <v>582.72083999999995</v>
      </c>
      <c r="F8" s="491">
        <v>2186.1277400000004</v>
      </c>
      <c r="G8" s="491">
        <v>381.17624999999998</v>
      </c>
      <c r="H8" s="491">
        <v>773.09301000000005</v>
      </c>
      <c r="I8" s="491">
        <v>117.49641</v>
      </c>
      <c r="J8" s="491">
        <v>7920.1684500000001</v>
      </c>
      <c r="K8" s="491">
        <v>7715.50371</v>
      </c>
      <c r="L8" s="491">
        <v>1694474.35898</v>
      </c>
      <c r="M8" s="491">
        <v>24274.187510000003</v>
      </c>
      <c r="N8" s="491">
        <v>3576.0983300000003</v>
      </c>
      <c r="O8" s="491">
        <v>291.62086999999997</v>
      </c>
    </row>
    <row r="9" spans="1:15" ht="13.5" customHeight="1">
      <c r="A9" s="490" t="s">
        <v>283</v>
      </c>
      <c r="B9" s="491">
        <v>677911.65879000002</v>
      </c>
      <c r="C9" s="491">
        <v>14159.968769999999</v>
      </c>
      <c r="D9" s="491">
        <v>1294.9283799999998</v>
      </c>
      <c r="E9" s="491">
        <v>185.79944999999998</v>
      </c>
      <c r="F9" s="491">
        <v>292.68367000000006</v>
      </c>
      <c r="G9" s="491">
        <v>64.878590000000003</v>
      </c>
      <c r="H9" s="491">
        <v>232.70749000000004</v>
      </c>
      <c r="I9" s="491">
        <v>64.126280000000008</v>
      </c>
      <c r="J9" s="491">
        <v>3783.4712000000004</v>
      </c>
      <c r="K9" s="491">
        <v>3748.4645100000002</v>
      </c>
      <c r="L9" s="491">
        <v>683515.44952999998</v>
      </c>
      <c r="M9" s="491">
        <v>18223.2376</v>
      </c>
      <c r="N9" s="491">
        <v>24850.422059999997</v>
      </c>
      <c r="O9" s="491">
        <v>5297.3117399999992</v>
      </c>
    </row>
    <row r="10" spans="1:15" ht="13.5" customHeight="1">
      <c r="A10" s="490" t="s">
        <v>284</v>
      </c>
      <c r="B10" s="491">
        <v>291977.32556999999</v>
      </c>
      <c r="C10" s="491">
        <v>3355.5900999999999</v>
      </c>
      <c r="D10" s="491">
        <v>1229.9858400000001</v>
      </c>
      <c r="E10" s="491">
        <v>37.133380000000002</v>
      </c>
      <c r="F10" s="491">
        <v>10.108890000000001</v>
      </c>
      <c r="G10" s="491">
        <v>6.9953099999999999</v>
      </c>
      <c r="H10" s="491">
        <v>476.17480000000006</v>
      </c>
      <c r="I10" s="491">
        <v>58.05171</v>
      </c>
      <c r="J10" s="491">
        <v>777.01324999999997</v>
      </c>
      <c r="K10" s="491">
        <v>777.01324999999997</v>
      </c>
      <c r="L10" s="491">
        <v>294470.60834999994</v>
      </c>
      <c r="M10" s="491">
        <v>4234.7837499999996</v>
      </c>
      <c r="N10" s="491">
        <v>15965.227759999998</v>
      </c>
      <c r="O10" s="491">
        <v>317.55091000000004</v>
      </c>
    </row>
    <row r="11" spans="1:15" ht="13.5" customHeight="1">
      <c r="A11" s="490" t="s">
        <v>285</v>
      </c>
      <c r="B11" s="491">
        <v>0</v>
      </c>
      <c r="C11" s="491">
        <v>0</v>
      </c>
      <c r="D11" s="491">
        <v>0</v>
      </c>
      <c r="E11" s="491">
        <v>0</v>
      </c>
      <c r="F11" s="491">
        <v>0</v>
      </c>
      <c r="G11" s="491">
        <v>0</v>
      </c>
      <c r="H11" s="491">
        <v>0</v>
      </c>
      <c r="I11" s="491">
        <v>0</v>
      </c>
      <c r="J11" s="491">
        <v>0</v>
      </c>
      <c r="K11" s="491">
        <v>0</v>
      </c>
      <c r="L11" s="491">
        <v>0</v>
      </c>
      <c r="M11" s="491">
        <v>0</v>
      </c>
      <c r="N11" s="491">
        <v>0</v>
      </c>
      <c r="O11" s="491">
        <v>0</v>
      </c>
    </row>
    <row r="12" spans="1:15" ht="22.5">
      <c r="A12" s="490" t="s">
        <v>286</v>
      </c>
      <c r="B12" s="491">
        <v>329740.62772999995</v>
      </c>
      <c r="C12" s="491">
        <v>5180.0979400000006</v>
      </c>
      <c r="D12" s="491">
        <v>1279.1160500000001</v>
      </c>
      <c r="E12" s="491">
        <v>94.387350000000012</v>
      </c>
      <c r="F12" s="491">
        <v>193.09338</v>
      </c>
      <c r="G12" s="491">
        <v>54.257820000000002</v>
      </c>
      <c r="H12" s="491">
        <v>38.562110000000004</v>
      </c>
      <c r="I12" s="491">
        <v>22.394130000000001</v>
      </c>
      <c r="J12" s="491">
        <v>4291.9974199999988</v>
      </c>
      <c r="K12" s="491">
        <v>4263.7989899999993</v>
      </c>
      <c r="L12" s="491">
        <v>335543.39668999997</v>
      </c>
      <c r="M12" s="491">
        <v>9614.9362300000012</v>
      </c>
      <c r="N12" s="491">
        <v>3918.67137</v>
      </c>
      <c r="O12" s="491">
        <v>524.24605000000008</v>
      </c>
    </row>
    <row r="13" spans="1:15" ht="13.5" customHeight="1">
      <c r="A13" s="490" t="s">
        <v>287</v>
      </c>
      <c r="B13" s="491">
        <v>7491.0732600000001</v>
      </c>
      <c r="C13" s="491">
        <v>70.239730000000009</v>
      </c>
      <c r="D13" s="491">
        <v>16.656359999999999</v>
      </c>
      <c r="E13" s="491">
        <v>0.79736000000000007</v>
      </c>
      <c r="F13" s="491">
        <v>0</v>
      </c>
      <c r="G13" s="491">
        <v>0</v>
      </c>
      <c r="H13" s="491">
        <v>0</v>
      </c>
      <c r="I13" s="491">
        <v>0</v>
      </c>
      <c r="J13" s="491">
        <v>81.824299999999994</v>
      </c>
      <c r="K13" s="491">
        <v>81.267309999999995</v>
      </c>
      <c r="L13" s="491">
        <v>7589.5539200000003</v>
      </c>
      <c r="M13" s="491">
        <v>152.30439999999999</v>
      </c>
      <c r="N13" s="491">
        <v>129.28707</v>
      </c>
      <c r="O13" s="491">
        <v>1.60185</v>
      </c>
    </row>
    <row r="14" spans="1:15" ht="13.5" customHeight="1">
      <c r="A14" s="486" t="s">
        <v>288</v>
      </c>
      <c r="B14" s="487">
        <v>492213.17057999998</v>
      </c>
      <c r="C14" s="487">
        <v>582.2341100000001</v>
      </c>
      <c r="D14" s="487">
        <v>307.94354000000004</v>
      </c>
      <c r="E14" s="487">
        <v>53.734580000000008</v>
      </c>
      <c r="F14" s="487">
        <v>281.81809000000004</v>
      </c>
      <c r="G14" s="487">
        <v>182.13670999999999</v>
      </c>
      <c r="H14" s="487">
        <v>117.87108000000001</v>
      </c>
      <c r="I14" s="487">
        <v>115.40706000000002</v>
      </c>
      <c r="J14" s="487">
        <v>4756.5139600000002</v>
      </c>
      <c r="K14" s="487">
        <v>4674.5858499999995</v>
      </c>
      <c r="L14" s="487">
        <v>497677.31725000002</v>
      </c>
      <c r="M14" s="487">
        <v>5608.0983099999994</v>
      </c>
      <c r="N14" s="487">
        <v>576.08127000000002</v>
      </c>
      <c r="O14" s="487">
        <v>62.141730000000003</v>
      </c>
    </row>
    <row r="15" spans="1:15" ht="13.5" customHeight="1">
      <c r="A15" s="490" t="s">
        <v>281</v>
      </c>
      <c r="B15" s="491">
        <v>7675.6784400000006</v>
      </c>
      <c r="C15" s="491">
        <v>1.221E-2</v>
      </c>
      <c r="D15" s="491">
        <v>0</v>
      </c>
      <c r="E15" s="491">
        <v>0</v>
      </c>
      <c r="F15" s="491">
        <v>0</v>
      </c>
      <c r="G15" s="491">
        <v>0</v>
      </c>
      <c r="H15" s="491">
        <v>0</v>
      </c>
      <c r="I15" s="491">
        <v>0</v>
      </c>
      <c r="J15" s="491">
        <v>9.9384599999999992</v>
      </c>
      <c r="K15" s="491">
        <v>9.9384599999999992</v>
      </c>
      <c r="L15" s="491">
        <v>7685.6169</v>
      </c>
      <c r="M15" s="491">
        <v>9.9506700000000006</v>
      </c>
      <c r="N15" s="491">
        <v>0</v>
      </c>
      <c r="O15" s="491">
        <v>0</v>
      </c>
    </row>
    <row r="16" spans="1:15" ht="13.5" customHeight="1">
      <c r="A16" s="490" t="s">
        <v>282</v>
      </c>
      <c r="B16" s="491">
        <v>389201.13090000005</v>
      </c>
      <c r="C16" s="491">
        <v>398.99853000000002</v>
      </c>
      <c r="D16" s="491">
        <v>302.63293000000004</v>
      </c>
      <c r="E16" s="491">
        <v>49.577110000000005</v>
      </c>
      <c r="F16" s="491">
        <v>152.87393000000003</v>
      </c>
      <c r="G16" s="491">
        <v>144.82868999999999</v>
      </c>
      <c r="H16" s="491">
        <v>117.53819</v>
      </c>
      <c r="I16" s="491">
        <v>115.07417</v>
      </c>
      <c r="J16" s="491">
        <v>3348.9211799999998</v>
      </c>
      <c r="K16" s="491">
        <v>3291.2860499999992</v>
      </c>
      <c r="L16" s="491">
        <v>393123.09713000007</v>
      </c>
      <c r="M16" s="491">
        <v>3999.7645500000008</v>
      </c>
      <c r="N16" s="491">
        <v>382.53494999999998</v>
      </c>
      <c r="O16" s="491">
        <v>61.143280000000004</v>
      </c>
    </row>
    <row r="17" spans="1:15" ht="13.5" customHeight="1">
      <c r="A17" s="490" t="s">
        <v>289</v>
      </c>
      <c r="B17" s="491">
        <v>80731.047539999985</v>
      </c>
      <c r="C17" s="491">
        <v>173.09287000000003</v>
      </c>
      <c r="D17" s="491">
        <v>5.3106100000000005</v>
      </c>
      <c r="E17" s="491">
        <v>4.1574699999999991</v>
      </c>
      <c r="F17" s="491">
        <v>128.94416000000001</v>
      </c>
      <c r="G17" s="491">
        <v>37.308020000000006</v>
      </c>
      <c r="H17" s="491">
        <v>0.33288999999999996</v>
      </c>
      <c r="I17" s="491">
        <v>0.33288999999999996</v>
      </c>
      <c r="J17" s="491">
        <v>789.06075999999996</v>
      </c>
      <c r="K17" s="491">
        <v>764.76778000000002</v>
      </c>
      <c r="L17" s="491">
        <v>81654.695959999997</v>
      </c>
      <c r="M17" s="491">
        <v>979.65902999999992</v>
      </c>
      <c r="N17" s="491">
        <v>58.952760000000005</v>
      </c>
      <c r="O17" s="491">
        <v>0.81807000000000007</v>
      </c>
    </row>
    <row r="18" spans="1:15" ht="13.5" customHeight="1">
      <c r="A18" s="490" t="s">
        <v>290</v>
      </c>
      <c r="B18" s="491">
        <v>81.234369999999998</v>
      </c>
      <c r="C18" s="491">
        <v>2.9020000000000001E-2</v>
      </c>
      <c r="D18" s="491">
        <v>0</v>
      </c>
      <c r="E18" s="491">
        <v>0</v>
      </c>
      <c r="F18" s="491">
        <v>0</v>
      </c>
      <c r="G18" s="491">
        <v>0</v>
      </c>
      <c r="H18" s="491">
        <v>0</v>
      </c>
      <c r="I18" s="491">
        <v>0</v>
      </c>
      <c r="J18" s="491">
        <v>235.49419</v>
      </c>
      <c r="K18" s="491">
        <v>235.49419</v>
      </c>
      <c r="L18" s="491">
        <v>316.72856000000002</v>
      </c>
      <c r="M18" s="491">
        <v>235.52321000000001</v>
      </c>
      <c r="N18" s="491">
        <v>32.871739999999996</v>
      </c>
      <c r="O18" s="491">
        <v>0</v>
      </c>
    </row>
    <row r="19" spans="1:15" ht="13.5" customHeight="1">
      <c r="A19" s="490" t="s">
        <v>291</v>
      </c>
      <c r="B19" s="491">
        <v>0</v>
      </c>
      <c r="C19" s="491">
        <v>0</v>
      </c>
      <c r="D19" s="491">
        <v>0</v>
      </c>
      <c r="E19" s="491">
        <v>0</v>
      </c>
      <c r="F19" s="491">
        <v>0</v>
      </c>
      <c r="G19" s="491">
        <v>0</v>
      </c>
      <c r="H19" s="491">
        <v>0</v>
      </c>
      <c r="I19" s="491">
        <v>0</v>
      </c>
      <c r="J19" s="491">
        <v>0</v>
      </c>
      <c r="K19" s="491">
        <v>0</v>
      </c>
      <c r="L19" s="491">
        <v>0</v>
      </c>
      <c r="M19" s="491">
        <v>0</v>
      </c>
      <c r="N19" s="491">
        <v>0</v>
      </c>
      <c r="O19" s="491">
        <v>0</v>
      </c>
    </row>
    <row r="20" spans="1:15" ht="22.5">
      <c r="A20" s="490" t="s">
        <v>286</v>
      </c>
      <c r="B20" s="491">
        <v>14366.546490000001</v>
      </c>
      <c r="C20" s="491">
        <v>9.8864199999999993</v>
      </c>
      <c r="D20" s="491">
        <v>0</v>
      </c>
      <c r="E20" s="491">
        <v>0</v>
      </c>
      <c r="F20" s="491">
        <v>0</v>
      </c>
      <c r="G20" s="491">
        <v>0</v>
      </c>
      <c r="H20" s="491">
        <v>0</v>
      </c>
      <c r="I20" s="491">
        <v>0</v>
      </c>
      <c r="J20" s="491">
        <v>373.09937000000008</v>
      </c>
      <c r="K20" s="491">
        <v>373.09937000000002</v>
      </c>
      <c r="L20" s="491">
        <v>14739.645860000001</v>
      </c>
      <c r="M20" s="491">
        <v>382.98578999999995</v>
      </c>
      <c r="N20" s="491">
        <v>101.72182000000001</v>
      </c>
      <c r="O20" s="491">
        <v>0.18037999999999998</v>
      </c>
    </row>
    <row r="21" spans="1:15" ht="13.5" customHeight="1">
      <c r="A21" s="490" t="s">
        <v>292</v>
      </c>
      <c r="B21" s="491">
        <v>157.53283999999999</v>
      </c>
      <c r="C21" s="491">
        <v>0.21506</v>
      </c>
      <c r="D21" s="491">
        <v>0</v>
      </c>
      <c r="E21" s="491">
        <v>0</v>
      </c>
      <c r="F21" s="491">
        <v>0</v>
      </c>
      <c r="G21" s="491">
        <v>0</v>
      </c>
      <c r="H21" s="491">
        <v>0</v>
      </c>
      <c r="I21" s="491">
        <v>0</v>
      </c>
      <c r="J21" s="491">
        <v>0</v>
      </c>
      <c r="K21" s="491">
        <v>0</v>
      </c>
      <c r="L21" s="491">
        <v>157.53283999999999</v>
      </c>
      <c r="M21" s="491">
        <v>0.21506</v>
      </c>
      <c r="N21" s="491">
        <v>0</v>
      </c>
      <c r="O21" s="491">
        <v>0</v>
      </c>
    </row>
    <row r="22" spans="1:15" ht="13.5" customHeight="1">
      <c r="A22" s="486" t="s">
        <v>293</v>
      </c>
      <c r="B22" s="487">
        <v>0</v>
      </c>
      <c r="C22" s="487">
        <v>0</v>
      </c>
      <c r="D22" s="487">
        <v>0</v>
      </c>
      <c r="E22" s="487">
        <v>0</v>
      </c>
      <c r="F22" s="487">
        <v>0</v>
      </c>
      <c r="G22" s="487">
        <v>0</v>
      </c>
      <c r="H22" s="487">
        <v>0</v>
      </c>
      <c r="I22" s="487">
        <v>0</v>
      </c>
      <c r="J22" s="487">
        <v>316.28523999999999</v>
      </c>
      <c r="K22" s="487">
        <v>316.28523999999999</v>
      </c>
      <c r="L22" s="487">
        <v>316.28523999999999</v>
      </c>
      <c r="M22" s="487">
        <v>316.28523999999999</v>
      </c>
      <c r="N22" s="487">
        <v>0</v>
      </c>
      <c r="O22" s="487">
        <v>0</v>
      </c>
    </row>
    <row r="23" spans="1:15" ht="13.5" customHeight="1">
      <c r="A23" s="490" t="s">
        <v>281</v>
      </c>
      <c r="B23" s="491">
        <v>0</v>
      </c>
      <c r="C23" s="491">
        <v>0</v>
      </c>
      <c r="D23" s="491">
        <v>0</v>
      </c>
      <c r="E23" s="491">
        <v>0</v>
      </c>
      <c r="F23" s="491">
        <v>0</v>
      </c>
      <c r="G23" s="491">
        <v>0</v>
      </c>
      <c r="H23" s="491">
        <v>0</v>
      </c>
      <c r="I23" s="491">
        <v>0</v>
      </c>
      <c r="J23" s="491">
        <v>266.02386999999999</v>
      </c>
      <c r="K23" s="491">
        <v>266.02386999999999</v>
      </c>
      <c r="L23" s="491">
        <v>266.02386999999999</v>
      </c>
      <c r="M23" s="491">
        <v>266.02386999999999</v>
      </c>
      <c r="N23" s="491">
        <v>0</v>
      </c>
      <c r="O23" s="491">
        <v>0</v>
      </c>
    </row>
    <row r="24" spans="1:15" ht="13.5" customHeight="1">
      <c r="A24" s="490" t="s">
        <v>294</v>
      </c>
      <c r="B24" s="491">
        <v>0</v>
      </c>
      <c r="C24" s="491">
        <v>0</v>
      </c>
      <c r="D24" s="491">
        <v>0</v>
      </c>
      <c r="E24" s="491">
        <v>0</v>
      </c>
      <c r="F24" s="491">
        <v>0</v>
      </c>
      <c r="G24" s="491">
        <v>0</v>
      </c>
      <c r="H24" s="491">
        <v>0</v>
      </c>
      <c r="I24" s="491">
        <v>0</v>
      </c>
      <c r="J24" s="491">
        <v>50.261369999999992</v>
      </c>
      <c r="K24" s="491">
        <v>50.261369999999992</v>
      </c>
      <c r="L24" s="491">
        <v>50.261369999999992</v>
      </c>
      <c r="M24" s="491">
        <v>50.261369999999992</v>
      </c>
      <c r="N24" s="491">
        <v>0</v>
      </c>
      <c r="O24" s="491">
        <v>0</v>
      </c>
    </row>
    <row r="25" spans="1:15" ht="13.5" customHeight="1">
      <c r="A25" s="490" t="s">
        <v>283</v>
      </c>
      <c r="B25" s="491">
        <v>0</v>
      </c>
      <c r="C25" s="491">
        <v>0</v>
      </c>
      <c r="D25" s="491">
        <v>0</v>
      </c>
      <c r="E25" s="491">
        <v>0</v>
      </c>
      <c r="F25" s="491">
        <v>0</v>
      </c>
      <c r="G25" s="491">
        <v>0</v>
      </c>
      <c r="H25" s="491">
        <v>0</v>
      </c>
      <c r="I25" s="491">
        <v>0</v>
      </c>
      <c r="J25" s="491">
        <v>0</v>
      </c>
      <c r="K25" s="491">
        <v>0</v>
      </c>
      <c r="L25" s="491">
        <v>0</v>
      </c>
      <c r="M25" s="491">
        <v>0</v>
      </c>
      <c r="N25" s="491">
        <v>0</v>
      </c>
      <c r="O25" s="491">
        <v>0</v>
      </c>
    </row>
    <row r="26" spans="1:15" ht="13.5" customHeight="1">
      <c r="A26" s="490" t="s">
        <v>295</v>
      </c>
      <c r="B26" s="491">
        <v>0</v>
      </c>
      <c r="C26" s="491">
        <v>0</v>
      </c>
      <c r="D26" s="491">
        <v>0</v>
      </c>
      <c r="E26" s="491">
        <v>0</v>
      </c>
      <c r="F26" s="491">
        <v>0</v>
      </c>
      <c r="G26" s="491">
        <v>0</v>
      </c>
      <c r="H26" s="491">
        <v>0</v>
      </c>
      <c r="I26" s="491">
        <v>0</v>
      </c>
      <c r="J26" s="491">
        <v>0</v>
      </c>
      <c r="K26" s="491">
        <v>0</v>
      </c>
      <c r="L26" s="491">
        <v>0</v>
      </c>
      <c r="M26" s="491">
        <v>0</v>
      </c>
      <c r="N26" s="491">
        <v>0</v>
      </c>
      <c r="O26" s="491">
        <v>0</v>
      </c>
    </row>
    <row r="27" spans="1:15" ht="13.5" customHeight="1">
      <c r="A27" s="490" t="s">
        <v>291</v>
      </c>
      <c r="B27" s="491">
        <v>0</v>
      </c>
      <c r="C27" s="491">
        <v>0</v>
      </c>
      <c r="D27" s="491">
        <v>0</v>
      </c>
      <c r="E27" s="491">
        <v>0</v>
      </c>
      <c r="F27" s="491">
        <v>0</v>
      </c>
      <c r="G27" s="491">
        <v>0</v>
      </c>
      <c r="H27" s="491">
        <v>0</v>
      </c>
      <c r="I27" s="491">
        <v>0</v>
      </c>
      <c r="J27" s="491">
        <v>0</v>
      </c>
      <c r="K27" s="491">
        <v>0</v>
      </c>
      <c r="L27" s="491">
        <v>0</v>
      </c>
      <c r="M27" s="491">
        <v>0</v>
      </c>
      <c r="N27" s="491">
        <v>0</v>
      </c>
      <c r="O27" s="491">
        <v>0</v>
      </c>
    </row>
    <row r="28" spans="1:15" ht="22.5">
      <c r="A28" s="490" t="s">
        <v>286</v>
      </c>
      <c r="B28" s="491">
        <v>0</v>
      </c>
      <c r="C28" s="491">
        <v>0</v>
      </c>
      <c r="D28" s="491">
        <v>0</v>
      </c>
      <c r="E28" s="491">
        <v>0</v>
      </c>
      <c r="F28" s="491">
        <v>0</v>
      </c>
      <c r="G28" s="491">
        <v>0</v>
      </c>
      <c r="H28" s="491">
        <v>0</v>
      </c>
      <c r="I28" s="491">
        <v>0</v>
      </c>
      <c r="J28" s="491">
        <v>0</v>
      </c>
      <c r="K28" s="491">
        <v>0</v>
      </c>
      <c r="L28" s="491">
        <v>0</v>
      </c>
      <c r="M28" s="491">
        <v>0</v>
      </c>
      <c r="N28" s="491">
        <v>0</v>
      </c>
      <c r="O28" s="491">
        <v>0</v>
      </c>
    </row>
    <row r="29" spans="1:15" ht="13.5" customHeight="1">
      <c r="A29" s="490" t="s">
        <v>292</v>
      </c>
      <c r="B29" s="491">
        <v>0</v>
      </c>
      <c r="C29" s="491">
        <v>0</v>
      </c>
      <c r="D29" s="491">
        <v>0</v>
      </c>
      <c r="E29" s="491">
        <v>0</v>
      </c>
      <c r="F29" s="491">
        <v>0</v>
      </c>
      <c r="G29" s="491">
        <v>0</v>
      </c>
      <c r="H29" s="491">
        <v>0</v>
      </c>
      <c r="I29" s="491">
        <v>0</v>
      </c>
      <c r="J29" s="491">
        <v>0</v>
      </c>
      <c r="K29" s="491">
        <v>0</v>
      </c>
      <c r="L29" s="491">
        <v>0</v>
      </c>
      <c r="M29" s="491">
        <v>0</v>
      </c>
      <c r="N29" s="491">
        <v>0</v>
      </c>
      <c r="O29" s="491">
        <v>0</v>
      </c>
    </row>
    <row r="30" spans="1:15" ht="13.5" customHeight="1">
      <c r="A30" s="488" t="s">
        <v>296</v>
      </c>
      <c r="B30" s="489">
        <v>3523705.9404499992</v>
      </c>
      <c r="C30" s="489">
        <v>44639.076089999995</v>
      </c>
      <c r="D30" s="489">
        <v>8564.610279999999</v>
      </c>
      <c r="E30" s="489">
        <v>968.70059000000003</v>
      </c>
      <c r="F30" s="489">
        <v>2971.5267100000001</v>
      </c>
      <c r="G30" s="489">
        <v>703.92487000000006</v>
      </c>
      <c r="H30" s="489">
        <v>1640.0304900000001</v>
      </c>
      <c r="I30" s="489">
        <v>377.47558999999995</v>
      </c>
      <c r="J30" s="489">
        <v>30344.608750000003</v>
      </c>
      <c r="K30" s="489">
        <v>29929.594169999993</v>
      </c>
      <c r="L30" s="489">
        <v>3567226.7166800005</v>
      </c>
      <c r="M30" s="489">
        <v>76618.771309999996</v>
      </c>
      <c r="N30" s="489">
        <v>49257.740130000006</v>
      </c>
      <c r="O30" s="489">
        <v>6557.2098399999995</v>
      </c>
    </row>
    <row r="31" spans="1:15" ht="12.75" customHeight="1">
      <c r="A31" s="21" t="s">
        <v>297</v>
      </c>
      <c r="L31" s="125"/>
    </row>
    <row r="32" spans="1:15" ht="12.75" customHeight="1">
      <c r="B32" s="125"/>
      <c r="L32" s="125"/>
    </row>
    <row r="33" spans="1:15" ht="12.75" customHeight="1">
      <c r="A33" s="59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3" t="s">
        <v>967</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06" customWidth="1"/>
    <col min="2" max="2" width="19.42578125" style="306" customWidth="1"/>
    <col min="3" max="16384" width="9.140625" style="306"/>
  </cols>
  <sheetData>
    <row r="1" spans="1:2">
      <c r="A1" s="140" t="s">
        <v>815</v>
      </c>
    </row>
    <row r="2" spans="1:2">
      <c r="A2" s="507" t="s">
        <v>816</v>
      </c>
    </row>
    <row r="4" spans="1:2">
      <c r="B4" s="13" t="s">
        <v>1373</v>
      </c>
    </row>
    <row r="5" spans="1:2" ht="50.25" customHeight="1">
      <c r="A5" s="747" t="s">
        <v>818</v>
      </c>
      <c r="B5" s="747" t="s">
        <v>817</v>
      </c>
    </row>
    <row r="6" spans="1:2" ht="12.75" customHeight="1">
      <c r="A6" s="763">
        <v>42735</v>
      </c>
      <c r="B6" s="764">
        <v>5360.5498586502081</v>
      </c>
    </row>
    <row r="7" spans="1:2" ht="12.75" customHeight="1">
      <c r="A7" s="763">
        <v>42825</v>
      </c>
      <c r="B7" s="764">
        <v>5005.380372951091</v>
      </c>
    </row>
    <row r="8" spans="1:2" ht="12.75" customHeight="1">
      <c r="A8" s="763">
        <v>42916</v>
      </c>
      <c r="B8" s="764">
        <v>18911.764140951622</v>
      </c>
    </row>
    <row r="9" spans="1:2" ht="12.75" customHeight="1">
      <c r="A9" s="763">
        <v>43008</v>
      </c>
      <c r="B9" s="764">
        <v>18246.356153693006</v>
      </c>
    </row>
    <row r="10" spans="1:2" ht="12.75" customHeight="1">
      <c r="A10" s="763">
        <v>43100</v>
      </c>
      <c r="B10" s="764">
        <v>17633.888775632091</v>
      </c>
    </row>
    <row r="11" spans="1:2" ht="12.75" customHeight="1">
      <c r="A11" s="763">
        <v>43190</v>
      </c>
      <c r="B11" s="764">
        <v>17240.995731634481</v>
      </c>
    </row>
    <row r="12" spans="1:2" ht="12.75" customHeight="1">
      <c r="A12" s="763">
        <v>43281</v>
      </c>
      <c r="B12" s="764">
        <v>16698.389825469505</v>
      </c>
    </row>
    <row r="13" spans="1:2" ht="12.75" customHeight="1">
      <c r="A13" s="763">
        <v>43373</v>
      </c>
      <c r="B13" s="764">
        <v>16133.227658106043</v>
      </c>
    </row>
    <row r="14" spans="1:2" ht="12.75" customHeight="1">
      <c r="A14" s="763">
        <v>43465</v>
      </c>
      <c r="B14" s="764">
        <v>15499.972177317672</v>
      </c>
    </row>
    <row r="15" spans="1:2" ht="12.75" customHeight="1">
      <c r="A15" s="763">
        <v>43555</v>
      </c>
      <c r="B15" s="764">
        <v>14762.952525051431</v>
      </c>
    </row>
    <row r="16" spans="1:2">
      <c r="A16" s="763">
        <v>43646</v>
      </c>
      <c r="B16" s="764">
        <v>14112.580264118389</v>
      </c>
    </row>
    <row r="17" spans="1:2">
      <c r="A17" s="763">
        <v>43738</v>
      </c>
      <c r="B17" s="764">
        <v>13377.254628707944</v>
      </c>
    </row>
    <row r="18" spans="1:2">
      <c r="A18" s="763">
        <v>43830</v>
      </c>
      <c r="B18" s="764">
        <v>12863.446034906099</v>
      </c>
    </row>
    <row r="19" spans="1:2">
      <c r="A19" s="763">
        <v>43921</v>
      </c>
      <c r="B19" s="764">
        <v>12442.159421328552</v>
      </c>
    </row>
    <row r="20" spans="1:2">
      <c r="A20" s="763">
        <v>44012</v>
      </c>
      <c r="B20" s="764">
        <v>12846.786085340766</v>
      </c>
    </row>
    <row r="21" spans="1:2">
      <c r="A21" s="763">
        <v>44104</v>
      </c>
      <c r="B21" s="764">
        <v>13140.129540115468</v>
      </c>
    </row>
    <row r="22" spans="1:2">
      <c r="A22" s="763">
        <v>44196</v>
      </c>
      <c r="B22" s="764">
        <v>12563.543457429161</v>
      </c>
    </row>
    <row r="23" spans="1:2">
      <c r="A23" s="763">
        <v>44286</v>
      </c>
      <c r="B23" s="764">
        <v>11828.083975048112</v>
      </c>
    </row>
    <row r="24" spans="1:2">
      <c r="A24" s="763">
        <v>44377</v>
      </c>
      <c r="B24" s="764">
        <v>11165.416486827258</v>
      </c>
    </row>
    <row r="25" spans="1:2">
      <c r="A25" s="763">
        <v>44469</v>
      </c>
      <c r="B25" s="764">
        <v>10458.457596389937</v>
      </c>
    </row>
    <row r="26" spans="1:2">
      <c r="A26" s="763">
        <v>44561</v>
      </c>
      <c r="B26" s="764">
        <v>9608.6311354436275</v>
      </c>
    </row>
    <row r="27" spans="1:2">
      <c r="A27" s="763">
        <v>44651</v>
      </c>
      <c r="B27" s="764">
        <v>8443.7301586037538</v>
      </c>
    </row>
    <row r="28" spans="1:2">
      <c r="A28" s="763">
        <v>44742</v>
      </c>
      <c r="B28" s="764">
        <v>8060.9663892759972</v>
      </c>
    </row>
    <row r="29" spans="1:2">
      <c r="A29" s="763">
        <v>44834</v>
      </c>
      <c r="B29" s="764">
        <v>7013.6522503152155</v>
      </c>
    </row>
    <row r="30" spans="1:2">
      <c r="A30" s="763">
        <v>44926</v>
      </c>
      <c r="B30" s="764">
        <v>5800.6025363328672</v>
      </c>
    </row>
    <row r="31" spans="1:2">
      <c r="A31" s="763">
        <v>45016</v>
      </c>
      <c r="B31" s="764">
        <v>4830.21774</v>
      </c>
    </row>
    <row r="32" spans="1:2">
      <c r="A32" s="763">
        <v>45107</v>
      </c>
      <c r="B32" s="764">
        <v>4182.1671299999998</v>
      </c>
    </row>
    <row r="33" spans="1:2">
      <c r="A33" s="763">
        <v>45199</v>
      </c>
      <c r="B33" s="764">
        <v>3485.3836900000001</v>
      </c>
    </row>
    <row r="34" spans="1:2">
      <c r="A34" s="763">
        <v>45291</v>
      </c>
      <c r="B34" s="764">
        <v>3575.3737800000004</v>
      </c>
    </row>
    <row r="35" spans="1:2">
      <c r="A35" s="763">
        <v>45382</v>
      </c>
      <c r="B35" s="764">
        <v>3590.4008199999994</v>
      </c>
    </row>
    <row r="36" spans="1:2">
      <c r="A36" s="21" t="s">
        <v>819</v>
      </c>
    </row>
    <row r="55" spans="8:8">
      <c r="H55" s="34" t="s">
        <v>968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88" t="s">
        <v>685</v>
      </c>
      <c r="B1" s="495"/>
      <c r="C1" s="495"/>
      <c r="D1" s="496" t="s">
        <v>1667</v>
      </c>
      <c r="G1" s="961"/>
    </row>
    <row r="2" spans="1:7" ht="15" customHeight="1">
      <c r="A2" s="509" t="s">
        <v>686</v>
      </c>
      <c r="B2" s="495"/>
      <c r="C2" s="502"/>
      <c r="D2" s="503" t="s">
        <v>1668</v>
      </c>
    </row>
    <row r="3" spans="1:7" ht="15" customHeight="1">
      <c r="A3" s="936"/>
      <c r="B3" s="495"/>
      <c r="C3" s="502"/>
      <c r="D3" s="503"/>
    </row>
    <row r="4" spans="1:7" ht="15" customHeight="1">
      <c r="A4" s="140" t="s">
        <v>687</v>
      </c>
      <c r="B4" s="495"/>
      <c r="C4" s="502"/>
      <c r="D4" s="503"/>
    </row>
    <row r="5" spans="1:7" ht="15" customHeight="1">
      <c r="A5" s="504" t="s">
        <v>688</v>
      </c>
      <c r="B5" s="495"/>
      <c r="C5" s="502"/>
      <c r="D5" s="503"/>
    </row>
    <row r="6" spans="1:7" ht="15" customHeight="1">
      <c r="A6" s="924" t="s">
        <v>1255</v>
      </c>
      <c r="B6" s="765">
        <v>45473</v>
      </c>
      <c r="C6" s="502"/>
      <c r="D6" s="503"/>
    </row>
    <row r="7" spans="1:7" ht="23.25">
      <c r="A7" s="597" t="s">
        <v>233</v>
      </c>
      <c r="B7" s="494">
        <v>3</v>
      </c>
      <c r="C7" s="598"/>
      <c r="D7" s="599"/>
    </row>
    <row r="8" spans="1:7">
      <c r="B8" s="224"/>
      <c r="C8" s="225"/>
      <c r="D8" s="223"/>
      <c r="E8" s="226"/>
    </row>
    <row r="9" spans="1:7">
      <c r="A9" s="216" t="s">
        <v>689</v>
      </c>
    </row>
    <row r="10" spans="1:7">
      <c r="A10" s="505" t="s">
        <v>690</v>
      </c>
    </row>
    <row r="11" spans="1:7" ht="12.75" customHeight="1">
      <c r="A11"/>
      <c r="B11"/>
      <c r="C11"/>
      <c r="D11" s="13" t="s">
        <v>1373</v>
      </c>
    </row>
    <row r="12" spans="1:7" ht="44.25" customHeight="1">
      <c r="A12" s="915"/>
      <c r="B12" s="915"/>
      <c r="C12" s="1255" t="s">
        <v>336</v>
      </c>
      <c r="D12" s="1255"/>
    </row>
    <row r="13" spans="1:7" ht="22.5" customHeight="1">
      <c r="A13" s="1255" t="s">
        <v>236</v>
      </c>
      <c r="B13" s="492" t="s">
        <v>234</v>
      </c>
      <c r="C13" s="1255" t="s">
        <v>235</v>
      </c>
      <c r="D13" s="1255" t="s">
        <v>1254</v>
      </c>
    </row>
    <row r="14" spans="1:7" ht="22.5" customHeight="1">
      <c r="A14" s="1257"/>
      <c r="B14" s="920">
        <v>45473</v>
      </c>
      <c r="C14" s="1255"/>
      <c r="D14" s="1255"/>
      <c r="E14" s="317"/>
    </row>
    <row r="15" spans="1:7" ht="15">
      <c r="A15" s="442" t="s">
        <v>237</v>
      </c>
      <c r="B15" s="439">
        <v>3554.7583600000003</v>
      </c>
      <c r="C15" s="440">
        <v>-2.912498301501882E-2</v>
      </c>
      <c r="D15" s="439">
        <v>-106.63810999999987</v>
      </c>
      <c r="F15" s="52"/>
    </row>
    <row r="16" spans="1:7">
      <c r="A16" s="442" t="s">
        <v>238</v>
      </c>
      <c r="B16" s="439">
        <v>18290.72379</v>
      </c>
      <c r="C16" s="440">
        <v>0.41624589380727589</v>
      </c>
      <c r="D16" s="439">
        <v>5375.788700000001</v>
      </c>
    </row>
    <row r="17" spans="1:6" ht="22.5">
      <c r="A17" s="445" t="s">
        <v>239</v>
      </c>
      <c r="B17" s="439">
        <v>33.972940000000001</v>
      </c>
      <c r="C17" s="440">
        <v>0.46464568514438048</v>
      </c>
      <c r="D17" s="439">
        <v>10.777610000000003</v>
      </c>
      <c r="F17" s="52"/>
    </row>
    <row r="18" spans="1:6">
      <c r="A18" s="600" t="s">
        <v>241</v>
      </c>
      <c r="B18" s="601">
        <v>21879.455089999999</v>
      </c>
      <c r="C18" s="602">
        <v>0.31807702924236764</v>
      </c>
      <c r="D18" s="601">
        <v>5279.9281999999985</v>
      </c>
    </row>
    <row r="19" spans="1:6">
      <c r="A19" s="442" t="s">
        <v>240</v>
      </c>
      <c r="B19" s="443">
        <v>9244.8519099999994</v>
      </c>
      <c r="C19" s="444">
        <v>4.7297142932046468E-2</v>
      </c>
      <c r="D19" s="443">
        <v>417.50813999999991</v>
      </c>
    </row>
    <row r="20" spans="1:6">
      <c r="A20" s="442" t="s">
        <v>246</v>
      </c>
      <c r="B20" s="439">
        <v>0</v>
      </c>
      <c r="C20" s="914">
        <v>0</v>
      </c>
      <c r="D20" s="493">
        <v>0</v>
      </c>
    </row>
    <row r="21" spans="1:6">
      <c r="A21" s="442" t="s">
        <v>242</v>
      </c>
      <c r="B21" s="439">
        <v>1064.9259100000002</v>
      </c>
      <c r="C21" s="440">
        <v>-9.483486701357613E-2</v>
      </c>
      <c r="D21" s="439">
        <v>-111.57312999999999</v>
      </c>
    </row>
    <row r="22" spans="1:6">
      <c r="A22" s="442" t="s">
        <v>243</v>
      </c>
      <c r="B22" s="439">
        <v>11384.161960000001</v>
      </c>
      <c r="C22" s="440">
        <v>0.74742881687734142</v>
      </c>
      <c r="D22" s="439">
        <v>4869.3546900000019</v>
      </c>
    </row>
    <row r="23" spans="1:6" ht="22.5">
      <c r="A23" s="445" t="s">
        <v>244</v>
      </c>
      <c r="B23" s="439">
        <v>185.51533000000001</v>
      </c>
      <c r="C23" s="440">
        <v>1.2938007090535077</v>
      </c>
      <c r="D23" s="439">
        <v>104.63850000000001</v>
      </c>
    </row>
    <row r="24" spans="1:6">
      <c r="A24" s="600" t="s">
        <v>245</v>
      </c>
      <c r="B24" s="603">
        <v>21879.455109999999</v>
      </c>
      <c r="C24" s="604">
        <v>0.31807702885913142</v>
      </c>
      <c r="D24" s="603">
        <v>5279.9281999999985</v>
      </c>
    </row>
    <row r="25" spans="1:6">
      <c r="A25" s="21" t="s">
        <v>262</v>
      </c>
    </row>
    <row r="26" spans="1:6">
      <c r="A26" s="21"/>
    </row>
    <row r="27" spans="1:6">
      <c r="A27" s="217" t="s">
        <v>691</v>
      </c>
    </row>
    <row r="28" spans="1:6">
      <c r="A28" s="506" t="s">
        <v>692</v>
      </c>
    </row>
    <row r="29" spans="1:6">
      <c r="D29" s="13" t="s">
        <v>1373</v>
      </c>
    </row>
    <row r="30" spans="1:6" ht="47.25" customHeight="1">
      <c r="A30" s="916"/>
      <c r="B30" s="916"/>
      <c r="C30" s="1256" t="s">
        <v>356</v>
      </c>
      <c r="D30" s="1256"/>
    </row>
    <row r="31" spans="1:6" ht="24" customHeight="1">
      <c r="A31" s="1255" t="s">
        <v>236</v>
      </c>
      <c r="B31" s="492" t="s">
        <v>248</v>
      </c>
      <c r="C31" s="1255" t="s">
        <v>235</v>
      </c>
      <c r="D31" s="1255" t="s">
        <v>1254</v>
      </c>
    </row>
    <row r="32" spans="1:6" ht="24">
      <c r="A32" s="1257"/>
      <c r="B32" s="920" t="s">
        <v>1669</v>
      </c>
      <c r="C32" s="1255"/>
      <c r="D32" s="1255"/>
    </row>
    <row r="33" spans="1:4">
      <c r="A33" s="445" t="s">
        <v>249</v>
      </c>
      <c r="B33" s="497">
        <v>671.70332000000008</v>
      </c>
      <c r="C33" s="440">
        <v>0.57758848062187473</v>
      </c>
      <c r="D33" s="439">
        <v>245.92478000000011</v>
      </c>
    </row>
    <row r="34" spans="1:4">
      <c r="A34" s="445" t="s">
        <v>250</v>
      </c>
      <c r="B34" s="497">
        <v>201.32718</v>
      </c>
      <c r="C34" s="440">
        <v>0.4580007982074154</v>
      </c>
      <c r="D34" s="439">
        <v>63.242770000000007</v>
      </c>
    </row>
    <row r="35" spans="1:4">
      <c r="A35" s="445" t="s">
        <v>251</v>
      </c>
      <c r="B35" s="497">
        <v>470.37614000000002</v>
      </c>
      <c r="C35" s="440">
        <v>0.63498692170048787</v>
      </c>
      <c r="D35" s="439">
        <v>182.68200999999999</v>
      </c>
    </row>
    <row r="36" spans="1:4">
      <c r="A36" s="445" t="s">
        <v>252</v>
      </c>
      <c r="B36" s="497">
        <v>477.26911000000001</v>
      </c>
      <c r="C36" s="440">
        <v>0.13910642689736796</v>
      </c>
      <c r="D36" s="439">
        <v>58.283579999999972</v>
      </c>
    </row>
    <row r="37" spans="1:4">
      <c r="A37" s="445" t="s">
        <v>253</v>
      </c>
      <c r="B37" s="497">
        <v>259.04854</v>
      </c>
      <c r="C37" s="440">
        <v>1.346731778233911</v>
      </c>
      <c r="D37" s="439">
        <v>148.66160000000002</v>
      </c>
    </row>
    <row r="38" spans="1:4" ht="22.5">
      <c r="A38" s="445" t="s">
        <v>254</v>
      </c>
      <c r="B38" s="497">
        <v>218.22057000000001</v>
      </c>
      <c r="C38" s="498">
        <v>-0.29286595249835701</v>
      </c>
      <c r="D38" s="439">
        <v>-90.378019999999935</v>
      </c>
    </row>
    <row r="39" spans="1:4">
      <c r="A39" s="445" t="s">
        <v>256</v>
      </c>
      <c r="B39" s="497">
        <v>315.47762</v>
      </c>
      <c r="C39" s="440">
        <v>-0.15568754229890669</v>
      </c>
      <c r="D39" s="439">
        <v>-58.17270000000002</v>
      </c>
    </row>
    <row r="40" spans="1:4">
      <c r="A40" s="445" t="s">
        <v>255</v>
      </c>
      <c r="B40" s="497">
        <v>566.43032999999991</v>
      </c>
      <c r="C40" s="440">
        <v>5.7256836808770167E-2</v>
      </c>
      <c r="D40" s="439">
        <v>30.675619999999981</v>
      </c>
    </row>
    <row r="41" spans="1:4" ht="22.5">
      <c r="A41" s="445" t="s">
        <v>257</v>
      </c>
      <c r="B41" s="497">
        <v>-250.95271000000002</v>
      </c>
      <c r="C41" s="498">
        <v>0.54809323794377185</v>
      </c>
      <c r="D41" s="439">
        <v>-88.848320000000001</v>
      </c>
    </row>
    <row r="42" spans="1:4">
      <c r="A42" s="445" t="s">
        <v>259</v>
      </c>
      <c r="B42" s="497">
        <v>1464.4500499999999</v>
      </c>
      <c r="C42" s="440">
        <v>0.20193101954417966</v>
      </c>
      <c r="D42" s="439">
        <v>246.03565999999978</v>
      </c>
    </row>
    <row r="43" spans="1:4">
      <c r="A43" s="445" t="s">
        <v>258</v>
      </c>
      <c r="B43" s="497">
        <v>1026.8060500000001</v>
      </c>
      <c r="C43" s="440">
        <v>0.30932406148298625</v>
      </c>
      <c r="D43" s="439">
        <v>242.57999000000007</v>
      </c>
    </row>
    <row r="44" spans="1:4" ht="22.5">
      <c r="A44" s="445" t="s">
        <v>260</v>
      </c>
      <c r="B44" s="497">
        <v>437.64400000000001</v>
      </c>
      <c r="C44" s="498">
        <v>7.9589195775943526E-3</v>
      </c>
      <c r="D44" s="439">
        <v>3.4556699999999978</v>
      </c>
    </row>
    <row r="45" spans="1:4">
      <c r="A45" s="445" t="s">
        <v>263</v>
      </c>
      <c r="B45" s="497">
        <v>6.1294799999999992</v>
      </c>
      <c r="C45" s="498">
        <v>29.941342756183701</v>
      </c>
      <c r="D45" s="439">
        <v>5.931379999999999</v>
      </c>
    </row>
    <row r="46" spans="1:4" ht="21.75">
      <c r="A46" s="605" t="s">
        <v>261</v>
      </c>
      <c r="B46" s="606">
        <v>431.51452</v>
      </c>
      <c r="C46" s="607">
        <v>-5.7045293392896171E-3</v>
      </c>
      <c r="D46" s="601">
        <v>-2.4757100000000491</v>
      </c>
    </row>
    <row r="47" spans="1:4">
      <c r="A47" s="21" t="s">
        <v>262</v>
      </c>
    </row>
    <row r="49" spans="1:5">
      <c r="A49" s="217" t="s">
        <v>1105</v>
      </c>
    </row>
    <row r="50" spans="1:5">
      <c r="A50" s="506" t="s">
        <v>694</v>
      </c>
    </row>
    <row r="51" spans="1:5">
      <c r="B51" s="64"/>
      <c r="C51" s="13" t="s">
        <v>1373</v>
      </c>
    </row>
    <row r="52" spans="1:5" ht="22.5">
      <c r="A52" s="1255" t="s">
        <v>236</v>
      </c>
      <c r="B52" s="492" t="s">
        <v>248</v>
      </c>
      <c r="C52" s="923" t="s">
        <v>32</v>
      </c>
      <c r="D52" s="1258"/>
      <c r="E52" s="1258"/>
    </row>
    <row r="53" spans="1:5" ht="24">
      <c r="A53" s="1257"/>
      <c r="B53" s="920" t="s">
        <v>1669</v>
      </c>
      <c r="C53" s="927" t="s">
        <v>30</v>
      </c>
      <c r="D53" s="1258"/>
      <c r="E53" s="1258"/>
    </row>
    <row r="54" spans="1:5">
      <c r="A54" s="499" t="s">
        <v>264</v>
      </c>
      <c r="B54" s="500">
        <v>38268.954859999998</v>
      </c>
      <c r="C54" s="440">
        <f>B54/B$57</f>
        <v>0.88443592510350444</v>
      </c>
      <c r="D54" s="219"/>
      <c r="E54" s="220"/>
    </row>
    <row r="55" spans="1:5" ht="22.5">
      <c r="A55" s="445" t="s">
        <v>265</v>
      </c>
      <c r="B55" s="500">
        <v>0</v>
      </c>
      <c r="C55" s="440">
        <f t="shared" ref="C55:C56" si="0">B55/B$57</f>
        <v>0</v>
      </c>
      <c r="D55" s="219"/>
      <c r="E55" s="220"/>
    </row>
    <row r="56" spans="1:5" ht="22.5">
      <c r="A56" s="445" t="s">
        <v>266</v>
      </c>
      <c r="B56" s="500">
        <v>5000.3807400000005</v>
      </c>
      <c r="C56" s="440">
        <f t="shared" si="0"/>
        <v>0.11556407489649553</v>
      </c>
      <c r="D56" s="219"/>
      <c r="E56" s="220"/>
    </row>
    <row r="57" spans="1:5">
      <c r="A57" s="608" t="s">
        <v>267</v>
      </c>
      <c r="B57" s="609">
        <v>43269.335599999999</v>
      </c>
      <c r="C57" s="607">
        <f>SUM(C54:C56)</f>
        <v>1</v>
      </c>
      <c r="D57" s="221"/>
      <c r="E57" s="222"/>
    </row>
    <row r="58" spans="1:5">
      <c r="A58" s="21" t="s">
        <v>247</v>
      </c>
      <c r="C58" s="925"/>
    </row>
    <row r="59" spans="1:5">
      <c r="A59" s="21"/>
    </row>
    <row r="60" spans="1:5">
      <c r="A60" s="217" t="s">
        <v>695</v>
      </c>
    </row>
    <row r="61" spans="1:5">
      <c r="A61" s="506" t="s">
        <v>696</v>
      </c>
    </row>
    <row r="62" spans="1:5">
      <c r="A62" s="21"/>
      <c r="B62" s="64"/>
      <c r="C62" s="13" t="s">
        <v>1373</v>
      </c>
    </row>
    <row r="63" spans="1:5" ht="22.5">
      <c r="A63" s="1255" t="s">
        <v>236</v>
      </c>
      <c r="B63" s="492" t="s">
        <v>234</v>
      </c>
      <c r="C63" s="923" t="s">
        <v>32</v>
      </c>
    </row>
    <row r="64" spans="1:5">
      <c r="A64" s="1257"/>
      <c r="B64" s="920">
        <v>45473</v>
      </c>
      <c r="C64" s="927" t="s">
        <v>30</v>
      </c>
    </row>
    <row r="65" spans="1:5">
      <c r="A65" s="499" t="s">
        <v>268</v>
      </c>
      <c r="B65" s="500">
        <v>11427.96315</v>
      </c>
      <c r="C65" s="440">
        <f>B65/B$68</f>
        <v>0.86702994210462492</v>
      </c>
    </row>
    <row r="66" spans="1:5" ht="22.5">
      <c r="A66" s="445" t="s">
        <v>265</v>
      </c>
      <c r="B66" s="500">
        <v>0</v>
      </c>
      <c r="C66" s="440">
        <f t="shared" ref="C66:C67" si="1">B66/B$68</f>
        <v>0</v>
      </c>
    </row>
    <row r="67" spans="1:5" ht="22.5">
      <c r="A67" s="445" t="s">
        <v>266</v>
      </c>
      <c r="B67" s="500">
        <v>1752.6233500000001</v>
      </c>
      <c r="C67" s="440">
        <f t="shared" si="1"/>
        <v>0.13297005789537517</v>
      </c>
    </row>
    <row r="68" spans="1:5">
      <c r="A68" s="608" t="s">
        <v>269</v>
      </c>
      <c r="B68" s="609">
        <v>13180.586499999999</v>
      </c>
      <c r="C68" s="607">
        <f>SUM(C65:C67)</f>
        <v>1</v>
      </c>
    </row>
    <row r="69" spans="1:5">
      <c r="A69" s="21" t="s">
        <v>262</v>
      </c>
      <c r="C69" s="926"/>
    </row>
    <row r="70" spans="1:5">
      <c r="A70" s="937"/>
      <c r="C70" s="926"/>
    </row>
    <row r="71" spans="1:5">
      <c r="A71" s="937"/>
    </row>
    <row r="72" spans="1:5">
      <c r="A72" s="594" t="s">
        <v>81</v>
      </c>
      <c r="E72" s="34" t="s">
        <v>1034</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46" customWidth="1"/>
    <col min="2" max="2" width="19.28515625" style="746" customWidth="1"/>
    <col min="3" max="16384" width="9.140625" style="746"/>
  </cols>
  <sheetData>
    <row r="1" spans="1:7" ht="12.75">
      <c r="A1" s="140" t="s">
        <v>820</v>
      </c>
      <c r="G1" s="55"/>
    </row>
    <row r="2" spans="1:7">
      <c r="A2" s="507" t="s">
        <v>821</v>
      </c>
    </row>
    <row r="4" spans="1:7">
      <c r="B4" s="13" t="s">
        <v>1373</v>
      </c>
    </row>
    <row r="5" spans="1:7" ht="48">
      <c r="A5" s="750" t="s">
        <v>818</v>
      </c>
      <c r="B5" s="750" t="s">
        <v>822</v>
      </c>
    </row>
    <row r="6" spans="1:7">
      <c r="A6" s="749">
        <v>42735</v>
      </c>
      <c r="B6" s="748">
        <v>159731.2424712987</v>
      </c>
    </row>
    <row r="7" spans="1:7">
      <c r="A7" s="749">
        <v>42825</v>
      </c>
      <c r="B7" s="748">
        <v>152142.7703311434</v>
      </c>
    </row>
    <row r="8" spans="1:7">
      <c r="A8" s="749">
        <v>42916</v>
      </c>
      <c r="B8" s="748">
        <v>116428.2208043002</v>
      </c>
    </row>
    <row r="9" spans="1:7">
      <c r="A9" s="749">
        <v>43008</v>
      </c>
      <c r="B9" s="748">
        <v>118674.3446187537</v>
      </c>
    </row>
    <row r="10" spans="1:7">
      <c r="A10" s="749">
        <v>43100</v>
      </c>
      <c r="B10" s="748">
        <v>146958.99762028002</v>
      </c>
    </row>
    <row r="11" spans="1:7">
      <c r="A11" s="749">
        <v>43190</v>
      </c>
      <c r="B11" s="748">
        <v>119567.87473754065</v>
      </c>
    </row>
    <row r="12" spans="1:7">
      <c r="A12" s="749">
        <v>43281</v>
      </c>
      <c r="B12" s="748">
        <v>112576.96625788041</v>
      </c>
    </row>
    <row r="13" spans="1:7">
      <c r="A13" s="749">
        <v>43373</v>
      </c>
      <c r="B13" s="748">
        <v>107630.01178445814</v>
      </c>
    </row>
    <row r="14" spans="1:7">
      <c r="A14" s="749">
        <v>43465</v>
      </c>
      <c r="B14" s="748">
        <v>150092.2386395912</v>
      </c>
    </row>
    <row r="15" spans="1:7">
      <c r="A15" s="749">
        <v>43555</v>
      </c>
      <c r="B15" s="748">
        <v>148003.31107704557</v>
      </c>
    </row>
    <row r="16" spans="1:7">
      <c r="A16" s="749" t="s">
        <v>828</v>
      </c>
      <c r="B16" s="748">
        <v>127856.52876766871</v>
      </c>
    </row>
    <row r="17" spans="1:2">
      <c r="A17" s="749">
        <v>43738</v>
      </c>
      <c r="B17" s="748">
        <v>157048.07618289202</v>
      </c>
    </row>
    <row r="18" spans="1:2">
      <c r="A18" s="749">
        <v>43830</v>
      </c>
      <c r="B18" s="748">
        <v>168550.04707545295</v>
      </c>
    </row>
    <row r="19" spans="1:2">
      <c r="A19" s="749">
        <v>43921</v>
      </c>
      <c r="B19" s="748">
        <v>167446.26327029002</v>
      </c>
    </row>
    <row r="20" spans="1:2">
      <c r="A20" s="749">
        <v>44012</v>
      </c>
      <c r="B20" s="748">
        <v>203899.62697723808</v>
      </c>
    </row>
    <row r="21" spans="1:2">
      <c r="A21" s="749">
        <v>44104</v>
      </c>
      <c r="B21" s="748">
        <v>177869.08103258343</v>
      </c>
    </row>
    <row r="22" spans="1:2">
      <c r="A22" s="749">
        <v>44196</v>
      </c>
      <c r="B22" s="748">
        <v>241493.62867476273</v>
      </c>
    </row>
    <row r="23" spans="1:2">
      <c r="A23" s="749">
        <v>44286</v>
      </c>
      <c r="B23" s="748">
        <v>237645.01494060655</v>
      </c>
    </row>
    <row r="24" spans="1:2">
      <c r="A24" s="749">
        <v>44377</v>
      </c>
      <c r="B24" s="748">
        <v>240655.43032848896</v>
      </c>
    </row>
    <row r="25" spans="1:2">
      <c r="A25" s="749">
        <v>44469</v>
      </c>
      <c r="B25" s="748">
        <v>229136.77986196824</v>
      </c>
    </row>
    <row r="26" spans="1:2">
      <c r="A26" s="749">
        <v>44561</v>
      </c>
      <c r="B26" s="748">
        <v>273254.65849625051</v>
      </c>
    </row>
    <row r="27" spans="1:2">
      <c r="A27" s="749">
        <v>44651</v>
      </c>
      <c r="B27" s="748">
        <v>278508.74748423917</v>
      </c>
    </row>
    <row r="28" spans="1:2">
      <c r="A28" s="749">
        <v>44742</v>
      </c>
      <c r="B28" s="748">
        <v>266351.77529232198</v>
      </c>
    </row>
    <row r="29" spans="1:2">
      <c r="A29" s="749">
        <v>44834</v>
      </c>
      <c r="B29" s="748">
        <v>265029.92544163507</v>
      </c>
    </row>
    <row r="30" spans="1:2">
      <c r="A30" s="749">
        <v>44926</v>
      </c>
      <c r="B30" s="748">
        <v>263543.03537062841</v>
      </c>
    </row>
    <row r="31" spans="1:2">
      <c r="A31" s="749">
        <v>45016</v>
      </c>
      <c r="B31" s="748">
        <v>244156.93771999999</v>
      </c>
    </row>
    <row r="32" spans="1:2">
      <c r="A32" s="749">
        <v>45107</v>
      </c>
      <c r="B32" s="748">
        <v>234053.524</v>
      </c>
    </row>
    <row r="33" spans="1:2">
      <c r="A33" s="749">
        <v>45199</v>
      </c>
      <c r="B33" s="748">
        <v>224970.11106000002</v>
      </c>
    </row>
    <row r="34" spans="1:2">
      <c r="A34" s="749">
        <v>45291</v>
      </c>
      <c r="B34" s="748">
        <v>323570.09602</v>
      </c>
    </row>
    <row r="35" spans="1:2">
      <c r="A35" s="749">
        <v>45382</v>
      </c>
      <c r="B35" s="748">
        <v>269463.70104999997</v>
      </c>
    </row>
    <row r="36" spans="1:2">
      <c r="A36" s="21" t="s">
        <v>819</v>
      </c>
    </row>
    <row r="60" spans="8:8">
      <c r="H60" s="34" t="s">
        <v>1035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3" t="s">
        <v>714</v>
      </c>
      <c r="D1" s="130" t="str">
        <f>Naslovnica!A20</f>
        <v>Srpanj 2024.</v>
      </c>
    </row>
    <row r="2" spans="1:13" ht="12.75" customHeight="1">
      <c r="A2" s="534" t="s">
        <v>715</v>
      </c>
      <c r="D2" s="512" t="str">
        <f>Naslovnica!A24</f>
        <v>July 2024</v>
      </c>
    </row>
    <row r="3" spans="1:13" ht="12.75" customHeight="1"/>
    <row r="4" spans="1:13" ht="12.75" customHeight="1">
      <c r="D4" s="13" t="s">
        <v>1373</v>
      </c>
      <c r="E4" s="290"/>
      <c r="F4" s="290"/>
      <c r="G4" s="290"/>
      <c r="J4" s="290"/>
      <c r="K4" s="290"/>
      <c r="L4" s="290"/>
      <c r="M4" s="290"/>
    </row>
    <row r="5" spans="1:13" ht="31.5" customHeight="1">
      <c r="A5" s="721"/>
      <c r="B5" s="722" t="str">
        <f>D1</f>
        <v>Srpanj 2024.</v>
      </c>
      <c r="C5" s="723" t="s">
        <v>615</v>
      </c>
      <c r="D5" s="723" t="s">
        <v>18</v>
      </c>
      <c r="E5" s="288"/>
      <c r="F5" s="289"/>
      <c r="G5" s="289"/>
      <c r="H5" s="288"/>
      <c r="I5" s="288"/>
      <c r="J5" s="288"/>
      <c r="K5" s="1132"/>
      <c r="L5" s="1132"/>
      <c r="M5" s="1132"/>
    </row>
    <row r="6" spans="1:13" s="254" customFormat="1" ht="24">
      <c r="A6" s="721"/>
      <c r="B6" s="724" t="str">
        <f>D2</f>
        <v>July 2024</v>
      </c>
      <c r="C6" s="724" t="s">
        <v>45</v>
      </c>
      <c r="D6" s="739" t="s">
        <v>228</v>
      </c>
      <c r="E6" s="288"/>
      <c r="F6" s="289"/>
      <c r="G6" s="289"/>
      <c r="H6" s="288"/>
      <c r="I6" s="288"/>
      <c r="J6" s="288"/>
      <c r="K6" s="1132"/>
      <c r="L6" s="1132"/>
      <c r="M6" s="1132"/>
    </row>
    <row r="7" spans="1:13" ht="24">
      <c r="A7" s="725" t="s">
        <v>765</v>
      </c>
      <c r="B7" s="726">
        <v>4009.5860686728061</v>
      </c>
      <c r="C7" s="726">
        <v>142.65527000001066</v>
      </c>
      <c r="D7" s="726"/>
      <c r="E7" s="282"/>
      <c r="F7" s="289"/>
      <c r="G7" s="712"/>
      <c r="H7" s="282"/>
      <c r="I7" s="282"/>
      <c r="J7" s="282"/>
      <c r="K7" s="1132"/>
      <c r="L7" s="1132"/>
      <c r="M7" s="1132"/>
    </row>
    <row r="8" spans="1:13" s="254" customFormat="1">
      <c r="A8" s="727" t="s">
        <v>889</v>
      </c>
      <c r="B8" s="728"/>
      <c r="C8" s="728"/>
      <c r="D8" s="728"/>
      <c r="E8" s="282"/>
      <c r="F8" s="282"/>
      <c r="G8" s="282"/>
      <c r="H8" s="282"/>
      <c r="I8" s="282"/>
      <c r="J8" s="282"/>
      <c r="K8" s="282"/>
      <c r="L8" s="282"/>
      <c r="M8" s="282"/>
    </row>
    <row r="9" spans="1:13" s="254" customFormat="1">
      <c r="A9" s="729" t="s">
        <v>766</v>
      </c>
      <c r="B9" s="726">
        <v>130310.47683000001</v>
      </c>
      <c r="C9" s="726">
        <v>1561.3670800000109</v>
      </c>
      <c r="D9" s="726">
        <v>852296.09061000007</v>
      </c>
      <c r="E9" s="282"/>
      <c r="F9" s="282"/>
      <c r="G9" s="282"/>
      <c r="H9" s="282"/>
      <c r="I9" s="282"/>
      <c r="J9" s="282"/>
      <c r="K9" s="282"/>
      <c r="L9" s="282"/>
      <c r="M9" s="282"/>
    </row>
    <row r="10" spans="1:13" s="254" customFormat="1">
      <c r="A10" s="729" t="s">
        <v>767</v>
      </c>
      <c r="B10" s="726">
        <v>52367.278720000002</v>
      </c>
      <c r="C10" s="726">
        <v>3927.969560000005</v>
      </c>
      <c r="D10" s="726">
        <v>408025.30881999998</v>
      </c>
      <c r="E10" s="282"/>
      <c r="F10" s="282"/>
      <c r="G10" s="282"/>
      <c r="H10" s="282"/>
      <c r="I10" s="282"/>
      <c r="J10" s="282"/>
      <c r="K10" s="282"/>
      <c r="L10" s="282"/>
      <c r="M10" s="282"/>
    </row>
    <row r="11" spans="1:13" s="254" customFormat="1" ht="24">
      <c r="A11" s="730" t="s">
        <v>768</v>
      </c>
      <c r="B11" s="726">
        <v>6700.7945499999996</v>
      </c>
      <c r="C11" s="726">
        <v>3517.36573</v>
      </c>
      <c r="D11" s="726">
        <v>28400.637280000003</v>
      </c>
      <c r="E11" s="282"/>
      <c r="F11" s="282"/>
      <c r="G11" s="282"/>
      <c r="H11" s="282"/>
      <c r="I11" s="282"/>
      <c r="J11" s="282"/>
      <c r="K11" s="282"/>
      <c r="L11" s="282"/>
      <c r="M11" s="282"/>
    </row>
    <row r="12" spans="1:13" s="254" customFormat="1">
      <c r="A12" s="729" t="s">
        <v>769</v>
      </c>
      <c r="B12" s="726">
        <v>482.98020000000002</v>
      </c>
      <c r="C12" s="726">
        <v>16.830550000000017</v>
      </c>
      <c r="D12" s="726">
        <v>3337.3029699999997</v>
      </c>
      <c r="E12" s="282"/>
      <c r="F12" s="282"/>
      <c r="G12" s="282"/>
      <c r="H12" s="282"/>
      <c r="I12" s="282"/>
      <c r="J12" s="282"/>
      <c r="K12" s="282"/>
      <c r="L12" s="282"/>
      <c r="M12" s="282"/>
    </row>
    <row r="13" spans="1:13" s="254" customFormat="1">
      <c r="A13" s="730" t="s">
        <v>770</v>
      </c>
      <c r="B13" s="726">
        <v>221.06983</v>
      </c>
      <c r="C13" s="726">
        <v>111.37311999999999</v>
      </c>
      <c r="D13" s="726">
        <v>1050.5072</v>
      </c>
      <c r="E13" s="282"/>
      <c r="F13" s="282"/>
      <c r="G13" s="282"/>
      <c r="H13" s="282"/>
      <c r="I13" s="282"/>
      <c r="J13" s="282"/>
      <c r="K13" s="282"/>
      <c r="L13" s="282"/>
      <c r="M13" s="282"/>
    </row>
    <row r="14" spans="1:13" s="1052" customFormat="1" ht="24">
      <c r="A14" s="730" t="s">
        <v>1411</v>
      </c>
      <c r="B14" s="726">
        <v>0</v>
      </c>
      <c r="C14" s="726">
        <v>0</v>
      </c>
      <c r="D14" s="726">
        <v>7604.7185499999996</v>
      </c>
      <c r="E14" s="1067"/>
      <c r="F14" s="1067"/>
      <c r="G14" s="1067"/>
      <c r="H14" s="1067"/>
      <c r="I14" s="1067"/>
      <c r="J14" s="1067"/>
      <c r="K14" s="1067"/>
      <c r="L14" s="1067"/>
      <c r="M14" s="1067"/>
    </row>
    <row r="15" spans="1:13" s="1052" customFormat="1" ht="24">
      <c r="A15" s="730" t="s">
        <v>1412</v>
      </c>
      <c r="B15" s="1068">
        <v>1.1799999999999998E-3</v>
      </c>
      <c r="C15" s="1068">
        <v>5.6999999999999987E-4</v>
      </c>
      <c r="D15" s="1068">
        <v>7.3499999999999998E-3</v>
      </c>
      <c r="E15" s="1067"/>
      <c r="F15" s="1067"/>
      <c r="G15" s="1067"/>
      <c r="H15" s="1067"/>
      <c r="I15" s="1067"/>
      <c r="J15" s="1067"/>
      <c r="K15" s="1067"/>
      <c r="L15" s="1067"/>
      <c r="M15" s="1067"/>
    </row>
    <row r="16" spans="1:13" s="254" customFormat="1">
      <c r="A16" s="947" t="s">
        <v>771</v>
      </c>
      <c r="B16" s="948">
        <v>190082.60130999997</v>
      </c>
      <c r="C16" s="948">
        <v>9134.9066100000164</v>
      </c>
      <c r="D16" s="948">
        <v>1300714.5727800003</v>
      </c>
      <c r="E16" s="282"/>
      <c r="F16" s="282"/>
      <c r="G16" s="282"/>
      <c r="H16" s="282"/>
      <c r="I16" s="282"/>
      <c r="J16" s="282"/>
      <c r="K16" s="282"/>
      <c r="L16" s="282"/>
      <c r="M16" s="282"/>
    </row>
    <row r="17" spans="1:14" s="254" customFormat="1">
      <c r="A17" s="727" t="s">
        <v>772</v>
      </c>
      <c r="B17" s="726"/>
      <c r="C17" s="726"/>
      <c r="D17" s="726"/>
      <c r="E17" s="282"/>
      <c r="F17" s="282"/>
      <c r="G17" s="282"/>
      <c r="H17" s="282"/>
      <c r="I17" s="282"/>
      <c r="J17" s="282"/>
      <c r="K17" s="282"/>
      <c r="L17" s="282"/>
      <c r="M17" s="282"/>
    </row>
    <row r="18" spans="1:14" s="254" customFormat="1">
      <c r="A18" s="729" t="s">
        <v>773</v>
      </c>
      <c r="B18" s="726">
        <v>2.486E-2</v>
      </c>
      <c r="C18" s="726">
        <v>-0.45504</v>
      </c>
      <c r="D18" s="726">
        <v>29.951920000000001</v>
      </c>
      <c r="E18" s="282"/>
      <c r="F18" s="282"/>
      <c r="G18" s="282"/>
      <c r="H18" s="282"/>
      <c r="I18" s="282"/>
      <c r="J18" s="282"/>
      <c r="K18" s="282"/>
      <c r="L18" s="282"/>
      <c r="M18" s="282"/>
    </row>
    <row r="19" spans="1:14" s="254" customFormat="1">
      <c r="A19" s="731" t="s">
        <v>774</v>
      </c>
      <c r="B19" s="726">
        <v>0</v>
      </c>
      <c r="C19" s="726">
        <v>0</v>
      </c>
      <c r="D19" s="726">
        <v>28.03811</v>
      </c>
      <c r="E19" s="282"/>
      <c r="F19" s="282"/>
      <c r="G19" s="282"/>
      <c r="H19" s="282"/>
      <c r="I19" s="282"/>
      <c r="J19" s="282"/>
      <c r="K19" s="282"/>
      <c r="L19" s="282"/>
      <c r="M19" s="282"/>
    </row>
    <row r="20" spans="1:14" s="254" customFormat="1">
      <c r="A20" s="731" t="s">
        <v>775</v>
      </c>
      <c r="B20" s="732">
        <v>2.486E-2</v>
      </c>
      <c r="C20" s="732">
        <v>-0.45504</v>
      </c>
      <c r="D20" s="726">
        <v>1.91381</v>
      </c>
      <c r="E20" s="282"/>
      <c r="F20" s="282"/>
      <c r="G20" s="282"/>
      <c r="H20" s="282"/>
      <c r="I20" s="282"/>
      <c r="J20" s="282"/>
      <c r="K20" s="282"/>
      <c r="L20" s="282"/>
      <c r="M20" s="282"/>
    </row>
    <row r="21" spans="1:14" s="254" customFormat="1">
      <c r="A21" s="729" t="s">
        <v>776</v>
      </c>
      <c r="B21" s="726">
        <v>142275.38131</v>
      </c>
      <c r="C21" s="726">
        <v>6292.8695199999784</v>
      </c>
      <c r="D21" s="726">
        <v>1068861.5149999999</v>
      </c>
      <c r="E21" s="282"/>
      <c r="F21" s="282"/>
      <c r="G21" s="282"/>
      <c r="H21" s="282"/>
      <c r="I21" s="282"/>
      <c r="J21" s="282"/>
      <c r="K21" s="282"/>
      <c r="L21" s="282"/>
      <c r="M21" s="282"/>
    </row>
    <row r="22" spans="1:14" s="254" customFormat="1">
      <c r="A22" s="731" t="s">
        <v>777</v>
      </c>
      <c r="B22" s="726">
        <v>132214.98381000001</v>
      </c>
      <c r="C22" s="726">
        <v>5635.928939999998</v>
      </c>
      <c r="D22" s="726">
        <v>854480.53264999995</v>
      </c>
      <c r="E22" s="282"/>
      <c r="F22" s="282"/>
      <c r="G22" s="282"/>
      <c r="H22" s="282"/>
      <c r="I22" s="282"/>
      <c r="J22" s="282"/>
      <c r="K22" s="282"/>
      <c r="L22" s="282"/>
      <c r="M22" s="282"/>
    </row>
    <row r="23" spans="1:14" s="254" customFormat="1">
      <c r="A23" s="731" t="s">
        <v>778</v>
      </c>
      <c r="B23" s="726">
        <v>10060.397499999999</v>
      </c>
      <c r="C23" s="726">
        <v>656.94057999999859</v>
      </c>
      <c r="D23" s="726">
        <v>206776.26379999996</v>
      </c>
      <c r="E23" s="282"/>
      <c r="F23" s="282"/>
      <c r="G23" s="282"/>
      <c r="H23" s="282"/>
      <c r="I23" s="282"/>
      <c r="J23" s="282"/>
      <c r="K23" s="282"/>
      <c r="L23" s="282"/>
      <c r="M23" s="282"/>
    </row>
    <row r="24" spans="1:14" s="1052" customFormat="1" ht="30.75" customHeight="1">
      <c r="A24" s="1069" t="s">
        <v>1413</v>
      </c>
      <c r="B24" s="726">
        <v>0</v>
      </c>
      <c r="C24" s="726">
        <v>0</v>
      </c>
      <c r="D24" s="726">
        <v>7604.7185499999996</v>
      </c>
      <c r="E24" s="1067"/>
      <c r="F24" s="1067"/>
      <c r="G24" s="1067"/>
      <c r="H24" s="1067"/>
      <c r="I24" s="1067"/>
      <c r="J24" s="1067"/>
      <c r="K24" s="1067"/>
      <c r="L24" s="1067"/>
      <c r="M24" s="1067"/>
    </row>
    <row r="25" spans="1:14" s="254" customFormat="1" ht="24">
      <c r="A25" s="730" t="s">
        <v>779</v>
      </c>
      <c r="B25" s="726">
        <v>5690.3787400000001</v>
      </c>
      <c r="C25" s="726">
        <v>485.51659000000018</v>
      </c>
      <c r="D25" s="726">
        <v>35696.335080000004</v>
      </c>
      <c r="E25" s="282"/>
      <c r="F25" s="282"/>
      <c r="G25" s="282"/>
      <c r="H25" s="282"/>
      <c r="I25" s="282"/>
      <c r="J25" s="282"/>
      <c r="K25" s="282"/>
      <c r="L25" s="282"/>
      <c r="M25" s="282"/>
    </row>
    <row r="26" spans="1:14" s="254" customFormat="1">
      <c r="A26" s="730" t="s">
        <v>780</v>
      </c>
      <c r="B26" s="726">
        <v>41654.603170000002</v>
      </c>
      <c r="C26" s="726">
        <v>2274.566310000002</v>
      </c>
      <c r="D26" s="726">
        <v>198262.70013000001</v>
      </c>
      <c r="E26" s="282"/>
      <c r="F26" s="282"/>
      <c r="G26" s="282"/>
      <c r="H26" s="282"/>
      <c r="I26" s="282"/>
      <c r="J26" s="282"/>
      <c r="K26" s="282"/>
      <c r="L26" s="282"/>
      <c r="M26" s="282"/>
    </row>
    <row r="27" spans="1:14" s="254" customFormat="1">
      <c r="A27" s="729" t="s">
        <v>781</v>
      </c>
      <c r="B27" s="726">
        <v>221.06983</v>
      </c>
      <c r="C27" s="726">
        <v>111.37311999999999</v>
      </c>
      <c r="D27" s="726">
        <v>1050.5072</v>
      </c>
      <c r="E27" s="282"/>
      <c r="F27" s="282"/>
      <c r="G27" s="282"/>
      <c r="H27" s="282"/>
      <c r="I27" s="282"/>
      <c r="J27" s="282"/>
      <c r="K27" s="282"/>
      <c r="L27" s="282"/>
      <c r="M27" s="282"/>
    </row>
    <row r="28" spans="1:14" s="254" customFormat="1" ht="30.75" customHeight="1">
      <c r="A28" s="730" t="s">
        <v>782</v>
      </c>
      <c r="B28" s="726">
        <v>232.16675000000001</v>
      </c>
      <c r="C28" s="726">
        <v>104.718</v>
      </c>
      <c r="D28" s="726">
        <v>1189.17145</v>
      </c>
      <c r="E28" s="282"/>
      <c r="F28" s="282"/>
      <c r="G28" s="282"/>
      <c r="H28" s="282"/>
      <c r="I28" s="282"/>
      <c r="J28" s="282"/>
      <c r="K28" s="282"/>
      <c r="L28" s="282"/>
      <c r="M28" s="282"/>
    </row>
    <row r="29" spans="1:14" s="1052" customFormat="1" ht="24">
      <c r="A29" s="730" t="s">
        <v>1414</v>
      </c>
      <c r="B29" s="1068">
        <v>1.0400000000000001E-3</v>
      </c>
      <c r="C29" s="1068">
        <v>-2.2299999999999998E-3</v>
      </c>
      <c r="D29" s="1068">
        <v>1.3770000000000001E-2</v>
      </c>
      <c r="E29" s="1067"/>
      <c r="F29" s="1067"/>
      <c r="G29" s="1067"/>
      <c r="H29" s="1067"/>
      <c r="I29" s="1067"/>
      <c r="J29" s="1067"/>
      <c r="K29" s="1067"/>
      <c r="L29" s="1067"/>
      <c r="M29" s="1067"/>
    </row>
    <row r="30" spans="1:14">
      <c r="A30" s="947" t="s">
        <v>783</v>
      </c>
      <c r="B30" s="948">
        <v>190073.6257</v>
      </c>
      <c r="C30" s="948">
        <v>9268.5862699999707</v>
      </c>
      <c r="D30" s="948">
        <v>1305090.1945499997</v>
      </c>
      <c r="E30" s="283"/>
      <c r="F30" s="283"/>
      <c r="G30" s="283"/>
      <c r="H30" s="283"/>
      <c r="I30" s="283"/>
      <c r="J30" s="283"/>
      <c r="K30" s="284"/>
      <c r="L30" s="283"/>
      <c r="M30" s="283"/>
      <c r="N30" s="52"/>
    </row>
    <row r="31" spans="1:14">
      <c r="A31" s="348" t="s">
        <v>1396</v>
      </c>
      <c r="B31" s="726">
        <v>4018.5616786727905</v>
      </c>
      <c r="C31" s="726">
        <v>8.9756099999844992</v>
      </c>
      <c r="D31" s="726"/>
      <c r="E31" s="283"/>
      <c r="F31" s="283"/>
      <c r="G31" s="283"/>
      <c r="H31" s="283"/>
      <c r="I31" s="283"/>
      <c r="J31" s="283"/>
      <c r="K31" s="284"/>
      <c r="L31" s="283"/>
      <c r="M31" s="283"/>
      <c r="N31" s="52"/>
    </row>
    <row r="32" spans="1:14" ht="12.75" customHeight="1">
      <c r="A32" s="12" t="s">
        <v>573</v>
      </c>
      <c r="B32" s="792"/>
      <c r="C32" s="798"/>
    </row>
    <row r="33" spans="1:14" s="254" customFormat="1" ht="12.75" customHeight="1">
      <c r="A33" s="47"/>
      <c r="B33" s="792"/>
      <c r="C33" s="792"/>
    </row>
    <row r="34" spans="1:14" ht="12.75" customHeight="1">
      <c r="A34" s="797"/>
    </row>
    <row r="35" spans="1:14" ht="12.75" customHeight="1">
      <c r="D35" s="7" t="str">
        <f>Naslovnica!A20</f>
        <v>Srpanj 2024.</v>
      </c>
    </row>
    <row r="36" spans="1:14" ht="12.75" customHeight="1">
      <c r="A36" s="330" t="s">
        <v>627</v>
      </c>
      <c r="B36" s="292"/>
      <c r="C36" s="292"/>
      <c r="D36" s="512" t="str">
        <f>Naslovnica!A24</f>
        <v>July 2024</v>
      </c>
      <c r="E36" s="254"/>
      <c r="G36" s="254"/>
      <c r="H36" s="254"/>
      <c r="I36" s="254"/>
    </row>
    <row r="37" spans="1:14" ht="12.75" customHeight="1">
      <c r="A37" s="534" t="s">
        <v>755</v>
      </c>
      <c r="B37" s="292"/>
      <c r="C37" s="292"/>
      <c r="D37" s="13" t="s">
        <v>1373</v>
      </c>
      <c r="E37" s="254"/>
      <c r="F37" s="254"/>
      <c r="G37" s="254"/>
      <c r="H37" s="254"/>
      <c r="I37" s="254"/>
    </row>
    <row r="38" spans="1:14" ht="28.5" customHeight="1">
      <c r="A38" s="658"/>
      <c r="B38" s="722" t="str">
        <f>$D$1</f>
        <v>Srpanj 2024.</v>
      </c>
      <c r="C38" s="723" t="str">
        <f>$C$5</f>
        <v>Promjena u odnosu na prethodni mjesec</v>
      </c>
      <c r="D38" s="723" t="s">
        <v>18</v>
      </c>
      <c r="E38" s="254"/>
      <c r="F38" s="254"/>
      <c r="G38" s="254"/>
      <c r="H38" s="254"/>
      <c r="I38" s="254"/>
      <c r="J38" s="290"/>
      <c r="K38" s="290"/>
      <c r="L38" s="290"/>
      <c r="M38" s="290"/>
    </row>
    <row r="39" spans="1:14" s="254" customFormat="1" ht="24">
      <c r="A39" s="658"/>
      <c r="B39" s="724" t="str">
        <f>D2</f>
        <v>July 2024</v>
      </c>
      <c r="C39" s="724" t="s">
        <v>45</v>
      </c>
      <c r="D39" s="739" t="s">
        <v>228</v>
      </c>
      <c r="J39" s="290"/>
      <c r="K39" s="290"/>
      <c r="L39" s="290"/>
      <c r="M39" s="290"/>
    </row>
    <row r="40" spans="1:14" ht="25.5">
      <c r="A40" s="1070" t="s">
        <v>1415</v>
      </c>
      <c r="B40" s="326">
        <v>62088.945860000029</v>
      </c>
      <c r="C40" s="326">
        <v>2025.5362099999984</v>
      </c>
      <c r="D40" s="326"/>
      <c r="E40" s="288"/>
      <c r="F40" s="288"/>
      <c r="G40" s="288"/>
      <c r="H40" s="288"/>
      <c r="I40" s="289"/>
      <c r="J40" s="1132"/>
      <c r="K40" s="1132"/>
      <c r="L40" s="1134"/>
      <c r="M40" s="1132"/>
    </row>
    <row r="41" spans="1:14" ht="14.25" customHeight="1">
      <c r="A41" s="328" t="s">
        <v>747</v>
      </c>
      <c r="B41" s="326"/>
      <c r="C41" s="326"/>
      <c r="D41" s="326"/>
      <c r="E41" s="282"/>
      <c r="F41" s="282"/>
      <c r="G41" s="282"/>
      <c r="H41" s="282"/>
      <c r="I41" s="291"/>
      <c r="J41" s="1133"/>
      <c r="K41" s="1132"/>
      <c r="L41" s="1133"/>
      <c r="M41" s="1133"/>
    </row>
    <row r="42" spans="1:14">
      <c r="A42" s="329" t="s">
        <v>748</v>
      </c>
      <c r="B42" s="326">
        <v>5323.8483799999995</v>
      </c>
      <c r="C42" s="326">
        <v>414.34300999999959</v>
      </c>
      <c r="D42" s="326">
        <v>34236.207689999996</v>
      </c>
      <c r="E42" s="286"/>
      <c r="F42" s="286"/>
      <c r="G42" s="286"/>
      <c r="H42" s="286"/>
      <c r="I42" s="286"/>
      <c r="J42" s="286"/>
      <c r="K42" s="286"/>
      <c r="L42" s="286"/>
      <c r="M42" s="286"/>
      <c r="N42" s="52"/>
    </row>
    <row r="43" spans="1:14" ht="26.25" customHeight="1">
      <c r="A43" s="329" t="s">
        <v>749</v>
      </c>
      <c r="B43" s="326">
        <v>366.53035999999997</v>
      </c>
      <c r="C43" s="326">
        <v>71.173579999999959</v>
      </c>
      <c r="D43" s="326">
        <v>1460.1273899999999</v>
      </c>
      <c r="E43" s="286"/>
      <c r="F43" s="286"/>
      <c r="G43" s="286"/>
      <c r="H43" s="286"/>
      <c r="I43" s="286"/>
      <c r="J43" s="286"/>
      <c r="K43" s="286"/>
      <c r="L43" s="286"/>
      <c r="M43" s="286"/>
      <c r="N43" s="52"/>
    </row>
    <row r="44" spans="1:14" s="254" customFormat="1" ht="25.5">
      <c r="A44" s="329" t="s">
        <v>750</v>
      </c>
      <c r="B44" s="326">
        <v>7.5929200000000003</v>
      </c>
      <c r="C44" s="326">
        <v>3.4900400000000005</v>
      </c>
      <c r="D44" s="326">
        <v>31.097249999999995</v>
      </c>
      <c r="E44" s="286"/>
      <c r="F44" s="286"/>
      <c r="G44" s="286"/>
      <c r="H44" s="286"/>
      <c r="I44" s="286"/>
      <c r="J44" s="286"/>
      <c r="K44" s="286"/>
      <c r="L44" s="286"/>
      <c r="M44" s="286"/>
      <c r="N44" s="52"/>
    </row>
    <row r="45" spans="1:14" s="1052" customFormat="1" ht="25.5">
      <c r="A45" s="329" t="s">
        <v>1416</v>
      </c>
      <c r="B45" s="1068">
        <v>7.2399999999999999E-3</v>
      </c>
      <c r="C45" s="1068">
        <v>-1.3799999999999993E-3</v>
      </c>
      <c r="D45" s="1068">
        <v>6.8930000000000005E-2</v>
      </c>
      <c r="E45" s="286"/>
      <c r="F45" s="286"/>
      <c r="G45" s="286"/>
      <c r="H45" s="286"/>
      <c r="I45" s="286"/>
      <c r="J45" s="286"/>
      <c r="K45" s="286"/>
      <c r="L45" s="286"/>
      <c r="M45" s="286"/>
      <c r="N45" s="52"/>
    </row>
    <row r="46" spans="1:14" s="254" customFormat="1">
      <c r="A46" s="949" t="s">
        <v>751</v>
      </c>
      <c r="B46" s="950">
        <v>5697.9716599999992</v>
      </c>
      <c r="C46" s="950">
        <v>489.00662999999895</v>
      </c>
      <c r="D46" s="950">
        <v>35727.432329999996</v>
      </c>
      <c r="E46" s="286"/>
      <c r="F46" s="286"/>
      <c r="G46" s="286"/>
      <c r="H46" s="286"/>
      <c r="I46" s="286"/>
      <c r="J46" s="286"/>
      <c r="K46" s="286"/>
      <c r="L46" s="286"/>
      <c r="M46" s="286"/>
      <c r="N46" s="52"/>
    </row>
    <row r="47" spans="1:14" s="254" customFormat="1">
      <c r="A47" s="328" t="s">
        <v>752</v>
      </c>
      <c r="B47" s="326"/>
      <c r="C47" s="326"/>
      <c r="D47" s="326"/>
      <c r="E47" s="286"/>
      <c r="F47" s="286"/>
      <c r="G47" s="286"/>
      <c r="H47" s="286"/>
      <c r="I47" s="286"/>
      <c r="J47" s="286"/>
      <c r="K47" s="286"/>
      <c r="L47" s="286"/>
      <c r="M47" s="286"/>
      <c r="N47" s="52"/>
    </row>
    <row r="48" spans="1:14" ht="25.5">
      <c r="A48" s="329" t="s">
        <v>753</v>
      </c>
      <c r="B48" s="326">
        <v>6693.2016299999996</v>
      </c>
      <c r="C48" s="326">
        <v>3513.8756899999998</v>
      </c>
      <c r="D48" s="326">
        <v>28369.54003</v>
      </c>
      <c r="E48" s="285"/>
      <c r="F48" s="285"/>
      <c r="G48" s="285"/>
      <c r="H48" s="285"/>
      <c r="I48" s="285"/>
      <c r="J48" s="285"/>
      <c r="K48" s="285"/>
      <c r="L48" s="285"/>
      <c r="M48" s="285"/>
      <c r="N48" s="52"/>
    </row>
    <row r="49" spans="1:14" ht="25.5">
      <c r="A49" s="329" t="s">
        <v>754</v>
      </c>
      <c r="B49" s="326">
        <v>7.5929200000000003</v>
      </c>
      <c r="C49" s="326">
        <v>3.4900400000000005</v>
      </c>
      <c r="D49" s="326">
        <v>31.097249999999995</v>
      </c>
      <c r="E49" s="286"/>
      <c r="F49" s="286"/>
      <c r="G49" s="286"/>
      <c r="H49" s="286"/>
      <c r="I49" s="286"/>
      <c r="J49" s="286"/>
      <c r="K49" s="286"/>
      <c r="L49" s="286"/>
      <c r="M49" s="286"/>
      <c r="N49" s="43"/>
    </row>
    <row r="50" spans="1:14" s="1052" customFormat="1" ht="25.5">
      <c r="A50" s="329" t="s">
        <v>1417</v>
      </c>
      <c r="B50" s="1068">
        <v>9.7200000000000012E-3</v>
      </c>
      <c r="C50" s="1068">
        <v>1.4000000000000123E-4</v>
      </c>
      <c r="D50" s="1068">
        <v>0.10186000000000001</v>
      </c>
      <c r="E50" s="286"/>
      <c r="F50" s="286"/>
      <c r="G50" s="286"/>
      <c r="H50" s="286"/>
      <c r="I50" s="286"/>
      <c r="J50" s="286"/>
      <c r="K50" s="286"/>
      <c r="L50" s="286"/>
      <c r="M50" s="286"/>
      <c r="N50" s="43"/>
    </row>
    <row r="51" spans="1:14">
      <c r="A51" s="949" t="s">
        <v>751</v>
      </c>
      <c r="B51" s="950">
        <v>6700.7945499999996</v>
      </c>
      <c r="C51" s="950">
        <v>3517.36573</v>
      </c>
      <c r="D51" s="950">
        <v>28400.637279999999</v>
      </c>
      <c r="E51" s="285"/>
      <c r="F51" s="285"/>
      <c r="G51" s="285"/>
      <c r="H51" s="285"/>
      <c r="I51" s="285"/>
      <c r="J51" s="285"/>
      <c r="K51" s="285"/>
      <c r="L51" s="285"/>
      <c r="M51" s="285"/>
    </row>
    <row r="52" spans="1:14">
      <c r="A52" s="325" t="s">
        <v>746</v>
      </c>
      <c r="B52" s="326">
        <v>61086.122970000033</v>
      </c>
      <c r="C52" s="326">
        <v>-1002.8228899999958</v>
      </c>
      <c r="D52" s="326"/>
      <c r="E52" s="287"/>
      <c r="F52" s="287"/>
      <c r="G52" s="287"/>
      <c r="H52" s="287"/>
      <c r="I52" s="287"/>
      <c r="J52" s="287"/>
      <c r="K52" s="287"/>
      <c r="L52" s="287"/>
      <c r="M52" s="287"/>
    </row>
    <row r="53" spans="1:14" ht="12.75" customHeight="1">
      <c r="A53" s="12" t="s">
        <v>573</v>
      </c>
    </row>
    <row r="54" spans="1:14" ht="12.75" customHeight="1"/>
    <row r="55" spans="1:14" ht="12.75" customHeight="1">
      <c r="A55" s="593" t="s">
        <v>81</v>
      </c>
    </row>
    <row r="56" spans="1:14" ht="12.75" customHeight="1">
      <c r="D56" s="125"/>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3" t="s">
        <v>628</v>
      </c>
      <c r="E1" s="130" t="str">
        <f>Naslovnica!A20</f>
        <v>Srpanj 2024.</v>
      </c>
    </row>
    <row r="2" spans="1:13" ht="12.75" customHeight="1">
      <c r="A2" s="534" t="s">
        <v>890</v>
      </c>
      <c r="E2" s="512" t="str">
        <f>Naslovnica!A24</f>
        <v>July 2024</v>
      </c>
    </row>
    <row r="3" spans="1:13">
      <c r="A3" s="293"/>
      <c r="B3" s="288"/>
      <c r="C3" s="288"/>
      <c r="D3" s="13" t="s">
        <v>1373</v>
      </c>
      <c r="F3" s="288"/>
      <c r="G3" s="294"/>
    </row>
    <row r="4" spans="1:13" ht="48.75" customHeight="1">
      <c r="A4" s="1135" t="s">
        <v>562</v>
      </c>
      <c r="B4" s="1137" t="s">
        <v>891</v>
      </c>
      <c r="C4" s="1137"/>
      <c r="D4" s="1137"/>
      <c r="E4" s="720"/>
      <c r="F4" s="293"/>
      <c r="G4" s="293"/>
    </row>
    <row r="5" spans="1:13" ht="60">
      <c r="A5" s="1135"/>
      <c r="B5" s="659" t="s">
        <v>563</v>
      </c>
      <c r="C5" s="659" t="s">
        <v>564</v>
      </c>
      <c r="D5" s="659" t="s">
        <v>565</v>
      </c>
      <c r="E5" s="295"/>
      <c r="F5" s="295"/>
    </row>
    <row r="6" spans="1:13" ht="12.75" customHeight="1">
      <c r="A6" s="333" t="s">
        <v>117</v>
      </c>
      <c r="B6" s="334">
        <v>3879.5793599999997</v>
      </c>
      <c r="C6" s="334">
        <v>22884.722869999998</v>
      </c>
      <c r="D6" s="334">
        <v>90978.570238895714</v>
      </c>
      <c r="E6" s="296"/>
      <c r="F6" s="296"/>
      <c r="G6" s="958"/>
      <c r="K6" s="125"/>
      <c r="L6" s="125"/>
      <c r="M6" s="125"/>
    </row>
    <row r="7" spans="1:13" ht="12.75" customHeight="1">
      <c r="A7" s="335" t="s">
        <v>118</v>
      </c>
      <c r="B7" s="334">
        <v>38855.246740000002</v>
      </c>
      <c r="C7" s="334">
        <v>254874.17391000001</v>
      </c>
      <c r="D7" s="334">
        <v>5693870.2139550559</v>
      </c>
      <c r="E7" s="296"/>
      <c r="F7" s="296"/>
      <c r="G7" s="958"/>
      <c r="K7" s="125"/>
      <c r="L7" s="125"/>
      <c r="M7" s="125"/>
    </row>
    <row r="8" spans="1:13" ht="12.75" customHeight="1">
      <c r="A8" s="335" t="s">
        <v>119</v>
      </c>
      <c r="B8" s="334">
        <v>2918.8306299999999</v>
      </c>
      <c r="C8" s="334">
        <v>20025.81525</v>
      </c>
      <c r="D8" s="334">
        <v>142252.89419717368</v>
      </c>
      <c r="E8" s="296"/>
      <c r="F8" s="296"/>
      <c r="G8" s="958"/>
      <c r="K8" s="125"/>
      <c r="L8" s="125"/>
      <c r="M8" s="125"/>
    </row>
    <row r="9" spans="1:13" ht="12.75" customHeight="1">
      <c r="A9" s="660" t="s">
        <v>221</v>
      </c>
      <c r="B9" s="661">
        <v>45653.656730000002</v>
      </c>
      <c r="C9" s="661">
        <v>297784.71203</v>
      </c>
      <c r="D9" s="661">
        <v>5927101.6783911251</v>
      </c>
      <c r="E9" s="297"/>
      <c r="F9" s="297"/>
      <c r="G9" s="958"/>
      <c r="K9" s="125"/>
      <c r="L9" s="125"/>
      <c r="M9" s="125"/>
    </row>
    <row r="10" spans="1:13" ht="12.75" customHeight="1">
      <c r="A10" s="335" t="s">
        <v>120</v>
      </c>
      <c r="B10" s="334">
        <v>3326.8837400000002</v>
      </c>
      <c r="C10" s="334">
        <v>19237.028759999997</v>
      </c>
      <c r="D10" s="334">
        <v>76325.665919156527</v>
      </c>
      <c r="E10" s="296"/>
      <c r="F10" s="296"/>
      <c r="G10" s="958"/>
      <c r="K10" s="125"/>
      <c r="L10" s="125"/>
      <c r="M10" s="125"/>
    </row>
    <row r="11" spans="1:13" ht="12.75" customHeight="1">
      <c r="A11" s="335" t="s">
        <v>121</v>
      </c>
      <c r="B11" s="334">
        <v>17943.014920000001</v>
      </c>
      <c r="C11" s="334">
        <v>116539.91821999999</v>
      </c>
      <c r="D11" s="334">
        <v>2104932.1328155389</v>
      </c>
      <c r="E11" s="296"/>
      <c r="F11" s="296"/>
      <c r="G11" s="958"/>
      <c r="K11" s="125"/>
      <c r="L11" s="125"/>
      <c r="M11" s="125"/>
    </row>
    <row r="12" spans="1:13" ht="12.75" customHeight="1">
      <c r="A12" s="335" t="s">
        <v>122</v>
      </c>
      <c r="B12" s="334">
        <v>807.76950999999997</v>
      </c>
      <c r="C12" s="334">
        <v>5469.8502399999988</v>
      </c>
      <c r="D12" s="334">
        <v>37769.100086277118</v>
      </c>
      <c r="E12" s="296"/>
      <c r="F12" s="296"/>
      <c r="G12" s="958"/>
      <c r="K12" s="125"/>
      <c r="L12" s="125"/>
      <c r="M12" s="125"/>
    </row>
    <row r="13" spans="1:13" ht="12.75" customHeight="1">
      <c r="A13" s="660" t="s">
        <v>222</v>
      </c>
      <c r="B13" s="661">
        <v>22077.668170000001</v>
      </c>
      <c r="C13" s="661">
        <v>141246.79721999998</v>
      </c>
      <c r="D13" s="661">
        <v>2219026.898820973</v>
      </c>
      <c r="E13" s="297"/>
      <c r="F13" s="297"/>
      <c r="G13" s="958"/>
      <c r="K13" s="125"/>
      <c r="L13" s="125"/>
      <c r="M13" s="125"/>
    </row>
    <row r="14" spans="1:13" ht="12.75" customHeight="1">
      <c r="A14" s="335" t="s">
        <v>123</v>
      </c>
      <c r="B14" s="334">
        <v>4782.2697600000001</v>
      </c>
      <c r="C14" s="334">
        <v>28339.629659999995</v>
      </c>
      <c r="D14" s="334">
        <v>111982.64895071271</v>
      </c>
      <c r="E14" s="296"/>
      <c r="F14" s="296"/>
      <c r="G14" s="958"/>
      <c r="K14" s="125"/>
      <c r="L14" s="125"/>
      <c r="M14" s="125"/>
    </row>
    <row r="15" spans="1:13" ht="12.75" customHeight="1">
      <c r="A15" s="335" t="s">
        <v>124</v>
      </c>
      <c r="B15" s="334">
        <v>20489.767780000002</v>
      </c>
      <c r="C15" s="334">
        <v>133443.56184000001</v>
      </c>
      <c r="D15" s="334">
        <v>2682666.7545263236</v>
      </c>
      <c r="E15" s="296"/>
      <c r="F15" s="296"/>
      <c r="G15" s="958"/>
      <c r="K15" s="125"/>
      <c r="L15" s="125"/>
      <c r="M15" s="125"/>
    </row>
    <row r="16" spans="1:13" ht="12.75" customHeight="1">
      <c r="A16" s="335" t="s">
        <v>125</v>
      </c>
      <c r="B16" s="334">
        <v>1315.57601</v>
      </c>
      <c r="C16" s="334">
        <v>8827.6289499999984</v>
      </c>
      <c r="D16" s="334">
        <v>59824.146217785521</v>
      </c>
      <c r="E16" s="296"/>
      <c r="F16" s="296"/>
      <c r="G16" s="958"/>
      <c r="K16" s="125"/>
      <c r="L16" s="125"/>
      <c r="M16" s="125"/>
    </row>
    <row r="17" spans="1:13" ht="12.75" customHeight="1">
      <c r="A17" s="660" t="s">
        <v>223</v>
      </c>
      <c r="B17" s="661">
        <v>26587.613550000002</v>
      </c>
      <c r="C17" s="661">
        <v>170610.82045</v>
      </c>
      <c r="D17" s="661">
        <v>2854473.5496948217</v>
      </c>
      <c r="E17" s="297"/>
      <c r="F17" s="297"/>
      <c r="G17" s="958"/>
      <c r="K17" s="125"/>
      <c r="L17" s="125"/>
      <c r="M17" s="125"/>
    </row>
    <row r="18" spans="1:13" ht="12.75" customHeight="1">
      <c r="A18" s="335" t="s">
        <v>126</v>
      </c>
      <c r="B18" s="334">
        <v>3480.0649800000001</v>
      </c>
      <c r="C18" s="334">
        <v>19166.17497</v>
      </c>
      <c r="D18" s="334">
        <v>75437.832095608857</v>
      </c>
      <c r="E18" s="296"/>
      <c r="F18" s="296"/>
      <c r="G18" s="958"/>
      <c r="K18" s="125"/>
      <c r="L18" s="125"/>
      <c r="M18" s="125"/>
    </row>
    <row r="19" spans="1:13" ht="12.75" customHeight="1">
      <c r="A19" s="335" t="s">
        <v>127</v>
      </c>
      <c r="B19" s="334">
        <v>32148.47883</v>
      </c>
      <c r="C19" s="334">
        <v>210248.14913000001</v>
      </c>
      <c r="D19" s="334">
        <v>4511229.8378802156</v>
      </c>
      <c r="E19" s="296"/>
      <c r="F19" s="296"/>
      <c r="G19" s="958"/>
      <c r="K19" s="125"/>
      <c r="L19" s="125"/>
      <c r="M19" s="125"/>
    </row>
    <row r="20" spans="1:13" ht="12.75" customHeight="1">
      <c r="A20" s="335" t="s">
        <v>128</v>
      </c>
      <c r="B20" s="334">
        <v>2267.50155</v>
      </c>
      <c r="C20" s="334">
        <v>15423.878849999997</v>
      </c>
      <c r="D20" s="334">
        <v>115302.76807605087</v>
      </c>
      <c r="E20" s="296"/>
      <c r="F20" s="296"/>
      <c r="G20" s="958"/>
      <c r="K20" s="125"/>
      <c r="L20" s="125"/>
      <c r="M20" s="125"/>
    </row>
    <row r="21" spans="1:13" ht="12.75" customHeight="1">
      <c r="A21" s="660" t="s">
        <v>224</v>
      </c>
      <c r="B21" s="661">
        <v>37896.045360000004</v>
      </c>
      <c r="C21" s="661">
        <v>244838.20295000001</v>
      </c>
      <c r="D21" s="661">
        <v>4701970.4380518757</v>
      </c>
      <c r="E21" s="297"/>
      <c r="F21" s="297"/>
      <c r="G21" s="958"/>
      <c r="K21" s="125"/>
      <c r="L21" s="125"/>
      <c r="M21" s="125"/>
    </row>
    <row r="22" spans="1:13" ht="12.75" customHeight="1">
      <c r="A22" s="336" t="s">
        <v>225</v>
      </c>
      <c r="B22" s="337">
        <v>15468.797839999999</v>
      </c>
      <c r="C22" s="337">
        <v>89627.556259999983</v>
      </c>
      <c r="D22" s="337">
        <v>354724.7172043738</v>
      </c>
      <c r="E22" s="297"/>
      <c r="F22" s="297"/>
      <c r="G22" s="958"/>
      <c r="H22" s="125"/>
      <c r="K22" s="125"/>
      <c r="L22" s="125"/>
      <c r="M22" s="125"/>
    </row>
    <row r="23" spans="1:13" ht="12.75" customHeight="1">
      <c r="A23" s="336" t="s">
        <v>226</v>
      </c>
      <c r="B23" s="337">
        <v>109436.50827000002</v>
      </c>
      <c r="C23" s="337">
        <v>715105.80310000002</v>
      </c>
      <c r="D23" s="337">
        <v>14992698.939177133</v>
      </c>
      <c r="E23" s="297"/>
      <c r="F23" s="297"/>
      <c r="G23" s="958"/>
      <c r="H23" s="125"/>
      <c r="K23" s="125"/>
      <c r="L23" s="125"/>
      <c r="M23" s="125"/>
    </row>
    <row r="24" spans="1:13" ht="12.75" customHeight="1">
      <c r="A24" s="336" t="s">
        <v>227</v>
      </c>
      <c r="B24" s="337">
        <v>7309.6777000000002</v>
      </c>
      <c r="C24" s="337">
        <v>49747.173289999992</v>
      </c>
      <c r="D24" s="337">
        <v>355148.90857728716</v>
      </c>
      <c r="E24" s="297"/>
      <c r="F24" s="297"/>
      <c r="G24" s="958"/>
      <c r="H24" s="125"/>
      <c r="K24" s="125"/>
      <c r="L24" s="125"/>
      <c r="M24" s="125"/>
    </row>
    <row r="25" spans="1:13">
      <c r="A25" s="941" t="s">
        <v>566</v>
      </c>
      <c r="B25" s="944">
        <v>132214.98381000001</v>
      </c>
      <c r="C25" s="944">
        <v>854480.53264999995</v>
      </c>
      <c r="D25" s="944">
        <v>15702572.564958794</v>
      </c>
      <c r="E25" s="297"/>
      <c r="F25" s="297"/>
      <c r="H25" s="125"/>
      <c r="K25" s="125"/>
      <c r="L25" s="125"/>
      <c r="M25" s="125"/>
    </row>
    <row r="26" spans="1:13" ht="21.75" customHeight="1">
      <c r="A26" s="1139" t="s">
        <v>23</v>
      </c>
      <c r="B26" s="1139"/>
      <c r="C26" s="1139"/>
      <c r="D26" s="1139"/>
      <c r="E26" s="1139"/>
      <c r="F26" s="736"/>
      <c r="G26" s="736"/>
    </row>
    <row r="27" spans="1:13" ht="21" customHeight="1">
      <c r="A27" s="1140" t="s">
        <v>24</v>
      </c>
      <c r="B27" s="1140"/>
      <c r="C27" s="1140"/>
      <c r="D27" s="1140"/>
      <c r="E27" s="1140"/>
      <c r="F27" s="737"/>
      <c r="G27" s="737"/>
    </row>
    <row r="28" spans="1:13" ht="12.75" customHeight="1"/>
    <row r="29" spans="1:13" ht="12.75" customHeight="1">
      <c r="A29" s="143" t="s">
        <v>629</v>
      </c>
      <c r="E29" s="130" t="str">
        <f>Naslovnica!A20</f>
        <v>Srpanj 2024.</v>
      </c>
    </row>
    <row r="30" spans="1:13" ht="12.75" customHeight="1">
      <c r="A30" s="534" t="s">
        <v>903</v>
      </c>
      <c r="E30" s="512" t="str">
        <f>Naslovnica!A24</f>
        <v>July 2024</v>
      </c>
    </row>
    <row r="31" spans="1:13" ht="12.75" customHeight="1">
      <c r="D31" s="290"/>
      <c r="E31" s="13" t="s">
        <v>1373</v>
      </c>
    </row>
    <row r="32" spans="1:13" ht="25.5" customHeight="1">
      <c r="A32" s="1135" t="s">
        <v>567</v>
      </c>
      <c r="B32" s="1138" t="s">
        <v>798</v>
      </c>
      <c r="C32" s="1138"/>
      <c r="D32" s="1138" t="s">
        <v>797</v>
      </c>
      <c r="E32" s="1138"/>
      <c r="F32" s="733"/>
      <c r="G32" s="733"/>
    </row>
    <row r="33" spans="1:15" ht="60">
      <c r="A33" s="1135"/>
      <c r="B33" s="659" t="s">
        <v>563</v>
      </c>
      <c r="C33" s="659" t="s">
        <v>568</v>
      </c>
      <c r="D33" s="659" t="s">
        <v>563</v>
      </c>
      <c r="E33" s="659" t="s">
        <v>568</v>
      </c>
    </row>
    <row r="34" spans="1:15">
      <c r="A34" s="333" t="s">
        <v>117</v>
      </c>
      <c r="B34" s="338">
        <v>0</v>
      </c>
      <c r="C34" s="338">
        <v>0.36062</v>
      </c>
      <c r="D34" s="338">
        <v>1.1429999999999999E-2</v>
      </c>
      <c r="E34" s="339">
        <v>0.30498000000000003</v>
      </c>
      <c r="L34" s="125"/>
      <c r="M34" s="125"/>
      <c r="N34" s="125"/>
      <c r="O34" s="125"/>
    </row>
    <row r="35" spans="1:15" ht="12.75" customHeight="1">
      <c r="A35" s="335" t="s">
        <v>118</v>
      </c>
      <c r="B35" s="338">
        <v>0</v>
      </c>
      <c r="C35" s="338">
        <v>8.5669199999999996</v>
      </c>
      <c r="D35" s="338">
        <v>0</v>
      </c>
      <c r="E35" s="339">
        <v>0</v>
      </c>
      <c r="F35" s="52"/>
      <c r="L35" s="125"/>
      <c r="M35" s="125"/>
      <c r="N35" s="125"/>
      <c r="O35" s="125"/>
    </row>
    <row r="36" spans="1:15" ht="12.75" customHeight="1">
      <c r="A36" s="335" t="s">
        <v>119</v>
      </c>
      <c r="B36" s="338">
        <v>0</v>
      </c>
      <c r="C36" s="338">
        <v>0.46364999999999995</v>
      </c>
      <c r="D36" s="338">
        <v>0</v>
      </c>
      <c r="E36" s="339">
        <v>0</v>
      </c>
      <c r="F36" s="52"/>
      <c r="L36" s="125"/>
      <c r="M36" s="125"/>
      <c r="N36" s="125"/>
      <c r="O36" s="125"/>
    </row>
    <row r="37" spans="1:15" ht="12.75" customHeight="1">
      <c r="A37" s="660" t="s">
        <v>221</v>
      </c>
      <c r="B37" s="662">
        <v>0</v>
      </c>
      <c r="C37" s="662">
        <v>9.3911899999999999</v>
      </c>
      <c r="D37" s="662">
        <v>1.1429999999999999E-2</v>
      </c>
      <c r="E37" s="663">
        <v>0.30498000000000003</v>
      </c>
      <c r="F37" s="52"/>
      <c r="L37" s="125"/>
      <c r="M37" s="125"/>
      <c r="N37" s="125"/>
      <c r="O37" s="125"/>
    </row>
    <row r="38" spans="1:15" ht="12.75" customHeight="1">
      <c r="A38" s="335" t="s">
        <v>120</v>
      </c>
      <c r="B38" s="338">
        <v>0</v>
      </c>
      <c r="C38" s="338">
        <v>0.32593</v>
      </c>
      <c r="D38" s="338">
        <v>6.3000000000000003E-4</v>
      </c>
      <c r="E38" s="339">
        <v>1.3580000000000002E-2</v>
      </c>
      <c r="F38" s="52"/>
      <c r="L38" s="125"/>
      <c r="M38" s="125"/>
      <c r="N38" s="125"/>
      <c r="O38" s="125"/>
    </row>
    <row r="39" spans="1:15" ht="12.75" customHeight="1">
      <c r="A39" s="335" t="s">
        <v>121</v>
      </c>
      <c r="B39" s="338">
        <v>0</v>
      </c>
      <c r="C39" s="338">
        <v>4.46401</v>
      </c>
      <c r="D39" s="338">
        <v>0</v>
      </c>
      <c r="E39" s="339">
        <v>1.33342</v>
      </c>
      <c r="F39" s="52"/>
      <c r="L39" s="125"/>
      <c r="M39" s="125"/>
      <c r="N39" s="125"/>
      <c r="O39" s="125"/>
    </row>
    <row r="40" spans="1:15" ht="12.75" customHeight="1">
      <c r="A40" s="335" t="s">
        <v>122</v>
      </c>
      <c r="B40" s="338">
        <v>0</v>
      </c>
      <c r="C40" s="338">
        <v>0.16782</v>
      </c>
      <c r="D40" s="338">
        <v>0</v>
      </c>
      <c r="E40" s="339">
        <v>0</v>
      </c>
      <c r="F40" s="52"/>
      <c r="L40" s="125"/>
      <c r="M40" s="125"/>
      <c r="N40" s="125"/>
      <c r="O40" s="125"/>
    </row>
    <row r="41" spans="1:15" ht="12.75" customHeight="1">
      <c r="A41" s="660" t="s">
        <v>222</v>
      </c>
      <c r="B41" s="662">
        <v>0</v>
      </c>
      <c r="C41" s="662">
        <v>4.9577599999999995</v>
      </c>
      <c r="D41" s="662">
        <v>6.3000000000000003E-4</v>
      </c>
      <c r="E41" s="663">
        <v>1.347</v>
      </c>
      <c r="F41" s="52"/>
      <c r="L41" s="125"/>
      <c r="M41" s="125"/>
      <c r="N41" s="125"/>
      <c r="O41" s="125"/>
    </row>
    <row r="42" spans="1:15" ht="12.75" customHeight="1">
      <c r="A42" s="335" t="s">
        <v>123</v>
      </c>
      <c r="B42" s="338">
        <v>0</v>
      </c>
      <c r="C42" s="338">
        <v>0.50136000000000003</v>
      </c>
      <c r="D42" s="338">
        <v>5.5899999999999995E-3</v>
      </c>
      <c r="E42" s="339">
        <v>4.9669999999999999E-2</v>
      </c>
      <c r="F42" s="52"/>
      <c r="L42" s="125"/>
      <c r="M42" s="125"/>
      <c r="N42" s="125"/>
      <c r="O42" s="125"/>
    </row>
    <row r="43" spans="1:15" ht="12.75" customHeight="1">
      <c r="A43" s="335" t="s">
        <v>124</v>
      </c>
      <c r="B43" s="338">
        <v>0</v>
      </c>
      <c r="C43" s="338">
        <v>4.9113800000000003</v>
      </c>
      <c r="D43" s="338">
        <v>0</v>
      </c>
      <c r="E43" s="339">
        <v>2.674E-2</v>
      </c>
      <c r="F43" s="52"/>
      <c r="L43" s="125"/>
      <c r="M43" s="125"/>
      <c r="N43" s="125"/>
      <c r="O43" s="125"/>
    </row>
    <row r="44" spans="1:15" ht="12.75" customHeight="1">
      <c r="A44" s="335" t="s">
        <v>125</v>
      </c>
      <c r="B44" s="338">
        <v>0</v>
      </c>
      <c r="C44" s="338">
        <v>0.20880000000000001</v>
      </c>
      <c r="D44" s="338">
        <v>0</v>
      </c>
      <c r="E44" s="339">
        <v>0</v>
      </c>
      <c r="F44" s="52"/>
      <c r="L44" s="125"/>
      <c r="M44" s="125"/>
      <c r="N44" s="125"/>
      <c r="O44" s="125"/>
    </row>
    <row r="45" spans="1:15" ht="12.75" customHeight="1">
      <c r="A45" s="660" t="s">
        <v>223</v>
      </c>
      <c r="B45" s="662">
        <v>0</v>
      </c>
      <c r="C45" s="662">
        <v>5.6215400000000004</v>
      </c>
      <c r="D45" s="662">
        <v>5.5899999999999995E-3</v>
      </c>
      <c r="E45" s="663">
        <v>7.6410000000000006E-2</v>
      </c>
      <c r="F45" s="52"/>
      <c r="L45" s="125"/>
      <c r="M45" s="125"/>
      <c r="N45" s="125"/>
      <c r="O45" s="125"/>
    </row>
    <row r="46" spans="1:15" ht="12.75" customHeight="1">
      <c r="A46" s="335" t="s">
        <v>126</v>
      </c>
      <c r="B46" s="338">
        <v>0</v>
      </c>
      <c r="C46" s="338">
        <v>0.30082999999999999</v>
      </c>
      <c r="D46" s="338">
        <v>7.2100000000000003E-3</v>
      </c>
      <c r="E46" s="339">
        <v>5.3849999999999995E-2</v>
      </c>
      <c r="F46" s="52"/>
      <c r="L46" s="125"/>
      <c r="M46" s="125"/>
      <c r="N46" s="125"/>
      <c r="O46" s="125"/>
    </row>
    <row r="47" spans="1:15" ht="12.75" customHeight="1">
      <c r="A47" s="335" t="s">
        <v>127</v>
      </c>
      <c r="B47" s="338">
        <v>0</v>
      </c>
      <c r="C47" s="338">
        <v>7.38042</v>
      </c>
      <c r="D47" s="338">
        <v>0</v>
      </c>
      <c r="E47" s="339">
        <v>4.7699999999999999E-3</v>
      </c>
      <c r="F47" s="52"/>
      <c r="L47" s="125"/>
      <c r="M47" s="125"/>
      <c r="N47" s="125"/>
      <c r="O47" s="125"/>
    </row>
    <row r="48" spans="1:15" ht="12.75" customHeight="1">
      <c r="A48" s="335" t="s">
        <v>128</v>
      </c>
      <c r="B48" s="338">
        <v>0</v>
      </c>
      <c r="C48" s="338">
        <v>0.38636999999999999</v>
      </c>
      <c r="D48" s="338">
        <v>0</v>
      </c>
      <c r="E48" s="339">
        <v>0.1268</v>
      </c>
      <c r="F48" s="52"/>
      <c r="L48" s="125"/>
      <c r="M48" s="125"/>
      <c r="N48" s="125"/>
      <c r="O48" s="125"/>
    </row>
    <row r="49" spans="1:15" ht="12.75" customHeight="1">
      <c r="A49" s="660" t="s">
        <v>224</v>
      </c>
      <c r="B49" s="662">
        <v>0</v>
      </c>
      <c r="C49" s="662">
        <v>8.0676199999999998</v>
      </c>
      <c r="D49" s="662">
        <v>7.2100000000000003E-3</v>
      </c>
      <c r="E49" s="663">
        <v>0.18541999999999997</v>
      </c>
      <c r="F49" s="52"/>
      <c r="L49" s="125"/>
      <c r="M49" s="125"/>
      <c r="N49" s="125"/>
      <c r="O49" s="125"/>
    </row>
    <row r="50" spans="1:15" ht="12.75" customHeight="1">
      <c r="A50" s="336" t="s">
        <v>225</v>
      </c>
      <c r="B50" s="340">
        <v>0</v>
      </c>
      <c r="C50" s="340">
        <v>1.48874</v>
      </c>
      <c r="D50" s="340">
        <v>2.486E-2</v>
      </c>
      <c r="E50" s="341">
        <v>0.42208000000000001</v>
      </c>
      <c r="F50" s="52"/>
      <c r="L50" s="125"/>
      <c r="M50" s="125"/>
      <c r="N50" s="125"/>
      <c r="O50" s="125"/>
    </row>
    <row r="51" spans="1:15" ht="12.75" customHeight="1">
      <c r="A51" s="336" t="s">
        <v>226</v>
      </c>
      <c r="B51" s="340">
        <v>0</v>
      </c>
      <c r="C51" s="340">
        <v>25.32273</v>
      </c>
      <c r="D51" s="340">
        <v>0</v>
      </c>
      <c r="E51" s="341">
        <v>1.36493</v>
      </c>
      <c r="F51" s="52"/>
      <c r="L51" s="125"/>
      <c r="M51" s="125"/>
      <c r="N51" s="125"/>
      <c r="O51" s="125"/>
    </row>
    <row r="52" spans="1:15" ht="12.75" customHeight="1">
      <c r="A52" s="336" t="s">
        <v>227</v>
      </c>
      <c r="B52" s="340">
        <v>0</v>
      </c>
      <c r="C52" s="340">
        <v>1.22664</v>
      </c>
      <c r="D52" s="340">
        <v>0</v>
      </c>
      <c r="E52" s="341">
        <v>0.1268</v>
      </c>
      <c r="F52" s="43"/>
      <c r="L52" s="125"/>
      <c r="M52" s="125"/>
      <c r="N52" s="125"/>
      <c r="O52" s="125"/>
    </row>
    <row r="53" spans="1:15" ht="12.75" customHeight="1">
      <c r="A53" s="941" t="s">
        <v>566</v>
      </c>
      <c r="B53" s="945">
        <v>0</v>
      </c>
      <c r="C53" s="945">
        <v>28.03811</v>
      </c>
      <c r="D53" s="945">
        <v>2.486E-2</v>
      </c>
      <c r="E53" s="946">
        <v>1.91381</v>
      </c>
      <c r="L53" s="125"/>
      <c r="M53" s="125"/>
      <c r="N53" s="125"/>
      <c r="O53" s="125"/>
    </row>
    <row r="54" spans="1:15" ht="24.75" customHeight="1">
      <c r="A54" s="1141" t="s">
        <v>25</v>
      </c>
      <c r="B54" s="1141"/>
      <c r="C54" s="1141"/>
      <c r="D54" s="1141"/>
      <c r="E54" s="1141"/>
      <c r="F54" s="738"/>
    </row>
    <row r="55" spans="1:15">
      <c r="A55" s="538" t="s">
        <v>26</v>
      </c>
      <c r="B55" s="167"/>
      <c r="C55" s="167"/>
      <c r="D55" s="167"/>
      <c r="E55" s="167"/>
      <c r="F55" s="167"/>
    </row>
    <row r="56" spans="1:15" ht="12.75" customHeight="1">
      <c r="A56" s="16" t="s">
        <v>569</v>
      </c>
    </row>
    <row r="57" spans="1:15" ht="12.75" customHeight="1"/>
    <row r="58" spans="1:15" ht="12.75" customHeight="1">
      <c r="A58" s="298" t="s">
        <v>630</v>
      </c>
      <c r="D58" s="130" t="str">
        <f t="shared" ref="D58:D59" si="0">E1</f>
        <v>Srpanj 2024.</v>
      </c>
    </row>
    <row r="59" spans="1:15" ht="12.75" customHeight="1">
      <c r="A59" s="539" t="s">
        <v>631</v>
      </c>
      <c r="D59" s="512" t="str">
        <f t="shared" si="0"/>
        <v>July 2024</v>
      </c>
    </row>
    <row r="60" spans="1:15" ht="12.75" customHeight="1">
      <c r="D60" s="13" t="s">
        <v>1373</v>
      </c>
    </row>
    <row r="61" spans="1:15" ht="42.75" customHeight="1">
      <c r="A61" s="1136" t="s">
        <v>567</v>
      </c>
      <c r="B61" s="1137" t="s">
        <v>570</v>
      </c>
      <c r="C61" s="1137"/>
      <c r="D61" s="1137"/>
      <c r="E61" s="734"/>
    </row>
    <row r="62" spans="1:15" ht="60">
      <c r="A62" s="1136"/>
      <c r="B62" s="659" t="s">
        <v>563</v>
      </c>
      <c r="C62" s="659" t="s">
        <v>568</v>
      </c>
      <c r="D62" s="659" t="s">
        <v>571</v>
      </c>
    </row>
    <row r="63" spans="1:15" ht="12.75" customHeight="1">
      <c r="A63" s="333" t="s">
        <v>117</v>
      </c>
      <c r="B63" s="334">
        <v>0</v>
      </c>
      <c r="C63" s="334">
        <v>77.487430000000003</v>
      </c>
      <c r="D63" s="334">
        <v>702.79918052823655</v>
      </c>
      <c r="M63" s="125"/>
      <c r="N63" s="125"/>
      <c r="O63" s="125"/>
    </row>
    <row r="64" spans="1:15" ht="12.75" customHeight="1">
      <c r="A64" s="335" t="s">
        <v>118</v>
      </c>
      <c r="B64" s="334">
        <v>3354.3282400000003</v>
      </c>
      <c r="C64" s="334">
        <v>18477.614770000004</v>
      </c>
      <c r="D64" s="334">
        <v>455422.00767383532</v>
      </c>
      <c r="M64" s="125"/>
      <c r="N64" s="125"/>
      <c r="O64" s="125"/>
    </row>
    <row r="65" spans="1:15" ht="12.75" customHeight="1">
      <c r="A65" s="335" t="s">
        <v>119</v>
      </c>
      <c r="B65" s="334">
        <v>10323.03645</v>
      </c>
      <c r="C65" s="334">
        <v>53892.665239999995</v>
      </c>
      <c r="D65" s="334">
        <v>452638.2656395011</v>
      </c>
      <c r="M65" s="125"/>
      <c r="N65" s="125"/>
      <c r="O65" s="125"/>
    </row>
    <row r="66" spans="1:15" ht="12.75" customHeight="1">
      <c r="A66" s="660" t="s">
        <v>221</v>
      </c>
      <c r="B66" s="661">
        <v>13677.36469</v>
      </c>
      <c r="C66" s="661">
        <v>72447.767439999996</v>
      </c>
      <c r="D66" s="661">
        <v>908763.07249386469</v>
      </c>
      <c r="M66" s="125"/>
      <c r="N66" s="125"/>
      <c r="O66" s="125"/>
    </row>
    <row r="67" spans="1:15" ht="12.75" customHeight="1">
      <c r="A67" s="335" t="s">
        <v>120</v>
      </c>
      <c r="B67" s="334">
        <v>0</v>
      </c>
      <c r="C67" s="334">
        <v>12.85716</v>
      </c>
      <c r="D67" s="334">
        <v>169.98919210299292</v>
      </c>
      <c r="M67" s="125"/>
      <c r="N67" s="125"/>
      <c r="O67" s="125"/>
    </row>
    <row r="68" spans="1:15" ht="12.75" customHeight="1">
      <c r="A68" s="335" t="s">
        <v>121</v>
      </c>
      <c r="B68" s="334">
        <v>1619.7171499999999</v>
      </c>
      <c r="C68" s="334">
        <v>7175.2039199999999</v>
      </c>
      <c r="D68" s="334">
        <v>177159.31712296893</v>
      </c>
      <c r="M68" s="125"/>
      <c r="N68" s="125"/>
      <c r="O68" s="125"/>
    </row>
    <row r="69" spans="1:15" ht="12.75" customHeight="1">
      <c r="A69" s="335" t="s">
        <v>122</v>
      </c>
      <c r="B69" s="334">
        <v>4004.0304700000002</v>
      </c>
      <c r="C69" s="334">
        <v>18337.560280000002</v>
      </c>
      <c r="D69" s="334">
        <v>142038.85828517351</v>
      </c>
      <c r="M69" s="125"/>
      <c r="N69" s="125"/>
      <c r="O69" s="125"/>
    </row>
    <row r="70" spans="1:15" ht="12.75" customHeight="1">
      <c r="A70" s="660" t="s">
        <v>222</v>
      </c>
      <c r="B70" s="661">
        <v>5623.7476200000001</v>
      </c>
      <c r="C70" s="661">
        <v>25525.621360000001</v>
      </c>
      <c r="D70" s="661">
        <v>319368.16460024542</v>
      </c>
      <c r="M70" s="125"/>
      <c r="N70" s="125"/>
      <c r="O70" s="125"/>
    </row>
    <row r="71" spans="1:15">
      <c r="A71" s="335" t="s">
        <v>123</v>
      </c>
      <c r="B71" s="334">
        <v>1.1997800000000001</v>
      </c>
      <c r="C71" s="334">
        <v>17.921619999999997</v>
      </c>
      <c r="D71" s="334">
        <v>437.75746203264976</v>
      </c>
      <c r="M71" s="125"/>
      <c r="N71" s="125"/>
      <c r="O71" s="125"/>
    </row>
    <row r="72" spans="1:15">
      <c r="A72" s="335" t="s">
        <v>124</v>
      </c>
      <c r="B72" s="334">
        <v>2024.49882</v>
      </c>
      <c r="C72" s="334">
        <v>9252.4007300000012</v>
      </c>
      <c r="D72" s="334">
        <v>261308.42008760764</v>
      </c>
      <c r="M72" s="125"/>
      <c r="N72" s="125"/>
      <c r="O72" s="125"/>
    </row>
    <row r="73" spans="1:15">
      <c r="A73" s="335" t="s">
        <v>125</v>
      </c>
      <c r="B73" s="334">
        <v>6560.3747800000001</v>
      </c>
      <c r="C73" s="334">
        <v>29355.464270000004</v>
      </c>
      <c r="D73" s="334">
        <v>212894.43791850493</v>
      </c>
      <c r="M73" s="125"/>
      <c r="N73" s="125"/>
      <c r="O73" s="125"/>
    </row>
    <row r="74" spans="1:15">
      <c r="A74" s="660" t="s">
        <v>223</v>
      </c>
      <c r="B74" s="661">
        <v>8586.0733799999998</v>
      </c>
      <c r="C74" s="661">
        <v>38625.786620000006</v>
      </c>
      <c r="D74" s="661">
        <v>474640.61546814523</v>
      </c>
      <c r="M74" s="125"/>
      <c r="N74" s="125"/>
      <c r="O74" s="125"/>
    </row>
    <row r="75" spans="1:15">
      <c r="A75" s="335" t="s">
        <v>126</v>
      </c>
      <c r="B75" s="334">
        <v>15.35023</v>
      </c>
      <c r="C75" s="334">
        <v>70.754869999999997</v>
      </c>
      <c r="D75" s="334">
        <v>549.63922673369177</v>
      </c>
      <c r="M75" s="125"/>
      <c r="N75" s="125"/>
      <c r="O75" s="125"/>
    </row>
    <row r="76" spans="1:15">
      <c r="A76" s="335" t="s">
        <v>127</v>
      </c>
      <c r="B76" s="334">
        <v>2972.7335699999999</v>
      </c>
      <c r="C76" s="334">
        <v>14256.07159</v>
      </c>
      <c r="D76" s="334">
        <v>356414.24535024707</v>
      </c>
      <c r="M76" s="125"/>
      <c r="N76" s="125"/>
      <c r="O76" s="125"/>
    </row>
    <row r="77" spans="1:15">
      <c r="A77" s="335" t="s">
        <v>128</v>
      </c>
      <c r="B77" s="334">
        <v>10945.482239999999</v>
      </c>
      <c r="C77" s="334">
        <v>46046.385650000004</v>
      </c>
      <c r="D77" s="334">
        <v>397296.19242025615</v>
      </c>
      <c r="M77" s="125"/>
      <c r="N77" s="125"/>
      <c r="O77" s="125"/>
    </row>
    <row r="78" spans="1:15">
      <c r="A78" s="660" t="s">
        <v>224</v>
      </c>
      <c r="B78" s="661">
        <v>13933.56604</v>
      </c>
      <c r="C78" s="661">
        <v>60373.212110000008</v>
      </c>
      <c r="D78" s="661">
        <v>754260.07699723693</v>
      </c>
      <c r="M78" s="125"/>
      <c r="N78" s="125"/>
      <c r="O78" s="125"/>
    </row>
    <row r="79" spans="1:15">
      <c r="A79" s="336" t="s">
        <v>225</v>
      </c>
      <c r="B79" s="337">
        <v>16.55001</v>
      </c>
      <c r="C79" s="337">
        <v>179.02107999999998</v>
      </c>
      <c r="D79" s="337">
        <v>1860.1850613975712</v>
      </c>
      <c r="M79" s="125"/>
      <c r="N79" s="125"/>
      <c r="O79" s="125"/>
    </row>
    <row r="80" spans="1:15">
      <c r="A80" s="336" t="s">
        <v>226</v>
      </c>
      <c r="B80" s="337">
        <v>9971.2777800000003</v>
      </c>
      <c r="C80" s="337">
        <v>49161.291010000008</v>
      </c>
      <c r="D80" s="337">
        <v>1250303.9902346588</v>
      </c>
      <c r="M80" s="125"/>
      <c r="N80" s="125"/>
      <c r="O80" s="125"/>
    </row>
    <row r="81" spans="1:15">
      <c r="A81" s="336" t="s">
        <v>227</v>
      </c>
      <c r="B81" s="337">
        <v>31832.923940000001</v>
      </c>
      <c r="C81" s="337">
        <v>147632.07544000002</v>
      </c>
      <c r="D81" s="337">
        <v>1204867.7542634357</v>
      </c>
      <c r="M81" s="125"/>
      <c r="N81" s="125"/>
      <c r="O81" s="125"/>
    </row>
    <row r="82" spans="1:15">
      <c r="A82" s="941" t="s">
        <v>572</v>
      </c>
      <c r="B82" s="944">
        <v>41820.751730000004</v>
      </c>
      <c r="C82" s="944">
        <v>196972.38753000001</v>
      </c>
      <c r="D82" s="944">
        <v>2457031.929559492</v>
      </c>
      <c r="M82" s="125"/>
      <c r="N82" s="125"/>
      <c r="O82" s="125"/>
    </row>
    <row r="83" spans="1:15">
      <c r="A83" s="16" t="s">
        <v>569</v>
      </c>
    </row>
    <row r="85" spans="1:15">
      <c r="A85" s="593" t="s">
        <v>81</v>
      </c>
      <c r="E85" s="13" t="s">
        <v>786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54" customWidth="1"/>
    <col min="12" max="12" width="12.140625" customWidth="1"/>
  </cols>
  <sheetData>
    <row r="1" spans="1:13" ht="12.75" customHeight="1">
      <c r="A1" s="129" t="s">
        <v>632</v>
      </c>
      <c r="E1" s="130" t="str">
        <f>Naslovnica!A20</f>
        <v>Srpanj 2024.</v>
      </c>
    </row>
    <row r="2" spans="1:13" ht="12.75" customHeight="1">
      <c r="A2" s="510" t="s">
        <v>894</v>
      </c>
      <c r="E2" s="512" t="str">
        <f>Naslovnica!A24</f>
        <v>July 2024</v>
      </c>
    </row>
    <row r="3" spans="1:13" ht="12.75" customHeight="1">
      <c r="E3" s="13" t="s">
        <v>1373</v>
      </c>
      <c r="F3" s="299"/>
      <c r="G3" s="299"/>
    </row>
    <row r="4" spans="1:13" ht="16.5" customHeight="1">
      <c r="A4" s="1142" t="s">
        <v>552</v>
      </c>
      <c r="B4" s="1147" t="s">
        <v>551</v>
      </c>
      <c r="C4" s="1147"/>
      <c r="D4" s="1147"/>
      <c r="E4" s="1147"/>
      <c r="F4" s="254"/>
      <c r="G4" s="254"/>
    </row>
    <row r="5" spans="1:13" ht="12.75" customHeight="1">
      <c r="A5" s="1142"/>
      <c r="B5" s="1145" t="str">
        <f>Naslovnica!A20</f>
        <v>Srpanj 2024.</v>
      </c>
      <c r="C5" s="1145"/>
      <c r="D5" s="1146" t="s">
        <v>17</v>
      </c>
      <c r="E5" s="1146"/>
    </row>
    <row r="6" spans="1:13" ht="12.75" customHeight="1">
      <c r="A6" s="1142"/>
      <c r="B6" s="1143" t="str">
        <f>Naslovnica!A24</f>
        <v>July 2024</v>
      </c>
      <c r="C6" s="1143"/>
      <c r="D6" s="1144" t="s">
        <v>45</v>
      </c>
      <c r="E6" s="1144"/>
    </row>
    <row r="7" spans="1:13" ht="12.75" customHeight="1">
      <c r="A7" s="1142"/>
      <c r="B7" s="710" t="s">
        <v>27</v>
      </c>
      <c r="C7" s="664" t="s">
        <v>28</v>
      </c>
      <c r="D7" s="664" t="s">
        <v>145</v>
      </c>
      <c r="E7" s="664" t="s">
        <v>143</v>
      </c>
    </row>
    <row r="8" spans="1:13" ht="12.75" customHeight="1">
      <c r="A8" s="1142"/>
      <c r="B8" s="709" t="s">
        <v>29</v>
      </c>
      <c r="C8" s="665" t="s">
        <v>30</v>
      </c>
      <c r="D8" s="665" t="s">
        <v>29</v>
      </c>
      <c r="E8" s="665" t="s">
        <v>144</v>
      </c>
    </row>
    <row r="9" spans="1:13" ht="12.75" customHeight="1">
      <c r="A9" s="342" t="s">
        <v>117</v>
      </c>
      <c r="B9" s="343">
        <v>155364.54647999999</v>
      </c>
      <c r="C9" s="344">
        <v>1.8997269507870517E-2</v>
      </c>
      <c r="D9" s="343">
        <v>7509.7139899999893</v>
      </c>
      <c r="E9" s="344">
        <v>5.0791129809760527E-2</v>
      </c>
      <c r="G9" s="125"/>
      <c r="H9" s="786"/>
      <c r="I9" s="786"/>
      <c r="J9" s="786"/>
      <c r="K9" s="786"/>
      <c r="L9" s="773"/>
      <c r="M9" s="76"/>
    </row>
    <row r="10" spans="1:13" ht="12.75" customHeight="1">
      <c r="A10" s="342" t="s">
        <v>118</v>
      </c>
      <c r="B10" s="343">
        <v>7264934.8675200008</v>
      </c>
      <c r="C10" s="344">
        <v>0.88832316485517837</v>
      </c>
      <c r="D10" s="343">
        <v>166810.14220000152</v>
      </c>
      <c r="E10" s="344">
        <v>2.3500593277118176E-2</v>
      </c>
      <c r="G10" s="125"/>
      <c r="H10" s="786"/>
      <c r="I10" s="786"/>
      <c r="J10" s="786"/>
      <c r="K10" s="786"/>
      <c r="L10" s="773"/>
      <c r="M10" s="76"/>
    </row>
    <row r="11" spans="1:13" ht="12.75" customHeight="1">
      <c r="A11" s="342" t="s">
        <v>119</v>
      </c>
      <c r="B11" s="343">
        <v>757957.27786999999</v>
      </c>
      <c r="C11" s="344">
        <v>9.2679565636951053E-2</v>
      </c>
      <c r="D11" s="343">
        <v>-4216.70662000007</v>
      </c>
      <c r="E11" s="344">
        <v>-5.5324725138993225E-3</v>
      </c>
      <c r="G11" s="125"/>
      <c r="H11" s="786"/>
      <c r="I11" s="786"/>
      <c r="J11" s="786"/>
      <c r="K11" s="786"/>
      <c r="L11" s="773"/>
      <c r="M11" s="76"/>
    </row>
    <row r="12" spans="1:13" ht="12.75" customHeight="1">
      <c r="A12" s="666" t="s">
        <v>553</v>
      </c>
      <c r="B12" s="667">
        <v>8178256.6918700011</v>
      </c>
      <c r="C12" s="668">
        <v>1</v>
      </c>
      <c r="D12" s="667">
        <v>170103.14957000222</v>
      </c>
      <c r="E12" s="668">
        <v>2.1241244772780332E-2</v>
      </c>
      <c r="G12" s="125"/>
      <c r="H12" s="786"/>
      <c r="I12" s="786"/>
      <c r="J12" s="786"/>
      <c r="K12" s="786"/>
      <c r="L12" s="773"/>
      <c r="M12" s="76"/>
    </row>
    <row r="13" spans="1:13" ht="12.75" customHeight="1">
      <c r="A13" s="342" t="s">
        <v>120</v>
      </c>
      <c r="B13" s="343">
        <v>120993.91048999999</v>
      </c>
      <c r="C13" s="344">
        <v>3.4587473277615986E-2</v>
      </c>
      <c r="D13" s="343">
        <v>7510.3742899999925</v>
      </c>
      <c r="E13" s="344">
        <v>6.6180298407021221E-2</v>
      </c>
      <c r="G13" s="125"/>
      <c r="H13" s="786"/>
      <c r="I13" s="786"/>
      <c r="J13" s="786"/>
      <c r="K13" s="786"/>
      <c r="L13" s="773"/>
      <c r="M13" s="76"/>
    </row>
    <row r="14" spans="1:13" ht="12.75" customHeight="1">
      <c r="A14" s="342" t="s">
        <v>121</v>
      </c>
      <c r="B14" s="343">
        <v>3152646.1331799999</v>
      </c>
      <c r="C14" s="344">
        <v>0.90121943694145501</v>
      </c>
      <c r="D14" s="343">
        <v>88949.291069999803</v>
      </c>
      <c r="E14" s="344">
        <v>2.9033320088138748E-2</v>
      </c>
      <c r="G14" s="125"/>
      <c r="H14" s="786"/>
      <c r="I14" s="786"/>
      <c r="J14" s="786"/>
      <c r="K14" s="786"/>
      <c r="L14" s="773"/>
      <c r="M14" s="76"/>
    </row>
    <row r="15" spans="1:13" ht="12.75" customHeight="1">
      <c r="A15" s="342" t="s">
        <v>122</v>
      </c>
      <c r="B15" s="343">
        <v>224560.28796000002</v>
      </c>
      <c r="C15" s="344">
        <v>6.4193089780928955E-2</v>
      </c>
      <c r="D15" s="343">
        <v>-2096.2293299999728</v>
      </c>
      <c r="E15" s="785">
        <v>-9.2484846898001072E-3</v>
      </c>
      <c r="G15" s="125"/>
      <c r="H15" s="786"/>
      <c r="I15" s="786"/>
      <c r="J15" s="786"/>
      <c r="K15" s="786"/>
      <c r="L15" s="773"/>
      <c r="M15" s="76"/>
    </row>
    <row r="16" spans="1:13" ht="12.75" customHeight="1">
      <c r="A16" s="669" t="s">
        <v>554</v>
      </c>
      <c r="B16" s="667">
        <v>3498200.3316299999</v>
      </c>
      <c r="C16" s="668">
        <v>1</v>
      </c>
      <c r="D16" s="667">
        <v>94363.436029999983</v>
      </c>
      <c r="E16" s="668">
        <v>2.7722666779944616E-2</v>
      </c>
      <c r="G16" s="125"/>
      <c r="H16" s="786"/>
      <c r="I16" s="786"/>
      <c r="J16" s="786"/>
      <c r="K16" s="786"/>
      <c r="L16" s="773"/>
      <c r="M16" s="76"/>
    </row>
    <row r="17" spans="1:13" ht="12.75" customHeight="1">
      <c r="A17" s="342" t="s">
        <v>123</v>
      </c>
      <c r="B17" s="343">
        <v>179375.45255000002</v>
      </c>
      <c r="C17" s="344">
        <v>4.4006314631899114E-2</v>
      </c>
      <c r="D17" s="343">
        <v>13227.655250000011</v>
      </c>
      <c r="E17" s="344">
        <v>7.9613786429656219E-2</v>
      </c>
      <c r="G17" s="125"/>
      <c r="H17" s="786"/>
      <c r="I17" s="786"/>
      <c r="J17" s="786"/>
      <c r="K17" s="786"/>
      <c r="L17" s="773"/>
      <c r="M17" s="76"/>
    </row>
    <row r="18" spans="1:13" ht="12.75" customHeight="1">
      <c r="A18" s="342" t="s">
        <v>124</v>
      </c>
      <c r="B18" s="343">
        <v>3557741.4144699997</v>
      </c>
      <c r="C18" s="344">
        <v>0.87282337598821347</v>
      </c>
      <c r="D18" s="343">
        <v>120716.51039999956</v>
      </c>
      <c r="E18" s="344">
        <v>3.5122384553295305E-2</v>
      </c>
      <c r="G18" s="125"/>
      <c r="H18" s="786"/>
      <c r="I18" s="786"/>
      <c r="J18" s="786"/>
      <c r="K18" s="786"/>
      <c r="L18" s="773"/>
      <c r="M18" s="76"/>
    </row>
    <row r="19" spans="1:13" ht="12.75" customHeight="1">
      <c r="A19" s="342" t="s">
        <v>125</v>
      </c>
      <c r="B19" s="343">
        <v>339012.98048999999</v>
      </c>
      <c r="C19" s="344">
        <v>8.3170309379887411E-2</v>
      </c>
      <c r="D19" s="343">
        <v>-3107.8324200000498</v>
      </c>
      <c r="E19" s="344">
        <v>-9.0840203306122858E-3</v>
      </c>
      <c r="G19" s="125"/>
      <c r="H19" s="786"/>
      <c r="I19" s="786"/>
      <c r="J19" s="786"/>
      <c r="K19" s="786"/>
      <c r="L19" s="773"/>
      <c r="M19" s="76"/>
    </row>
    <row r="20" spans="1:13" ht="12.75" customHeight="1">
      <c r="A20" s="666" t="s">
        <v>555</v>
      </c>
      <c r="B20" s="667">
        <v>4076129.8475099998</v>
      </c>
      <c r="C20" s="668">
        <v>1</v>
      </c>
      <c r="D20" s="667">
        <v>130836.33322999952</v>
      </c>
      <c r="E20" s="668">
        <v>3.3162636127435752E-2</v>
      </c>
      <c r="G20" s="125"/>
      <c r="H20" s="786"/>
      <c r="I20" s="786"/>
      <c r="J20" s="786"/>
      <c r="K20" s="786"/>
      <c r="L20" s="773"/>
      <c r="M20" s="76"/>
    </row>
    <row r="21" spans="1:13" ht="12.75" customHeight="1">
      <c r="A21" s="342" t="s">
        <v>126</v>
      </c>
      <c r="B21" s="343">
        <v>114487.94446</v>
      </c>
      <c r="C21" s="344">
        <v>1.797983498028663E-2</v>
      </c>
      <c r="D21" s="343">
        <v>5219.8067500000034</v>
      </c>
      <c r="E21" s="344">
        <v>4.7770620598051039E-2</v>
      </c>
      <c r="G21" s="125"/>
      <c r="H21" s="786"/>
      <c r="I21" s="786"/>
      <c r="J21" s="786"/>
      <c r="K21" s="786"/>
      <c r="L21" s="773"/>
      <c r="M21" s="76"/>
    </row>
    <row r="22" spans="1:13" ht="12.75" customHeight="1">
      <c r="A22" s="342" t="s">
        <v>127</v>
      </c>
      <c r="B22" s="343">
        <v>5663585.0430899998</v>
      </c>
      <c r="C22" s="344">
        <v>0.88944145998843915</v>
      </c>
      <c r="D22" s="343">
        <v>77103.730690000579</v>
      </c>
      <c r="E22" s="344">
        <v>1.3801841692168137E-2</v>
      </c>
      <c r="G22" s="125"/>
      <c r="H22" s="786"/>
      <c r="I22" s="786"/>
      <c r="J22" s="786"/>
      <c r="K22" s="786"/>
      <c r="L22" s="773"/>
      <c r="M22" s="76"/>
    </row>
    <row r="23" spans="1:13" ht="12.75" customHeight="1">
      <c r="A23" s="342" t="s">
        <v>128</v>
      </c>
      <c r="B23" s="343">
        <v>589501.83088000002</v>
      </c>
      <c r="C23" s="344">
        <v>9.2578705031274147E-2</v>
      </c>
      <c r="D23" s="343">
        <v>-6367.6746399999829</v>
      </c>
      <c r="E23" s="344">
        <v>-1.0686357635373622E-2</v>
      </c>
      <c r="G23" s="125"/>
      <c r="H23" s="786"/>
      <c r="I23" s="786"/>
      <c r="J23" s="786"/>
      <c r="K23" s="786"/>
      <c r="L23" s="773"/>
      <c r="M23" s="76"/>
    </row>
    <row r="24" spans="1:13" ht="12.75" customHeight="1">
      <c r="A24" s="666" t="s">
        <v>556</v>
      </c>
      <c r="B24" s="667">
        <v>6367574.81843</v>
      </c>
      <c r="C24" s="668">
        <v>1</v>
      </c>
      <c r="D24" s="667">
        <v>75955.862800000235</v>
      </c>
      <c r="E24" s="668">
        <v>1.2072546563238973E-2</v>
      </c>
      <c r="G24" s="125"/>
      <c r="H24" s="786"/>
      <c r="I24" s="786"/>
      <c r="J24" s="786"/>
      <c r="K24" s="786"/>
      <c r="L24" s="773"/>
      <c r="M24" s="76"/>
    </row>
    <row r="25" spans="1:13" ht="12.75" customHeight="1">
      <c r="A25" s="345" t="s">
        <v>557</v>
      </c>
      <c r="B25" s="346">
        <v>570221.85398000001</v>
      </c>
      <c r="C25" s="347">
        <v>2.5778376396417557E-2</v>
      </c>
      <c r="D25" s="346">
        <v>33467.550279999967</v>
      </c>
      <c r="E25" s="347">
        <v>6.2351712970531548E-2</v>
      </c>
      <c r="G25" s="125"/>
      <c r="H25" s="786"/>
      <c r="I25" s="786"/>
      <c r="J25" s="786"/>
      <c r="K25" s="786"/>
      <c r="L25" s="773"/>
      <c r="M25" s="76"/>
    </row>
    <row r="26" spans="1:13" ht="12.75" customHeight="1">
      <c r="A26" s="345" t="s">
        <v>558</v>
      </c>
      <c r="B26" s="346">
        <v>19638907.45826</v>
      </c>
      <c r="C26" s="347">
        <v>0.88782838633749528</v>
      </c>
      <c r="D26" s="346">
        <v>453579.67436000332</v>
      </c>
      <c r="E26" s="347">
        <v>2.3642008073515353E-2</v>
      </c>
      <c r="G26" s="125"/>
      <c r="H26" s="786"/>
      <c r="I26" s="786"/>
      <c r="J26" s="786"/>
      <c r="K26" s="786"/>
      <c r="L26" s="773"/>
      <c r="M26" s="76"/>
    </row>
    <row r="27" spans="1:13" ht="12.75" customHeight="1">
      <c r="A27" s="345" t="s">
        <v>559</v>
      </c>
      <c r="B27" s="346">
        <v>1911032.3772</v>
      </c>
      <c r="C27" s="347">
        <v>8.6393237266087095E-2</v>
      </c>
      <c r="D27" s="346">
        <v>-15788.443010000046</v>
      </c>
      <c r="E27" s="347">
        <v>-8.1940379948143294E-3</v>
      </c>
      <c r="G27" s="125"/>
      <c r="H27" s="786"/>
      <c r="I27" s="786"/>
      <c r="J27" s="786"/>
      <c r="K27" s="786"/>
      <c r="L27" s="773"/>
      <c r="M27" s="76"/>
    </row>
    <row r="28" spans="1:13" ht="18.75" customHeight="1">
      <c r="A28" s="941" t="s">
        <v>560</v>
      </c>
      <c r="B28" s="942">
        <v>22120161.689440001</v>
      </c>
      <c r="C28" s="943">
        <v>1</v>
      </c>
      <c r="D28" s="942">
        <v>471258.78163000569</v>
      </c>
      <c r="E28" s="943">
        <v>2.1768252351485051E-2</v>
      </c>
      <c r="G28" s="787"/>
      <c r="H28" s="76"/>
      <c r="I28" s="76"/>
      <c r="J28" s="76"/>
      <c r="K28" s="76"/>
      <c r="L28" s="773"/>
      <c r="M28" s="76"/>
    </row>
    <row r="29" spans="1:13" ht="12.75" customHeight="1">
      <c r="A29" s="19" t="s">
        <v>561</v>
      </c>
    </row>
    <row r="30" spans="1:13" ht="12.75" customHeight="1">
      <c r="C30" s="76"/>
    </row>
    <row r="31" spans="1:13" ht="12.75" customHeight="1"/>
    <row r="32" spans="1:13" s="254" customFormat="1" ht="12.75" customHeight="1">
      <c r="A32" s="144" t="s">
        <v>634</v>
      </c>
      <c r="L32" s="130" t="str">
        <f>Naslovnica!A20</f>
        <v>Srpanj 2024.</v>
      </c>
    </row>
    <row r="33" spans="1:12" s="254" customFormat="1" ht="12.75" customHeight="1">
      <c r="A33" s="537" t="s">
        <v>895</v>
      </c>
      <c r="L33" s="512" t="str">
        <f>Naslovnica!A24</f>
        <v>July 2024</v>
      </c>
    </row>
    <row r="34" spans="1:12" s="254" customFormat="1" ht="12.75" customHeight="1"/>
    <row r="35" spans="1:12" s="254" customFormat="1" ht="22.5" customHeight="1">
      <c r="A35" s="690"/>
      <c r="B35" s="1150" t="s">
        <v>1397</v>
      </c>
      <c r="C35" s="1150"/>
      <c r="D35" s="1150"/>
      <c r="E35" s="1150"/>
      <c r="F35" s="1150" t="s">
        <v>904</v>
      </c>
      <c r="G35" s="1150"/>
      <c r="H35" s="1150"/>
      <c r="I35" s="1150"/>
      <c r="J35" s="1150"/>
      <c r="K35" s="1150"/>
      <c r="L35" s="1150"/>
    </row>
    <row r="36" spans="1:12" s="254" customFormat="1" ht="45">
      <c r="A36" s="1142" t="s">
        <v>532</v>
      </c>
      <c r="B36" s="757" t="s">
        <v>67</v>
      </c>
      <c r="C36" s="756" t="s">
        <v>97</v>
      </c>
      <c r="D36" s="756" t="s">
        <v>99</v>
      </c>
      <c r="E36" s="756" t="s">
        <v>101</v>
      </c>
      <c r="F36" s="756" t="s">
        <v>619</v>
      </c>
      <c r="G36" s="754" t="s">
        <v>59</v>
      </c>
      <c r="H36" s="754" t="s">
        <v>50</v>
      </c>
      <c r="I36" s="940" t="s">
        <v>1307</v>
      </c>
      <c r="J36" s="940" t="s">
        <v>1308</v>
      </c>
      <c r="K36" s="940" t="s">
        <v>1309</v>
      </c>
      <c r="L36" s="754" t="s">
        <v>1313</v>
      </c>
    </row>
    <row r="37" spans="1:12" s="254" customFormat="1" ht="34.5" customHeight="1">
      <c r="A37" s="1142"/>
      <c r="B37" s="679" t="s">
        <v>616</v>
      </c>
      <c r="C37" s="755" t="s">
        <v>98</v>
      </c>
      <c r="D37" s="755" t="s">
        <v>100</v>
      </c>
      <c r="E37" s="755" t="s">
        <v>102</v>
      </c>
      <c r="F37" s="755" t="s">
        <v>230</v>
      </c>
      <c r="G37" s="755" t="s">
        <v>51</v>
      </c>
      <c r="H37" s="755" t="s">
        <v>52</v>
      </c>
      <c r="I37" s="679" t="s">
        <v>1310</v>
      </c>
      <c r="J37" s="679" t="s">
        <v>1311</v>
      </c>
      <c r="K37" s="679" t="s">
        <v>1312</v>
      </c>
      <c r="L37" s="758" t="s">
        <v>1314</v>
      </c>
    </row>
    <row r="38" spans="1:12" s="254" customFormat="1">
      <c r="A38" s="348" t="s">
        <v>117</v>
      </c>
      <c r="B38" s="349">
        <v>25.944800000000001</v>
      </c>
      <c r="C38" s="350">
        <v>25.4207</v>
      </c>
      <c r="D38" s="349">
        <v>25.944800000000001</v>
      </c>
      <c r="E38" s="759">
        <v>0.52410000000000068</v>
      </c>
      <c r="F38" s="760">
        <v>1.9470083656524917E-2</v>
      </c>
      <c r="G38" s="706">
        <v>6.7542267922463317E-2</v>
      </c>
      <c r="H38" s="706">
        <v>0.1152002819722584</v>
      </c>
      <c r="I38" s="706">
        <v>6.8970820677192846E-2</v>
      </c>
      <c r="J38" s="706">
        <v>6.3363192127736001E-2</v>
      </c>
      <c r="K38" s="706" t="s">
        <v>139</v>
      </c>
      <c r="L38" s="706">
        <v>6.9682144382003486E-2</v>
      </c>
    </row>
    <row r="39" spans="1:12" s="254" customFormat="1">
      <c r="A39" s="348" t="s">
        <v>120</v>
      </c>
      <c r="B39" s="349">
        <v>28.634399999999999</v>
      </c>
      <c r="C39" s="350">
        <v>27.8642</v>
      </c>
      <c r="D39" s="349">
        <v>28.634399999999999</v>
      </c>
      <c r="E39" s="759">
        <v>0.77019999999999911</v>
      </c>
      <c r="F39" s="760">
        <v>2.6837839776231887E-2</v>
      </c>
      <c r="G39" s="706">
        <v>0.1029010738441154</v>
      </c>
      <c r="H39" s="706">
        <v>0.14857362898308901</v>
      </c>
      <c r="I39" s="706">
        <v>8.4861710964450943E-2</v>
      </c>
      <c r="J39" s="706">
        <v>8.1268008592923158E-2</v>
      </c>
      <c r="K39" s="706" t="s">
        <v>139</v>
      </c>
      <c r="L39" s="706">
        <v>8.0338249509644521E-2</v>
      </c>
    </row>
    <row r="40" spans="1:12" s="254" customFormat="1">
      <c r="A40" s="348" t="s">
        <v>123</v>
      </c>
      <c r="B40" s="349">
        <v>30.7407</v>
      </c>
      <c r="C40" s="350">
        <v>29.7547</v>
      </c>
      <c r="D40" s="349">
        <v>30.7407</v>
      </c>
      <c r="E40" s="759">
        <v>0.98600000000000065</v>
      </c>
      <c r="F40" s="760">
        <v>3.1574037409646927E-2</v>
      </c>
      <c r="G40" s="706">
        <v>0.11641462564281357</v>
      </c>
      <c r="H40" s="706">
        <v>0.1618151720384593</v>
      </c>
      <c r="I40" s="706">
        <v>9.2375367978625667E-2</v>
      </c>
      <c r="J40" s="706">
        <v>8.8531642669883892E-2</v>
      </c>
      <c r="K40" s="706" t="s">
        <v>139</v>
      </c>
      <c r="L40" s="706">
        <v>8.8071904007548829E-2</v>
      </c>
    </row>
    <row r="41" spans="1:12" s="254" customFormat="1">
      <c r="A41" s="348" t="s">
        <v>126</v>
      </c>
      <c r="B41" s="349">
        <v>24.637699999999999</v>
      </c>
      <c r="C41" s="350">
        <v>24.1416</v>
      </c>
      <c r="D41" s="349">
        <v>24.637699999999999</v>
      </c>
      <c r="E41" s="759">
        <v>0.49609999999999843</v>
      </c>
      <c r="F41" s="760">
        <v>1.9291393961458514E-2</v>
      </c>
      <c r="G41" s="706">
        <v>5.4150033587054613E-2</v>
      </c>
      <c r="H41" s="706">
        <v>8.4983640054782761E-2</v>
      </c>
      <c r="I41" s="706">
        <v>4.4428551300324193E-2</v>
      </c>
      <c r="J41" s="706">
        <v>5.1120512135292673E-2</v>
      </c>
      <c r="K41" s="706" t="s">
        <v>139</v>
      </c>
      <c r="L41" s="706">
        <v>6.4139597139061699E-2</v>
      </c>
    </row>
    <row r="42" spans="1:12" s="254" customFormat="1">
      <c r="A42" s="670" t="s">
        <v>129</v>
      </c>
      <c r="B42" s="671">
        <v>209.17064328626813</v>
      </c>
      <c r="C42" s="672">
        <v>203.5701060695674</v>
      </c>
      <c r="D42" s="671">
        <v>209.17064328626813</v>
      </c>
      <c r="E42" s="761">
        <v>5.6005372167007295</v>
      </c>
      <c r="F42" s="762">
        <v>2.6273285643805711E-2</v>
      </c>
      <c r="G42" s="745">
        <v>9.341954777690531E-2</v>
      </c>
      <c r="H42" s="745">
        <v>0.13832374427446026</v>
      </c>
      <c r="I42" s="745">
        <v>8.0168738849758059E-2</v>
      </c>
      <c r="J42" s="745">
        <v>7.5306649739870668E-2</v>
      </c>
      <c r="K42" s="745" t="s">
        <v>139</v>
      </c>
      <c r="L42" s="745">
        <v>7.698315768817654E-2</v>
      </c>
    </row>
    <row r="43" spans="1:12" s="254" customFormat="1">
      <c r="A43" s="348" t="s">
        <v>118</v>
      </c>
      <c r="B43" s="349">
        <v>41.132899999999999</v>
      </c>
      <c r="C43" s="350">
        <v>40.315600000000003</v>
      </c>
      <c r="D43" s="349">
        <v>41.132899999999999</v>
      </c>
      <c r="E43" s="759">
        <v>0.81729999999999592</v>
      </c>
      <c r="F43" s="760">
        <v>1.8584829034430816E-2</v>
      </c>
      <c r="G43" s="707">
        <v>6.1735310212383654E-2</v>
      </c>
      <c r="H43" s="707">
        <v>0.1047787106720599</v>
      </c>
      <c r="I43" s="707">
        <v>4.0570086367300418E-2</v>
      </c>
      <c r="J43" s="707">
        <v>4.0449856204906709E-2</v>
      </c>
      <c r="K43" s="707">
        <v>4.2757198093753557E-2</v>
      </c>
      <c r="L43" s="707">
        <v>5.2107305672481452E-2</v>
      </c>
    </row>
    <row r="44" spans="1:12" s="254" customFormat="1">
      <c r="A44" s="348" t="s">
        <v>121</v>
      </c>
      <c r="B44" s="349">
        <v>48.199300000000001</v>
      </c>
      <c r="C44" s="350">
        <v>47.052700000000002</v>
      </c>
      <c r="D44" s="349">
        <v>48.236699999999999</v>
      </c>
      <c r="E44" s="759">
        <v>1.1839999999999975</v>
      </c>
      <c r="F44" s="760">
        <v>2.3407060761960974E-2</v>
      </c>
      <c r="G44" s="707">
        <v>8.5985625126737686E-2</v>
      </c>
      <c r="H44" s="707">
        <v>0.13314933103252091</v>
      </c>
      <c r="I44" s="707">
        <v>6.3553139525136304E-2</v>
      </c>
      <c r="J44" s="707">
        <v>5.9790744355541436E-2</v>
      </c>
      <c r="K44" s="707">
        <v>6.0211090288277314E-2</v>
      </c>
      <c r="L44" s="707">
        <v>5.9624305371035247E-2</v>
      </c>
    </row>
    <row r="45" spans="1:12" s="254" customFormat="1">
      <c r="A45" s="348" t="s">
        <v>124</v>
      </c>
      <c r="B45" s="349">
        <v>42.306600000000003</v>
      </c>
      <c r="C45" s="350">
        <v>41.050600000000003</v>
      </c>
      <c r="D45" s="349">
        <v>42.306600000000003</v>
      </c>
      <c r="E45" s="759">
        <v>1.2560000000000002</v>
      </c>
      <c r="F45" s="760">
        <v>2.982622263657686E-2</v>
      </c>
      <c r="G45" s="707">
        <v>9.012342497874215E-2</v>
      </c>
      <c r="H45" s="707">
        <v>0.13221877584227415</v>
      </c>
      <c r="I45" s="707">
        <v>5.5545627711575341E-2</v>
      </c>
      <c r="J45" s="707">
        <v>5.6394130486131289E-2</v>
      </c>
      <c r="K45" s="707">
        <v>5.7457960556759557E-2</v>
      </c>
      <c r="L45" s="707">
        <v>5.3437415922037212E-2</v>
      </c>
    </row>
    <row r="46" spans="1:12" s="254" customFormat="1">
      <c r="A46" s="348" t="s">
        <v>127</v>
      </c>
      <c r="B46" s="349">
        <v>41.2301</v>
      </c>
      <c r="C46" s="350">
        <v>40.822099999999999</v>
      </c>
      <c r="D46" s="349">
        <v>41.2301</v>
      </c>
      <c r="E46" s="759">
        <v>0.40800000000000125</v>
      </c>
      <c r="F46" s="760">
        <v>8.6899295166471546E-3</v>
      </c>
      <c r="G46" s="707">
        <v>3.9010032231157066E-2</v>
      </c>
      <c r="H46" s="707">
        <v>6.7797049126832709E-2</v>
      </c>
      <c r="I46" s="707">
        <v>3.263860828529852E-2</v>
      </c>
      <c r="J46" s="707">
        <v>3.2468577130637444E-2</v>
      </c>
      <c r="K46" s="707">
        <v>4.5362770023793297E-2</v>
      </c>
      <c r="L46" s="707">
        <v>5.2218826639618188E-2</v>
      </c>
    </row>
    <row r="47" spans="1:12" s="254" customFormat="1">
      <c r="A47" s="670" t="s">
        <v>130</v>
      </c>
      <c r="B47" s="671">
        <v>320.2759960059106</v>
      </c>
      <c r="C47" s="672">
        <v>313.9706292305242</v>
      </c>
      <c r="D47" s="671">
        <v>320.2759960059106</v>
      </c>
      <c r="E47" s="761">
        <v>6.3053667753864033</v>
      </c>
      <c r="F47" s="762">
        <v>1.8806741083090328E-2</v>
      </c>
      <c r="G47" s="745">
        <v>6.4977416174134994E-2</v>
      </c>
      <c r="H47" s="745">
        <v>0.10443130933284372</v>
      </c>
      <c r="I47" s="745">
        <v>4.5289152619987894E-2</v>
      </c>
      <c r="J47" s="745">
        <v>4.427636014480596E-2</v>
      </c>
      <c r="K47" s="745">
        <v>4.8823478425645828E-2</v>
      </c>
      <c r="L47" s="745">
        <v>5.3662027693541559E-2</v>
      </c>
    </row>
    <row r="48" spans="1:12" s="254" customFormat="1">
      <c r="A48" s="348" t="s">
        <v>119</v>
      </c>
      <c r="B48" s="349">
        <v>17.757100000000001</v>
      </c>
      <c r="C48" s="350">
        <v>17.645800000000001</v>
      </c>
      <c r="D48" s="349">
        <v>17.757100000000001</v>
      </c>
      <c r="E48" s="759">
        <v>0.11129999999999995</v>
      </c>
      <c r="F48" s="760">
        <v>5.5894078738731867E-3</v>
      </c>
      <c r="G48" s="707">
        <v>1.5370276127468108E-2</v>
      </c>
      <c r="H48" s="707">
        <v>4.416062471701343E-2</v>
      </c>
      <c r="I48" s="707">
        <v>-4.449920182917344E-4</v>
      </c>
      <c r="J48" s="707">
        <v>4.0090185237331433E-3</v>
      </c>
      <c r="K48" s="707" t="s">
        <v>139</v>
      </c>
      <c r="L48" s="707">
        <v>2.9687176248613945E-2</v>
      </c>
    </row>
    <row r="49" spans="1:12" s="254" customFormat="1">
      <c r="A49" s="348" t="s">
        <v>122</v>
      </c>
      <c r="B49" s="349">
        <v>19.067499999999999</v>
      </c>
      <c r="C49" s="350">
        <v>18.946100000000001</v>
      </c>
      <c r="D49" s="349">
        <v>19.067499999999999</v>
      </c>
      <c r="E49" s="759">
        <v>0.12139999999999773</v>
      </c>
      <c r="F49" s="760">
        <v>5.5955783855621277E-3</v>
      </c>
      <c r="G49" s="707">
        <v>1.9101982351777735E-2</v>
      </c>
      <c r="H49" s="707">
        <v>5.5716120745022524E-2</v>
      </c>
      <c r="I49" s="707">
        <v>1.8566807982043354E-3</v>
      </c>
      <c r="J49" s="707">
        <v>8.0317632145958662E-3</v>
      </c>
      <c r="K49" s="707" t="s">
        <v>139</v>
      </c>
      <c r="L49" s="707">
        <v>3.7081292246561981E-2</v>
      </c>
    </row>
    <row r="50" spans="1:12" s="254" customFormat="1">
      <c r="A50" s="348" t="s">
        <v>125</v>
      </c>
      <c r="B50" s="349">
        <v>18.116499999999998</v>
      </c>
      <c r="C50" s="350">
        <v>17.985800000000001</v>
      </c>
      <c r="D50" s="349">
        <v>18.116499999999998</v>
      </c>
      <c r="E50" s="759">
        <v>0.13069999999999737</v>
      </c>
      <c r="F50" s="760">
        <v>6.4219011271657855E-3</v>
      </c>
      <c r="G50" s="707">
        <v>1.7003862217631394E-2</v>
      </c>
      <c r="H50" s="707">
        <v>4.6567381458544999E-2</v>
      </c>
      <c r="I50" s="707">
        <v>-5.2469008436446529E-3</v>
      </c>
      <c r="J50" s="707">
        <v>4.1890315779220533E-3</v>
      </c>
      <c r="K50" s="707" t="s">
        <v>139</v>
      </c>
      <c r="L50" s="707">
        <v>3.1762745887104815E-2</v>
      </c>
    </row>
    <row r="51" spans="1:12" s="254" customFormat="1">
      <c r="A51" s="348" t="s">
        <v>128</v>
      </c>
      <c r="B51" s="349">
        <v>18.933399999999999</v>
      </c>
      <c r="C51" s="350">
        <v>18.846800000000002</v>
      </c>
      <c r="D51" s="349">
        <v>18.933399999999999</v>
      </c>
      <c r="E51" s="759">
        <v>8.6599999999997124E-2</v>
      </c>
      <c r="F51" s="931">
        <v>3.966360175198469E-3</v>
      </c>
      <c r="G51" s="707">
        <v>1.3229013924714428E-2</v>
      </c>
      <c r="H51" s="707">
        <v>3.5205992509363293E-2</v>
      </c>
      <c r="I51" s="707">
        <v>3.980360100047875E-3</v>
      </c>
      <c r="J51" s="707">
        <v>7.3775210385542689E-3</v>
      </c>
      <c r="K51" s="707" t="s">
        <v>139</v>
      </c>
      <c r="L51" s="707">
        <v>3.6345978794886324E-2</v>
      </c>
    </row>
    <row r="52" spans="1:12" s="254" customFormat="1">
      <c r="A52" s="670" t="s">
        <v>131</v>
      </c>
      <c r="B52" s="671">
        <v>138.16536387308727</v>
      </c>
      <c r="C52" s="672">
        <v>137.35767889306047</v>
      </c>
      <c r="D52" s="671">
        <v>138.16536387308727</v>
      </c>
      <c r="E52" s="761">
        <v>0.80768498002680644</v>
      </c>
      <c r="F52" s="762">
        <v>5.1549360853220261E-3</v>
      </c>
      <c r="G52" s="745">
        <v>1.5232467045790621E-2</v>
      </c>
      <c r="H52" s="745">
        <v>4.2713453435519133E-2</v>
      </c>
      <c r="I52" s="745">
        <v>3.8230727162269496E-4</v>
      </c>
      <c r="J52" s="745">
        <v>5.5126812540295944E-3</v>
      </c>
      <c r="K52" s="745" t="s">
        <v>139</v>
      </c>
      <c r="L52" s="745">
        <v>3.3021830955522136E-2</v>
      </c>
    </row>
    <row r="53" spans="1:12" s="254" customFormat="1" ht="12.75" customHeight="1">
      <c r="A53" s="22" t="s">
        <v>531</v>
      </c>
      <c r="G53" s="704"/>
      <c r="H53" s="704"/>
      <c r="I53" s="704"/>
      <c r="J53" s="704"/>
      <c r="K53" s="704"/>
      <c r="L53" s="704"/>
    </row>
    <row r="54" spans="1:12" s="254" customFormat="1" ht="25.5" customHeight="1">
      <c r="A54" s="1152" t="s">
        <v>1394</v>
      </c>
      <c r="B54" s="1152"/>
      <c r="C54" s="1152"/>
      <c r="D54" s="1152"/>
      <c r="E54" s="1152"/>
      <c r="F54" s="1152"/>
      <c r="G54" s="1152"/>
      <c r="H54" s="1152"/>
      <c r="I54" s="1152"/>
      <c r="J54" s="1152"/>
      <c r="K54" s="1152"/>
      <c r="L54" s="1152"/>
    </row>
    <row r="55" spans="1:12" s="254" customFormat="1" ht="20.25" customHeight="1">
      <c r="A55" s="1151" t="s">
        <v>165</v>
      </c>
      <c r="B55" s="1151"/>
      <c r="C55" s="1151"/>
      <c r="D55" s="1151"/>
      <c r="E55" s="1151"/>
      <c r="F55" s="1151"/>
      <c r="G55" s="1151"/>
      <c r="H55" s="1151"/>
      <c r="I55" s="1151"/>
      <c r="J55" s="1151"/>
      <c r="K55" s="1151"/>
      <c r="L55" s="1151"/>
    </row>
    <row r="56" spans="1:12" s="254" customFormat="1" ht="24" customHeight="1">
      <c r="A56" s="1148" t="s">
        <v>1393</v>
      </c>
      <c r="B56" s="1148"/>
      <c r="C56" s="1148"/>
      <c r="D56" s="1148"/>
      <c r="E56" s="1148"/>
      <c r="F56" s="1148"/>
      <c r="G56" s="1148"/>
      <c r="H56" s="1148"/>
      <c r="I56" s="1148"/>
      <c r="J56" s="1148"/>
      <c r="K56" s="1148"/>
      <c r="L56" s="1148"/>
    </row>
    <row r="57" spans="1:12" s="254" customFormat="1" ht="21" customHeight="1">
      <c r="A57" s="1149" t="s">
        <v>1315</v>
      </c>
      <c r="B57" s="1149"/>
      <c r="C57" s="1149"/>
      <c r="D57" s="1149"/>
      <c r="E57" s="1149"/>
      <c r="F57" s="1149"/>
      <c r="G57" s="1149"/>
      <c r="H57" s="1149"/>
      <c r="I57" s="1149"/>
      <c r="J57" s="1149"/>
      <c r="K57" s="1149"/>
      <c r="L57" s="1149"/>
    </row>
    <row r="58" spans="1:12" s="254" customFormat="1" ht="12.75" customHeight="1">
      <c r="F58" s="171"/>
    </row>
    <row r="59" spans="1:12" s="254" customFormat="1" ht="12.75" customHeight="1">
      <c r="A59" s="593" t="s">
        <v>81</v>
      </c>
    </row>
    <row r="60" spans="1:12" s="254" customFormat="1" ht="12.75" customHeight="1">
      <c r="A60" s="593"/>
    </row>
    <row r="61" spans="1:12" s="254" customFormat="1" ht="12.75" customHeight="1"/>
    <row r="62" spans="1:12" s="254" customFormat="1" ht="12.75" customHeight="1"/>
    <row r="63" spans="1:12" s="254" customFormat="1" ht="12.75" customHeight="1"/>
    <row r="95" spans="12:12">
      <c r="L95" s="67" t="s">
        <v>787</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3" t="s">
        <v>635</v>
      </c>
      <c r="AG1" s="130" t="str">
        <f>Naslovnica!A20</f>
        <v>Srpanj 2024.</v>
      </c>
    </row>
    <row r="2" spans="1:35" ht="12.75" customHeight="1">
      <c r="A2" s="534" t="s">
        <v>896</v>
      </c>
      <c r="AG2" s="512" t="str">
        <f>Naslovnica!A24</f>
        <v>July 2024</v>
      </c>
    </row>
    <row r="3" spans="1:35" ht="12.75" customHeight="1">
      <c r="A3" s="66"/>
      <c r="AG3" s="65"/>
    </row>
    <row r="4" spans="1:35" ht="12.75" customHeight="1">
      <c r="I4" s="170"/>
      <c r="J4" s="170"/>
      <c r="K4" s="170"/>
      <c r="AG4" s="13" t="s">
        <v>1373</v>
      </c>
    </row>
    <row r="5" spans="1:35" ht="15" customHeight="1">
      <c r="A5" s="673" t="s">
        <v>132</v>
      </c>
      <c r="B5" s="1155" t="s">
        <v>547</v>
      </c>
      <c r="C5" s="1155"/>
      <c r="D5" s="1155"/>
      <c r="E5" s="1155"/>
      <c r="F5" s="1155"/>
      <c r="G5" s="1155"/>
      <c r="H5" s="1155"/>
      <c r="I5" s="1155"/>
      <c r="J5" s="1153" t="s">
        <v>541</v>
      </c>
      <c r="K5" s="1153"/>
      <c r="L5" s="1155" t="s">
        <v>546</v>
      </c>
      <c r="M5" s="1155"/>
      <c r="N5" s="1155"/>
      <c r="O5" s="1155"/>
      <c r="P5" s="1155"/>
      <c r="Q5" s="1155"/>
      <c r="R5" s="1155"/>
      <c r="S5" s="1155"/>
      <c r="T5" s="1153" t="s">
        <v>542</v>
      </c>
      <c r="U5" s="1153"/>
      <c r="V5" s="1155" t="s">
        <v>545</v>
      </c>
      <c r="W5" s="1155"/>
      <c r="X5" s="1155"/>
      <c r="Y5" s="1155"/>
      <c r="Z5" s="1155"/>
      <c r="AA5" s="1155"/>
      <c r="AB5" s="1155"/>
      <c r="AC5" s="1155"/>
      <c r="AD5" s="1153" t="s">
        <v>543</v>
      </c>
      <c r="AE5" s="1153"/>
      <c r="AF5" s="1154" t="s">
        <v>544</v>
      </c>
      <c r="AG5" s="1154"/>
    </row>
    <row r="6" spans="1:35" ht="22.5" customHeight="1">
      <c r="A6" s="1156" t="s">
        <v>548</v>
      </c>
      <c r="B6" s="1150" t="s">
        <v>133</v>
      </c>
      <c r="C6" s="1150"/>
      <c r="D6" s="1150" t="s">
        <v>134</v>
      </c>
      <c r="E6" s="1150"/>
      <c r="F6" s="1150" t="s">
        <v>135</v>
      </c>
      <c r="G6" s="1150"/>
      <c r="H6" s="1150" t="s">
        <v>136</v>
      </c>
      <c r="I6" s="1150"/>
      <c r="J6" s="1153"/>
      <c r="K6" s="1153"/>
      <c r="L6" s="1150" t="s">
        <v>133</v>
      </c>
      <c r="M6" s="1150"/>
      <c r="N6" s="1150" t="s">
        <v>134</v>
      </c>
      <c r="O6" s="1150"/>
      <c r="P6" s="1150" t="s">
        <v>135</v>
      </c>
      <c r="Q6" s="1150"/>
      <c r="R6" s="1150" t="s">
        <v>136</v>
      </c>
      <c r="S6" s="1150"/>
      <c r="T6" s="1153"/>
      <c r="U6" s="1153"/>
      <c r="V6" s="1150" t="s">
        <v>133</v>
      </c>
      <c r="W6" s="1150"/>
      <c r="X6" s="1150" t="s">
        <v>134</v>
      </c>
      <c r="Y6" s="1150"/>
      <c r="Z6" s="1150" t="s">
        <v>135</v>
      </c>
      <c r="AA6" s="1150"/>
      <c r="AB6" s="1150" t="s">
        <v>136</v>
      </c>
      <c r="AC6" s="1150"/>
      <c r="AD6" s="1153"/>
      <c r="AE6" s="1153"/>
      <c r="AF6" s="1154"/>
      <c r="AG6" s="1154"/>
    </row>
    <row r="7" spans="1:35">
      <c r="A7" s="1156"/>
      <c r="B7" s="673" t="s">
        <v>31</v>
      </c>
      <c r="C7" s="673" t="s">
        <v>32</v>
      </c>
      <c r="D7" s="673" t="s">
        <v>31</v>
      </c>
      <c r="E7" s="673" t="s">
        <v>32</v>
      </c>
      <c r="F7" s="673" t="s">
        <v>31</v>
      </c>
      <c r="G7" s="673" t="s">
        <v>32</v>
      </c>
      <c r="H7" s="673" t="s">
        <v>31</v>
      </c>
      <c r="I7" s="673" t="s">
        <v>32</v>
      </c>
      <c r="J7" s="673" t="s">
        <v>31</v>
      </c>
      <c r="K7" s="673" t="s">
        <v>32</v>
      </c>
      <c r="L7" s="673" t="s">
        <v>31</v>
      </c>
      <c r="M7" s="673" t="s">
        <v>32</v>
      </c>
      <c r="N7" s="673" t="s">
        <v>31</v>
      </c>
      <c r="O7" s="673" t="s">
        <v>32</v>
      </c>
      <c r="P7" s="673" t="s">
        <v>31</v>
      </c>
      <c r="Q7" s="673" t="s">
        <v>32</v>
      </c>
      <c r="R7" s="673" t="s">
        <v>31</v>
      </c>
      <c r="S7" s="673" t="s">
        <v>32</v>
      </c>
      <c r="T7" s="673" t="s">
        <v>31</v>
      </c>
      <c r="U7" s="673" t="s">
        <v>32</v>
      </c>
      <c r="V7" s="673" t="s">
        <v>31</v>
      </c>
      <c r="W7" s="673" t="s">
        <v>32</v>
      </c>
      <c r="X7" s="673" t="s">
        <v>31</v>
      </c>
      <c r="Y7" s="673" t="s">
        <v>32</v>
      </c>
      <c r="Z7" s="673" t="s">
        <v>31</v>
      </c>
      <c r="AA7" s="673" t="s">
        <v>32</v>
      </c>
      <c r="AB7" s="673" t="s">
        <v>31</v>
      </c>
      <c r="AC7" s="673" t="s">
        <v>32</v>
      </c>
      <c r="AD7" s="673" t="s">
        <v>31</v>
      </c>
      <c r="AE7" s="673" t="s">
        <v>32</v>
      </c>
      <c r="AF7" s="673" t="s">
        <v>31</v>
      </c>
      <c r="AG7" s="673" t="s">
        <v>32</v>
      </c>
    </row>
    <row r="8" spans="1:35">
      <c r="A8" s="1156"/>
      <c r="B8" s="674" t="s">
        <v>29</v>
      </c>
      <c r="C8" s="674" t="s">
        <v>30</v>
      </c>
      <c r="D8" s="674" t="s">
        <v>29</v>
      </c>
      <c r="E8" s="674" t="s">
        <v>30</v>
      </c>
      <c r="F8" s="674" t="s">
        <v>29</v>
      </c>
      <c r="G8" s="674" t="s">
        <v>30</v>
      </c>
      <c r="H8" s="674" t="s">
        <v>29</v>
      </c>
      <c r="I8" s="674" t="s">
        <v>30</v>
      </c>
      <c r="J8" s="674" t="s">
        <v>29</v>
      </c>
      <c r="K8" s="674" t="s">
        <v>30</v>
      </c>
      <c r="L8" s="674" t="s">
        <v>29</v>
      </c>
      <c r="M8" s="674" t="s">
        <v>30</v>
      </c>
      <c r="N8" s="674" t="s">
        <v>29</v>
      </c>
      <c r="O8" s="674" t="s">
        <v>30</v>
      </c>
      <c r="P8" s="674" t="s">
        <v>29</v>
      </c>
      <c r="Q8" s="674" t="s">
        <v>30</v>
      </c>
      <c r="R8" s="674" t="s">
        <v>29</v>
      </c>
      <c r="S8" s="674" t="s">
        <v>30</v>
      </c>
      <c r="T8" s="674" t="s">
        <v>29</v>
      </c>
      <c r="U8" s="674" t="s">
        <v>30</v>
      </c>
      <c r="V8" s="674" t="s">
        <v>29</v>
      </c>
      <c r="W8" s="674" t="s">
        <v>30</v>
      </c>
      <c r="X8" s="674" t="s">
        <v>29</v>
      </c>
      <c r="Y8" s="674" t="s">
        <v>30</v>
      </c>
      <c r="Z8" s="674" t="s">
        <v>29</v>
      </c>
      <c r="AA8" s="674" t="s">
        <v>30</v>
      </c>
      <c r="AB8" s="674" t="s">
        <v>29</v>
      </c>
      <c r="AC8" s="674" t="s">
        <v>30</v>
      </c>
      <c r="AD8" s="674" t="s">
        <v>29</v>
      </c>
      <c r="AE8" s="674" t="s">
        <v>30</v>
      </c>
      <c r="AF8" s="674" t="s">
        <v>29</v>
      </c>
      <c r="AG8" s="674" t="s">
        <v>30</v>
      </c>
    </row>
    <row r="9" spans="1:35" ht="18">
      <c r="A9" s="351" t="s">
        <v>413</v>
      </c>
      <c r="B9" s="352">
        <v>272.17012</v>
      </c>
      <c r="C9" s="353">
        <v>1.7518161396467041E-3</v>
      </c>
      <c r="D9" s="352">
        <v>3082.2776200000003</v>
      </c>
      <c r="E9" s="353">
        <v>2.5474650817397831E-2</v>
      </c>
      <c r="F9" s="352">
        <v>1159.8385000000001</v>
      </c>
      <c r="G9" s="353">
        <v>6.4659822930715725E-3</v>
      </c>
      <c r="H9" s="352">
        <v>3695.6608999999999</v>
      </c>
      <c r="I9" s="353">
        <v>3.227991311601542E-2</v>
      </c>
      <c r="J9" s="352">
        <v>8209.9471400000002</v>
      </c>
      <c r="K9" s="353">
        <v>1.4397812156024146E-2</v>
      </c>
      <c r="L9" s="352">
        <v>2486.8185300000005</v>
      </c>
      <c r="M9" s="353">
        <v>3.4230431178883112E-4</v>
      </c>
      <c r="N9" s="352">
        <v>19823.146290000001</v>
      </c>
      <c r="O9" s="353">
        <v>6.2877803130592293E-3</v>
      </c>
      <c r="P9" s="352">
        <v>9247.9817400000011</v>
      </c>
      <c r="Q9" s="353">
        <v>2.5993968258588803E-3</v>
      </c>
      <c r="R9" s="352">
        <v>29571.378989999997</v>
      </c>
      <c r="S9" s="353">
        <v>5.2213180812177087E-3</v>
      </c>
      <c r="T9" s="352">
        <v>61129.325550000001</v>
      </c>
      <c r="U9" s="353">
        <v>3.1126642701587524E-3</v>
      </c>
      <c r="V9" s="352">
        <v>1913.8655800000001</v>
      </c>
      <c r="W9" s="353">
        <v>2.5250309429095614E-3</v>
      </c>
      <c r="X9" s="352">
        <v>5414.2430999999997</v>
      </c>
      <c r="Y9" s="353">
        <v>2.4110421077498865E-2</v>
      </c>
      <c r="Z9" s="352">
        <v>604.08966000000009</v>
      </c>
      <c r="AA9" s="353">
        <v>1.7819071680584785E-3</v>
      </c>
      <c r="AB9" s="352">
        <v>13430.41611</v>
      </c>
      <c r="AC9" s="353">
        <v>2.2782653770474764E-2</v>
      </c>
      <c r="AD9" s="352">
        <v>21362.614450000001</v>
      </c>
      <c r="AE9" s="353">
        <v>1.1178572746847856E-2</v>
      </c>
      <c r="AF9" s="352">
        <v>90701.887140000006</v>
      </c>
      <c r="AG9" s="353">
        <v>4.1004170048158598E-3</v>
      </c>
    </row>
    <row r="10" spans="1:35" ht="18">
      <c r="A10" s="351" t="s">
        <v>414</v>
      </c>
      <c r="B10" s="354">
        <v>1712.0201299999881</v>
      </c>
      <c r="C10" s="355">
        <v>1.1019374555641993E-2</v>
      </c>
      <c r="D10" s="354">
        <v>1215.0408200000334</v>
      </c>
      <c r="E10" s="355">
        <v>1.0042165059221881E-2</v>
      </c>
      <c r="F10" s="354">
        <v>3760.09798</v>
      </c>
      <c r="G10" s="355">
        <v>2.0962165817822214E-2</v>
      </c>
      <c r="H10" s="354">
        <v>101.30086</v>
      </c>
      <c r="I10" s="355">
        <v>8.8481682921115457E-4</v>
      </c>
      <c r="J10" s="354">
        <v>6788.4597900000217</v>
      </c>
      <c r="K10" s="355">
        <v>1.1904944967178369E-2</v>
      </c>
      <c r="L10" s="354">
        <v>24771.036959998739</v>
      </c>
      <c r="M10" s="355">
        <v>3.4096708933916728E-3</v>
      </c>
      <c r="N10" s="354">
        <v>32707.035130000746</v>
      </c>
      <c r="O10" s="355">
        <v>1.0374470761621731E-2</v>
      </c>
      <c r="P10" s="354">
        <v>16862.915549998896</v>
      </c>
      <c r="Q10" s="355">
        <v>4.7397811098395916E-3</v>
      </c>
      <c r="R10" s="354">
        <v>1913.6455900000001</v>
      </c>
      <c r="S10" s="355">
        <v>3.3788591068033687E-4</v>
      </c>
      <c r="T10" s="354">
        <v>76254.633229998377</v>
      </c>
      <c r="U10" s="353">
        <v>3.8828347957959152E-3</v>
      </c>
      <c r="V10" s="354">
        <v>276.56640000009537</v>
      </c>
      <c r="W10" s="355">
        <v>3.6488389000096012E-4</v>
      </c>
      <c r="X10" s="354">
        <v>0</v>
      </c>
      <c r="Y10" s="355">
        <v>0</v>
      </c>
      <c r="Z10" s="354">
        <v>1.2031099999999999</v>
      </c>
      <c r="AA10" s="355">
        <v>3.5488611623692339E-6</v>
      </c>
      <c r="AB10" s="354">
        <v>23.949189999999998</v>
      </c>
      <c r="AC10" s="355">
        <v>4.0626150328064294E-5</v>
      </c>
      <c r="AD10" s="354">
        <v>301.71870000009534</v>
      </c>
      <c r="AE10" s="355">
        <v>1.5788256839674555E-4</v>
      </c>
      <c r="AF10" s="354">
        <v>83344.811719998499</v>
      </c>
      <c r="AG10" s="353">
        <v>3.7678210896798982E-3</v>
      </c>
    </row>
    <row r="11" spans="1:35" ht="27">
      <c r="A11" s="351" t="s">
        <v>415</v>
      </c>
      <c r="B11" s="354">
        <v>153614.85163999998</v>
      </c>
      <c r="C11" s="355">
        <v>0.98873813331303961</v>
      </c>
      <c r="D11" s="354">
        <v>119097.63974000001</v>
      </c>
      <c r="E11" s="355">
        <v>0.98432755241325198</v>
      </c>
      <c r="F11" s="354">
        <v>176492.16545</v>
      </c>
      <c r="G11" s="355">
        <v>0.98392596612852423</v>
      </c>
      <c r="H11" s="354">
        <v>110921.36594999999</v>
      </c>
      <c r="I11" s="355">
        <v>0.9688475627121933</v>
      </c>
      <c r="J11" s="354">
        <v>560126.02278</v>
      </c>
      <c r="K11" s="355">
        <v>0.98229490667431274</v>
      </c>
      <c r="L11" s="354">
        <v>7240775.5142199984</v>
      </c>
      <c r="M11" s="355">
        <v>0.99667452582979432</v>
      </c>
      <c r="N11" s="354">
        <v>3117562.3925900003</v>
      </c>
      <c r="O11" s="355">
        <v>0.9888716528692495</v>
      </c>
      <c r="P11" s="354">
        <v>3550061.8744700006</v>
      </c>
      <c r="Q11" s="355">
        <v>0.9978414563889425</v>
      </c>
      <c r="R11" s="354">
        <v>5637542.8168600006</v>
      </c>
      <c r="S11" s="355">
        <v>0.99540181245061832</v>
      </c>
      <c r="T11" s="354">
        <v>19545942.598140001</v>
      </c>
      <c r="U11" s="355">
        <v>0.99526629165965519</v>
      </c>
      <c r="V11" s="354">
        <v>758565.9392599999</v>
      </c>
      <c r="W11" s="355">
        <v>1.0008030286373375</v>
      </c>
      <c r="X11" s="354">
        <v>219720.70495999997</v>
      </c>
      <c r="Y11" s="355">
        <v>0.97844862489283002</v>
      </c>
      <c r="Z11" s="354">
        <v>339516.21693000005</v>
      </c>
      <c r="AA11" s="355">
        <v>1.001484416435243</v>
      </c>
      <c r="AB11" s="354">
        <v>577918.20762</v>
      </c>
      <c r="AC11" s="355">
        <v>0.98035014879816784</v>
      </c>
      <c r="AD11" s="354">
        <v>1895721.06877</v>
      </c>
      <c r="AE11" s="355">
        <v>0.99198793876924607</v>
      </c>
      <c r="AF11" s="354">
        <v>22001789.689690001</v>
      </c>
      <c r="AG11" s="355">
        <v>0.99464868289604946</v>
      </c>
    </row>
    <row r="12" spans="1:35" ht="18.75">
      <c r="A12" s="351" t="s">
        <v>416</v>
      </c>
      <c r="B12" s="356">
        <v>101029.24291999999</v>
      </c>
      <c r="C12" s="357">
        <v>0.65027218389565877</v>
      </c>
      <c r="D12" s="356">
        <v>54729.608839999994</v>
      </c>
      <c r="E12" s="357">
        <v>0.45233358135071866</v>
      </c>
      <c r="F12" s="356">
        <v>91357.252999999968</v>
      </c>
      <c r="G12" s="357">
        <v>0.50930744258072103</v>
      </c>
      <c r="H12" s="356">
        <v>54336.972049999997</v>
      </c>
      <c r="I12" s="357">
        <v>0.47460867872411078</v>
      </c>
      <c r="J12" s="356">
        <v>301453.07680999994</v>
      </c>
      <c r="K12" s="357">
        <v>0.52865928364136794</v>
      </c>
      <c r="L12" s="356">
        <v>5021884.3754999982</v>
      </c>
      <c r="M12" s="357">
        <v>0.69124974512660187</v>
      </c>
      <c r="N12" s="356">
        <v>1815063.5066600002</v>
      </c>
      <c r="O12" s="357">
        <v>0.57572700201916327</v>
      </c>
      <c r="P12" s="356">
        <v>2384729.3076500008</v>
      </c>
      <c r="Q12" s="357">
        <v>0.67029303983444677</v>
      </c>
      <c r="R12" s="356">
        <v>3047898.3200500002</v>
      </c>
      <c r="S12" s="357">
        <v>0.53815706780436978</v>
      </c>
      <c r="T12" s="356">
        <v>12269575.509860002</v>
      </c>
      <c r="U12" s="357">
        <v>0.62475855828505977</v>
      </c>
      <c r="V12" s="356">
        <v>669827.28108999995</v>
      </c>
      <c r="W12" s="357">
        <v>0.88372696015423946</v>
      </c>
      <c r="X12" s="356">
        <v>172671.83551</v>
      </c>
      <c r="Y12" s="357">
        <v>0.76893308731754606</v>
      </c>
      <c r="Z12" s="356">
        <v>298147.38187000004</v>
      </c>
      <c r="AA12" s="357">
        <v>0.87945712709603641</v>
      </c>
      <c r="AB12" s="356">
        <v>397361.98809000006</v>
      </c>
      <c r="AC12" s="357">
        <v>0.67406404403668085</v>
      </c>
      <c r="AD12" s="356">
        <v>1538008.4865600001</v>
      </c>
      <c r="AE12" s="357">
        <v>0.80480503884581089</v>
      </c>
      <c r="AF12" s="356">
        <v>14109037.073230002</v>
      </c>
      <c r="AG12" s="357">
        <v>0.63783607332615477</v>
      </c>
    </row>
    <row r="13" spans="1:35" ht="19.5">
      <c r="A13" s="358" t="s">
        <v>417</v>
      </c>
      <c r="B13" s="356">
        <v>30460.060899999997</v>
      </c>
      <c r="C13" s="357">
        <v>0.19605541673436275</v>
      </c>
      <c r="D13" s="356">
        <v>25169.396179999996</v>
      </c>
      <c r="E13" s="357">
        <v>0.208022007754852</v>
      </c>
      <c r="F13" s="356">
        <v>30284.133829999999</v>
      </c>
      <c r="G13" s="357">
        <v>0.16883098216328377</v>
      </c>
      <c r="H13" s="356">
        <v>19300.640660000001</v>
      </c>
      <c r="I13" s="357">
        <v>0.16858229703602798</v>
      </c>
      <c r="J13" s="356">
        <v>105214.23157</v>
      </c>
      <c r="K13" s="357">
        <v>0.18451455489947105</v>
      </c>
      <c r="L13" s="356">
        <v>1090991.15114</v>
      </c>
      <c r="M13" s="357">
        <v>0.15017218612999569</v>
      </c>
      <c r="N13" s="356">
        <v>595983.34168999991</v>
      </c>
      <c r="O13" s="357">
        <v>0.18904225736759336</v>
      </c>
      <c r="P13" s="356">
        <v>733273.52550000011</v>
      </c>
      <c r="Q13" s="357">
        <v>0.20610647039091698</v>
      </c>
      <c r="R13" s="356">
        <v>582154.51497000002</v>
      </c>
      <c r="S13" s="357">
        <v>0.10278904802184832</v>
      </c>
      <c r="T13" s="356">
        <v>3002402.5332999998</v>
      </c>
      <c r="U13" s="357">
        <v>0.15288032390269085</v>
      </c>
      <c r="V13" s="356">
        <v>0</v>
      </c>
      <c r="W13" s="357">
        <v>0</v>
      </c>
      <c r="X13" s="356">
        <v>0</v>
      </c>
      <c r="Y13" s="357">
        <v>0</v>
      </c>
      <c r="Z13" s="356">
        <v>0</v>
      </c>
      <c r="AA13" s="357">
        <v>0</v>
      </c>
      <c r="AB13" s="356">
        <v>0</v>
      </c>
      <c r="AC13" s="357">
        <v>0</v>
      </c>
      <c r="AD13" s="356">
        <v>0</v>
      </c>
      <c r="AE13" s="357">
        <v>0</v>
      </c>
      <c r="AF13" s="356">
        <v>3107616.7648699996</v>
      </c>
      <c r="AG13" s="357">
        <v>0.14048797691998935</v>
      </c>
      <c r="AH13" s="125"/>
      <c r="AI13" s="76"/>
    </row>
    <row r="14" spans="1:35" ht="19.5">
      <c r="A14" s="358" t="s">
        <v>418</v>
      </c>
      <c r="B14" s="356">
        <v>55374.54071999999</v>
      </c>
      <c r="C14" s="357">
        <v>0.3564168401690076</v>
      </c>
      <c r="D14" s="356">
        <v>17112.620450000002</v>
      </c>
      <c r="E14" s="357">
        <v>0.141433733193187</v>
      </c>
      <c r="F14" s="356">
        <v>53733.416039999982</v>
      </c>
      <c r="G14" s="357">
        <v>0.29955835804802816</v>
      </c>
      <c r="H14" s="356">
        <v>26069.105909999998</v>
      </c>
      <c r="I14" s="357">
        <v>0.22770175526304484</v>
      </c>
      <c r="J14" s="356">
        <v>152289.68311999997</v>
      </c>
      <c r="K14" s="357">
        <v>0.26707093401117815</v>
      </c>
      <c r="L14" s="356">
        <v>3700342.2690599989</v>
      </c>
      <c r="M14" s="357">
        <v>0.50934280025398737</v>
      </c>
      <c r="N14" s="356">
        <v>1159787.2535200003</v>
      </c>
      <c r="O14" s="357">
        <v>0.36787739712635148</v>
      </c>
      <c r="P14" s="356">
        <v>1504450.9508999998</v>
      </c>
      <c r="Q14" s="357">
        <v>0.42286686288697556</v>
      </c>
      <c r="R14" s="356">
        <v>2356122.3014400005</v>
      </c>
      <c r="S14" s="357">
        <v>0.4160125227243911</v>
      </c>
      <c r="T14" s="356">
        <v>8720702.7749199998</v>
      </c>
      <c r="U14" s="357">
        <v>0.44405233811986272</v>
      </c>
      <c r="V14" s="356">
        <v>523715.27036999987</v>
      </c>
      <c r="W14" s="357">
        <v>0.69095618667142589</v>
      </c>
      <c r="X14" s="356">
        <v>137124.49196000001</v>
      </c>
      <c r="Y14" s="357">
        <v>0.6106355367001729</v>
      </c>
      <c r="Z14" s="356">
        <v>260293.09833000007</v>
      </c>
      <c r="AA14" s="357">
        <v>0.76779684941201842</v>
      </c>
      <c r="AB14" s="356">
        <v>373228.77497000003</v>
      </c>
      <c r="AC14" s="357">
        <v>0.63312572653565746</v>
      </c>
      <c r="AD14" s="356">
        <v>1294361.6356299999</v>
      </c>
      <c r="AE14" s="357">
        <v>0.67731015501330327</v>
      </c>
      <c r="AF14" s="356">
        <v>10167354.093669999</v>
      </c>
      <c r="AG14" s="357">
        <v>0.45964194278911452</v>
      </c>
      <c r="AH14" s="125"/>
      <c r="AI14" s="76"/>
    </row>
    <row r="15" spans="1:35" ht="19.5">
      <c r="A15" s="358" t="s">
        <v>419</v>
      </c>
      <c r="B15" s="356">
        <v>0</v>
      </c>
      <c r="C15" s="357">
        <v>0</v>
      </c>
      <c r="D15" s="356">
        <v>0</v>
      </c>
      <c r="E15" s="357">
        <v>0</v>
      </c>
      <c r="F15" s="356">
        <v>150.45049</v>
      </c>
      <c r="G15" s="357">
        <v>8.3874626021117739E-4</v>
      </c>
      <c r="H15" s="356">
        <v>0</v>
      </c>
      <c r="I15" s="357">
        <v>0</v>
      </c>
      <c r="J15" s="356">
        <v>150.45049</v>
      </c>
      <c r="K15" s="357">
        <v>2.6384553479619471E-4</v>
      </c>
      <c r="L15" s="356">
        <v>0</v>
      </c>
      <c r="M15" s="357">
        <v>0</v>
      </c>
      <c r="N15" s="356">
        <v>0</v>
      </c>
      <c r="O15" s="357">
        <v>0</v>
      </c>
      <c r="P15" s="356">
        <v>0</v>
      </c>
      <c r="Q15" s="357">
        <v>0</v>
      </c>
      <c r="R15" s="356">
        <v>0</v>
      </c>
      <c r="S15" s="357">
        <v>0</v>
      </c>
      <c r="T15" s="356">
        <v>0</v>
      </c>
      <c r="U15" s="357">
        <v>0</v>
      </c>
      <c r="V15" s="356">
        <v>0</v>
      </c>
      <c r="W15" s="357">
        <v>0</v>
      </c>
      <c r="X15" s="356">
        <v>0</v>
      </c>
      <c r="Y15" s="357">
        <v>0</v>
      </c>
      <c r="Z15" s="356">
        <v>167.68572</v>
      </c>
      <c r="AA15" s="357">
        <v>4.9462920197814158E-4</v>
      </c>
      <c r="AB15" s="356">
        <v>0</v>
      </c>
      <c r="AC15" s="357">
        <v>0</v>
      </c>
      <c r="AD15" s="356">
        <v>167.68572</v>
      </c>
      <c r="AE15" s="357">
        <v>8.7746142870989287E-5</v>
      </c>
      <c r="AF15" s="356">
        <v>318.13621000000001</v>
      </c>
      <c r="AG15" s="357">
        <v>1.4382182846076439E-5</v>
      </c>
      <c r="AI15" s="76"/>
    </row>
    <row r="16" spans="1:35" ht="19.5">
      <c r="A16" s="358" t="s">
        <v>420</v>
      </c>
      <c r="B16" s="356">
        <v>473.03884000000005</v>
      </c>
      <c r="C16" s="357">
        <v>3.044702609499364E-3</v>
      </c>
      <c r="D16" s="356">
        <v>2140.7080300000002</v>
      </c>
      <c r="E16" s="357">
        <v>1.7692692317004724E-2</v>
      </c>
      <c r="F16" s="356">
        <v>3415.6856399999997</v>
      </c>
      <c r="G16" s="357">
        <v>1.9042101867577977E-2</v>
      </c>
      <c r="H16" s="356">
        <v>237.98767999999998</v>
      </c>
      <c r="I16" s="357">
        <v>2.0787138866236563E-3</v>
      </c>
      <c r="J16" s="356">
        <v>6267.4201900000007</v>
      </c>
      <c r="K16" s="357">
        <v>1.099119605275475E-2</v>
      </c>
      <c r="L16" s="356">
        <v>17834.91173</v>
      </c>
      <c r="M16" s="357">
        <v>2.4549307124361024E-3</v>
      </c>
      <c r="N16" s="356">
        <v>40919.375220000002</v>
      </c>
      <c r="O16" s="357">
        <v>1.29793746243397E-2</v>
      </c>
      <c r="P16" s="356">
        <v>16498.04938</v>
      </c>
      <c r="Q16" s="357">
        <v>4.6372255478993917E-3</v>
      </c>
      <c r="R16" s="356">
        <v>5950.2209800000001</v>
      </c>
      <c r="S16" s="357">
        <v>1.0506103351020952E-3</v>
      </c>
      <c r="T16" s="356">
        <v>81202.557310000004</v>
      </c>
      <c r="U16" s="357">
        <v>4.1347797723960888E-3</v>
      </c>
      <c r="V16" s="356">
        <v>8132.8314399999999</v>
      </c>
      <c r="W16" s="357">
        <v>1.072993383342404E-2</v>
      </c>
      <c r="X16" s="356">
        <v>11103.058570000001</v>
      </c>
      <c r="Y16" s="357">
        <v>4.9443553314189467E-2</v>
      </c>
      <c r="Z16" s="356">
        <v>13473.931319999998</v>
      </c>
      <c r="AA16" s="357">
        <v>3.9744588247108269E-2</v>
      </c>
      <c r="AB16" s="356">
        <v>16128.505120000002</v>
      </c>
      <c r="AC16" s="357">
        <v>2.735955051390359E-2</v>
      </c>
      <c r="AD16" s="356">
        <v>48838.32645</v>
      </c>
      <c r="AE16" s="357">
        <v>2.5555991113982247E-2</v>
      </c>
      <c r="AF16" s="356">
        <v>136308.30395</v>
      </c>
      <c r="AG16" s="357">
        <v>6.1621748459487315E-3</v>
      </c>
      <c r="AI16" s="76"/>
    </row>
    <row r="17" spans="1:35" ht="19.5">
      <c r="A17" s="359" t="s">
        <v>421</v>
      </c>
      <c r="B17" s="356">
        <v>0</v>
      </c>
      <c r="C17" s="357">
        <v>0</v>
      </c>
      <c r="D17" s="356">
        <v>949.89210000000003</v>
      </c>
      <c r="E17" s="357">
        <v>7.8507430364772729E-3</v>
      </c>
      <c r="F17" s="356">
        <v>727.01740000000007</v>
      </c>
      <c r="G17" s="357">
        <v>4.053048450413513E-3</v>
      </c>
      <c r="H17" s="356">
        <v>0</v>
      </c>
      <c r="I17" s="357">
        <v>0</v>
      </c>
      <c r="J17" s="356">
        <v>1676.9095000000002</v>
      </c>
      <c r="K17" s="357">
        <v>2.94080187995612E-3</v>
      </c>
      <c r="L17" s="356">
        <v>4519.9773000000005</v>
      </c>
      <c r="M17" s="357">
        <v>6.2216349939198785E-4</v>
      </c>
      <c r="N17" s="356">
        <v>12098.914520000002</v>
      </c>
      <c r="O17" s="357">
        <v>3.8377014130506356E-3</v>
      </c>
      <c r="P17" s="356">
        <v>8340.76865</v>
      </c>
      <c r="Q17" s="357">
        <v>2.3443999094696802E-3</v>
      </c>
      <c r="R17" s="356">
        <v>8126.5764099999997</v>
      </c>
      <c r="S17" s="357">
        <v>1.434882031111201E-3</v>
      </c>
      <c r="T17" s="356">
        <v>33086.236880000004</v>
      </c>
      <c r="U17" s="357">
        <v>1.6847289978056171E-3</v>
      </c>
      <c r="V17" s="356">
        <v>0</v>
      </c>
      <c r="W17" s="357">
        <v>0</v>
      </c>
      <c r="X17" s="356">
        <v>0</v>
      </c>
      <c r="Y17" s="357">
        <v>0</v>
      </c>
      <c r="Z17" s="356">
        <v>0</v>
      </c>
      <c r="AA17" s="357">
        <v>0</v>
      </c>
      <c r="AB17" s="356">
        <v>0</v>
      </c>
      <c r="AC17" s="357">
        <v>0</v>
      </c>
      <c r="AD17" s="356">
        <v>0</v>
      </c>
      <c r="AE17" s="357">
        <v>0</v>
      </c>
      <c r="AF17" s="356">
        <v>34763.146380000006</v>
      </c>
      <c r="AG17" s="357">
        <v>1.5715593253030843E-3</v>
      </c>
      <c r="AH17" s="125"/>
      <c r="AI17" s="76"/>
    </row>
    <row r="18" spans="1:35" ht="19.5">
      <c r="A18" s="359" t="s">
        <v>422</v>
      </c>
      <c r="B18" s="356">
        <v>397.09755000000001</v>
      </c>
      <c r="C18" s="357">
        <v>2.5559084042883328E-3</v>
      </c>
      <c r="D18" s="356">
        <v>601.05686000000003</v>
      </c>
      <c r="E18" s="357">
        <v>4.9676620725363383E-3</v>
      </c>
      <c r="F18" s="356">
        <v>1040.1610000000001</v>
      </c>
      <c r="G18" s="357">
        <v>5.7987923387123469E-3</v>
      </c>
      <c r="H18" s="356">
        <v>2540.9199800000001</v>
      </c>
      <c r="I18" s="357">
        <v>2.2193777624226193E-2</v>
      </c>
      <c r="J18" s="356">
        <v>4579.2353899999998</v>
      </c>
      <c r="K18" s="357">
        <v>8.0306206409311871E-3</v>
      </c>
      <c r="L18" s="356">
        <v>2993.7651099999998</v>
      </c>
      <c r="M18" s="357">
        <v>4.1208423263436284E-4</v>
      </c>
      <c r="N18" s="356">
        <v>6274.6217100000003</v>
      </c>
      <c r="O18" s="357">
        <v>1.9902714878280827E-3</v>
      </c>
      <c r="P18" s="356">
        <v>9074.6803600000003</v>
      </c>
      <c r="Q18" s="357">
        <v>2.5506857589738187E-3</v>
      </c>
      <c r="R18" s="356">
        <v>5478.4597400000002</v>
      </c>
      <c r="S18" s="357">
        <v>9.6731305318424274E-4</v>
      </c>
      <c r="T18" s="356">
        <v>23821.526919999997</v>
      </c>
      <c r="U18" s="357">
        <v>1.2129761785750453E-3</v>
      </c>
      <c r="V18" s="356">
        <v>0</v>
      </c>
      <c r="W18" s="357">
        <v>0</v>
      </c>
      <c r="X18" s="356">
        <v>0</v>
      </c>
      <c r="Y18" s="357">
        <v>0</v>
      </c>
      <c r="Z18" s="356">
        <v>0</v>
      </c>
      <c r="AA18" s="357">
        <v>0</v>
      </c>
      <c r="AB18" s="356">
        <v>0</v>
      </c>
      <c r="AC18" s="357">
        <v>0</v>
      </c>
      <c r="AD18" s="356">
        <v>0</v>
      </c>
      <c r="AE18" s="357">
        <v>0</v>
      </c>
      <c r="AF18" s="356">
        <v>28400.762309999998</v>
      </c>
      <c r="AG18" s="357">
        <v>1.2839310448514375E-3</v>
      </c>
    </row>
    <row r="19" spans="1:35" ht="19.5">
      <c r="A19" s="360" t="s">
        <v>423</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row>
    <row r="20" spans="1:35" ht="17.25" customHeight="1">
      <c r="A20" s="351" t="s">
        <v>424</v>
      </c>
      <c r="B20" s="356">
        <v>14324.50491</v>
      </c>
      <c r="C20" s="357">
        <v>9.2199315978500729E-2</v>
      </c>
      <c r="D20" s="356">
        <v>8755.9352200000012</v>
      </c>
      <c r="E20" s="357">
        <v>7.2366742976661361E-2</v>
      </c>
      <c r="F20" s="356">
        <v>2006.3886</v>
      </c>
      <c r="G20" s="357">
        <v>1.1185413452494174E-2</v>
      </c>
      <c r="H20" s="356">
        <v>6188.3178200000002</v>
      </c>
      <c r="I20" s="357">
        <v>5.4052134914188137E-2</v>
      </c>
      <c r="J20" s="356">
        <v>31275.146550000001</v>
      </c>
      <c r="K20" s="357">
        <v>5.484733062228056E-2</v>
      </c>
      <c r="L20" s="356">
        <v>205202.30116</v>
      </c>
      <c r="M20" s="357">
        <v>2.8245580298156398E-2</v>
      </c>
      <c r="N20" s="356">
        <v>0</v>
      </c>
      <c r="O20" s="357">
        <v>0</v>
      </c>
      <c r="P20" s="356">
        <v>113091.33285999999</v>
      </c>
      <c r="Q20" s="357">
        <v>3.1787395340211182E-2</v>
      </c>
      <c r="R20" s="356">
        <v>90066.246509999997</v>
      </c>
      <c r="S20" s="357">
        <v>1.5902691638732886E-2</v>
      </c>
      <c r="T20" s="356">
        <v>408359.88052999997</v>
      </c>
      <c r="U20" s="357">
        <v>2.0793411313729564E-2</v>
      </c>
      <c r="V20" s="356">
        <v>137979.17928000001</v>
      </c>
      <c r="W20" s="357">
        <v>0.1820408396493895</v>
      </c>
      <c r="X20" s="356">
        <v>24444.284979999997</v>
      </c>
      <c r="Y20" s="357">
        <v>0.10885399730318369</v>
      </c>
      <c r="Z20" s="356">
        <v>24212.666499999999</v>
      </c>
      <c r="AA20" s="357">
        <v>7.1421060234931652E-2</v>
      </c>
      <c r="AB20" s="356">
        <v>8004.7079999999996</v>
      </c>
      <c r="AC20" s="357">
        <v>1.3578766987119769E-2</v>
      </c>
      <c r="AD20" s="356">
        <v>194640.83876000001</v>
      </c>
      <c r="AE20" s="357">
        <v>0.10185114657565444</v>
      </c>
      <c r="AF20" s="356">
        <v>634275.86583999998</v>
      </c>
      <c r="AG20" s="357">
        <v>2.8674106218101764E-2</v>
      </c>
    </row>
    <row r="21" spans="1:35" ht="19.5">
      <c r="A21" s="358" t="s">
        <v>425</v>
      </c>
      <c r="B21" s="356">
        <v>52585.608719999997</v>
      </c>
      <c r="C21" s="357">
        <v>0.33846594941738084</v>
      </c>
      <c r="D21" s="356">
        <v>64368.030900000005</v>
      </c>
      <c r="E21" s="357">
        <v>0.53199397106253332</v>
      </c>
      <c r="F21" s="356">
        <v>85134.912450000003</v>
      </c>
      <c r="G21" s="357">
        <v>0.4746185235478031</v>
      </c>
      <c r="H21" s="356">
        <v>56584.393899999995</v>
      </c>
      <c r="I21" s="357">
        <v>0.49423888398808258</v>
      </c>
      <c r="J21" s="356">
        <v>258672.94597</v>
      </c>
      <c r="K21" s="357">
        <v>0.45363562303294475</v>
      </c>
      <c r="L21" s="356">
        <v>2218891.1387200002</v>
      </c>
      <c r="M21" s="357">
        <v>0.30542478070319246</v>
      </c>
      <c r="N21" s="356">
        <v>1302498.8859300001</v>
      </c>
      <c r="O21" s="357">
        <v>0.41314465085008628</v>
      </c>
      <c r="P21" s="356">
        <v>1165332.5668200001</v>
      </c>
      <c r="Q21" s="357">
        <v>0.32754841655449568</v>
      </c>
      <c r="R21" s="356">
        <v>2589644.4968099999</v>
      </c>
      <c r="S21" s="357">
        <v>0.45724474464624854</v>
      </c>
      <c r="T21" s="356">
        <v>7276367.0882799998</v>
      </c>
      <c r="U21" s="357">
        <v>0.3705077333745953</v>
      </c>
      <c r="V21" s="356">
        <v>88738.658169999995</v>
      </c>
      <c r="W21" s="357">
        <v>0.11707606848309815</v>
      </c>
      <c r="X21" s="356">
        <v>47048.869449999998</v>
      </c>
      <c r="Y21" s="357">
        <v>0.20951553757528404</v>
      </c>
      <c r="Z21" s="356">
        <v>41368.835060000005</v>
      </c>
      <c r="AA21" s="357">
        <v>0.12202728933920651</v>
      </c>
      <c r="AB21" s="356">
        <v>180556.21953</v>
      </c>
      <c r="AC21" s="357">
        <v>0.30628610476148704</v>
      </c>
      <c r="AD21" s="356">
        <v>357712.58221000002</v>
      </c>
      <c r="AE21" s="357">
        <v>0.18718289992343515</v>
      </c>
      <c r="AF21" s="356">
        <v>7892752.6164599992</v>
      </c>
      <c r="AG21" s="357">
        <v>0.35681260956989452</v>
      </c>
    </row>
    <row r="22" spans="1:35" ht="19.5">
      <c r="A22" s="358" t="s">
        <v>426</v>
      </c>
      <c r="B22" s="356">
        <v>21871.770829999998</v>
      </c>
      <c r="C22" s="357">
        <v>0.14077710346252553</v>
      </c>
      <c r="D22" s="356">
        <v>21938.977940000001</v>
      </c>
      <c r="E22" s="357">
        <v>0.18132299267451907</v>
      </c>
      <c r="F22" s="356">
        <v>22975.167920000004</v>
      </c>
      <c r="G22" s="357">
        <v>0.12808423668559549</v>
      </c>
      <c r="H22" s="356">
        <v>12752.287530000001</v>
      </c>
      <c r="I22" s="357">
        <v>0.11138541782847201</v>
      </c>
      <c r="J22" s="356">
        <v>79538.20422</v>
      </c>
      <c r="K22" s="357">
        <v>0.13948641861621619</v>
      </c>
      <c r="L22" s="356">
        <v>691441.38995999994</v>
      </c>
      <c r="M22" s="357">
        <v>9.5175167096961666E-2</v>
      </c>
      <c r="N22" s="356">
        <v>452089.16084000003</v>
      </c>
      <c r="O22" s="357">
        <v>0.14339990653810686</v>
      </c>
      <c r="P22" s="356">
        <v>463544.67979000002</v>
      </c>
      <c r="Q22" s="357">
        <v>0.13029184130827415</v>
      </c>
      <c r="R22" s="356">
        <v>449846.38329999993</v>
      </c>
      <c r="S22" s="357">
        <v>7.9427850006215814E-2</v>
      </c>
      <c r="T22" s="356">
        <v>2056921.6138899997</v>
      </c>
      <c r="U22" s="357">
        <v>0.10473706942563642</v>
      </c>
      <c r="V22" s="356">
        <v>0</v>
      </c>
      <c r="W22" s="357">
        <v>0</v>
      </c>
      <c r="X22" s="356">
        <v>0</v>
      </c>
      <c r="Y22" s="357">
        <v>0</v>
      </c>
      <c r="Z22" s="356">
        <v>0</v>
      </c>
      <c r="AA22" s="357">
        <v>0</v>
      </c>
      <c r="AB22" s="356">
        <v>0</v>
      </c>
      <c r="AC22" s="357">
        <v>0</v>
      </c>
      <c r="AD22" s="356">
        <v>0</v>
      </c>
      <c r="AE22" s="357">
        <v>0</v>
      </c>
      <c r="AF22" s="356">
        <v>2136459.8181099999</v>
      </c>
      <c r="AG22" s="357">
        <v>9.6584276739052219E-2</v>
      </c>
    </row>
    <row r="23" spans="1:35" ht="19.5">
      <c r="A23" s="358" t="s">
        <v>427</v>
      </c>
      <c r="B23" s="356">
        <v>12601.08066</v>
      </c>
      <c r="C23" s="357">
        <v>8.1106539090984503E-2</v>
      </c>
      <c r="D23" s="356">
        <v>16786.487730000001</v>
      </c>
      <c r="E23" s="357">
        <v>0.13873828580447051</v>
      </c>
      <c r="F23" s="356">
        <v>12078.903900000001</v>
      </c>
      <c r="G23" s="357">
        <v>6.7338667182640657E-2</v>
      </c>
      <c r="H23" s="356">
        <v>14644.207199999999</v>
      </c>
      <c r="I23" s="357">
        <v>0.12791047362297969</v>
      </c>
      <c r="J23" s="356">
        <v>56110.679490000002</v>
      </c>
      <c r="K23" s="357">
        <v>9.8401489006894702E-2</v>
      </c>
      <c r="L23" s="356">
        <v>792547.13759000006</v>
      </c>
      <c r="M23" s="357">
        <v>0.10909211879362705</v>
      </c>
      <c r="N23" s="356">
        <v>414044.11183000007</v>
      </c>
      <c r="O23" s="357">
        <v>0.13133225054269465</v>
      </c>
      <c r="P23" s="356">
        <v>313014.33238000004</v>
      </c>
      <c r="Q23" s="357">
        <v>8.7981192536060154E-2</v>
      </c>
      <c r="R23" s="356">
        <v>1123683.5331299999</v>
      </c>
      <c r="S23" s="357">
        <v>0.19840498987491645</v>
      </c>
      <c r="T23" s="356">
        <v>2643289.1149300002</v>
      </c>
      <c r="U23" s="357">
        <v>0.13459450942269008</v>
      </c>
      <c r="V23" s="356">
        <v>71071.46712999999</v>
      </c>
      <c r="W23" s="357">
        <v>9.3767114857266937E-2</v>
      </c>
      <c r="X23" s="356">
        <v>29930.15177</v>
      </c>
      <c r="Y23" s="357">
        <v>0.13328336920965889</v>
      </c>
      <c r="Z23" s="356">
        <v>23750.797790000001</v>
      </c>
      <c r="AA23" s="357">
        <v>7.0058667829388868E-2</v>
      </c>
      <c r="AB23" s="356">
        <v>96661.484320000003</v>
      </c>
      <c r="AC23" s="357">
        <v>0.16397147431366782</v>
      </c>
      <c r="AD23" s="356">
        <v>221413.90100999997</v>
      </c>
      <c r="AE23" s="357">
        <v>0.11586088422822492</v>
      </c>
      <c r="AF23" s="356">
        <v>2920813.6954300003</v>
      </c>
      <c r="AG23" s="357">
        <v>0.13204305359329732</v>
      </c>
    </row>
    <row r="24" spans="1:35" ht="19.5">
      <c r="A24" s="358" t="s">
        <v>419</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row>
    <row r="25" spans="1:35" ht="19.5">
      <c r="A25" s="358" t="s">
        <v>428</v>
      </c>
      <c r="B25" s="356">
        <v>0</v>
      </c>
      <c r="C25" s="357">
        <v>0</v>
      </c>
      <c r="D25" s="356">
        <v>5815.4002399999999</v>
      </c>
      <c r="E25" s="357">
        <v>4.8063577893224151E-2</v>
      </c>
      <c r="F25" s="356">
        <v>7744.8691600000002</v>
      </c>
      <c r="G25" s="357">
        <v>4.3176861994765746E-2</v>
      </c>
      <c r="H25" s="356">
        <v>0</v>
      </c>
      <c r="I25" s="357">
        <v>0</v>
      </c>
      <c r="J25" s="356">
        <v>13560.269400000001</v>
      </c>
      <c r="K25" s="357">
        <v>2.378069045719608E-2</v>
      </c>
      <c r="L25" s="356">
        <v>0</v>
      </c>
      <c r="M25" s="357">
        <v>0</v>
      </c>
      <c r="N25" s="356">
        <v>75379.967189999996</v>
      </c>
      <c r="O25" s="357">
        <v>2.3910062850892304E-2</v>
      </c>
      <c r="P25" s="356">
        <v>67850.563159999991</v>
      </c>
      <c r="Q25" s="357">
        <v>1.9071246404822752E-2</v>
      </c>
      <c r="R25" s="356">
        <v>0</v>
      </c>
      <c r="S25" s="357">
        <v>0</v>
      </c>
      <c r="T25" s="356">
        <v>143230.53034999999</v>
      </c>
      <c r="U25" s="357">
        <v>7.2932025702078726E-3</v>
      </c>
      <c r="V25" s="356">
        <v>0</v>
      </c>
      <c r="W25" s="357">
        <v>0</v>
      </c>
      <c r="X25" s="356">
        <v>11336.227559999999</v>
      </c>
      <c r="Y25" s="357">
        <v>5.0481889130901327E-2</v>
      </c>
      <c r="Z25" s="356">
        <v>9730.3972699999995</v>
      </c>
      <c r="AA25" s="357">
        <v>2.8702137764565688E-2</v>
      </c>
      <c r="AB25" s="356">
        <v>0</v>
      </c>
      <c r="AC25" s="357">
        <v>0</v>
      </c>
      <c r="AD25" s="356">
        <v>21066.624830000001</v>
      </c>
      <c r="AE25" s="357">
        <v>1.1023688076377108E-2</v>
      </c>
      <c r="AF25" s="356">
        <v>177857.42457999999</v>
      </c>
      <c r="AG25" s="357">
        <v>8.0405119582012061E-3</v>
      </c>
    </row>
    <row r="26" spans="1:35" ht="19.5">
      <c r="A26" s="359" t="s">
        <v>421</v>
      </c>
      <c r="B26" s="356">
        <v>1893.0134499999997</v>
      </c>
      <c r="C26" s="357">
        <v>1.2184333512724648E-2</v>
      </c>
      <c r="D26" s="356">
        <v>1835.4173699999999</v>
      </c>
      <c r="E26" s="357">
        <v>1.5169502027184908E-2</v>
      </c>
      <c r="F26" s="356">
        <v>3509.5319</v>
      </c>
      <c r="G26" s="357">
        <v>1.9565285272363207E-2</v>
      </c>
      <c r="H26" s="356">
        <v>32</v>
      </c>
      <c r="I26" s="357">
        <v>2.7950541125472129E-4</v>
      </c>
      <c r="J26" s="356">
        <v>7269.9627199999995</v>
      </c>
      <c r="K26" s="357">
        <v>1.2749358289273753E-2</v>
      </c>
      <c r="L26" s="356">
        <v>92807.448460000014</v>
      </c>
      <c r="M26" s="357">
        <v>1.2774711701210348E-2</v>
      </c>
      <c r="N26" s="356">
        <v>93667.372620000009</v>
      </c>
      <c r="O26" s="357">
        <v>2.9710715590749903E-2</v>
      </c>
      <c r="P26" s="356">
        <v>103766.06559</v>
      </c>
      <c r="Q26" s="357">
        <v>2.9166275313873009E-2</v>
      </c>
      <c r="R26" s="356">
        <v>63158.059910000004</v>
      </c>
      <c r="S26" s="357">
        <v>1.1151604404185221E-2</v>
      </c>
      <c r="T26" s="356">
        <v>353398.94658000005</v>
      </c>
      <c r="U26" s="357">
        <v>1.7994837407973134E-2</v>
      </c>
      <c r="V26" s="356">
        <v>0</v>
      </c>
      <c r="W26" s="357">
        <v>0</v>
      </c>
      <c r="X26" s="356">
        <v>0</v>
      </c>
      <c r="Y26" s="357">
        <v>0</v>
      </c>
      <c r="Z26" s="356">
        <v>0</v>
      </c>
      <c r="AA26" s="357">
        <v>0</v>
      </c>
      <c r="AB26" s="356">
        <v>0</v>
      </c>
      <c r="AC26" s="357">
        <v>0</v>
      </c>
      <c r="AD26" s="356">
        <v>0</v>
      </c>
      <c r="AE26" s="357">
        <v>0</v>
      </c>
      <c r="AF26" s="356">
        <v>360668.90930000006</v>
      </c>
      <c r="AG26" s="357">
        <v>1.6304985215130213E-2</v>
      </c>
    </row>
    <row r="27" spans="1:35" ht="39">
      <c r="A27" s="359" t="s">
        <v>429</v>
      </c>
      <c r="B27" s="356">
        <v>12440.301780000002</v>
      </c>
      <c r="C27" s="357">
        <v>8.007168986911431E-2</v>
      </c>
      <c r="D27" s="356">
        <v>17192.30762</v>
      </c>
      <c r="E27" s="357">
        <v>0.14209233799153628</v>
      </c>
      <c r="F27" s="356">
        <v>33333.094570000001</v>
      </c>
      <c r="G27" s="357">
        <v>0.18582862981604784</v>
      </c>
      <c r="H27" s="356">
        <v>15424.71917</v>
      </c>
      <c r="I27" s="357">
        <v>0.1347278898468573</v>
      </c>
      <c r="J27" s="356">
        <v>78390.423139999999</v>
      </c>
      <c r="K27" s="357">
        <v>0.13747355104176329</v>
      </c>
      <c r="L27" s="356">
        <v>532690.26270999992</v>
      </c>
      <c r="M27" s="357">
        <v>7.3323473978440315E-2</v>
      </c>
      <c r="N27" s="356">
        <v>251329.47344999999</v>
      </c>
      <c r="O27" s="357">
        <v>7.9720166119525329E-2</v>
      </c>
      <c r="P27" s="356">
        <v>217156.92589999997</v>
      </c>
      <c r="Q27" s="357">
        <v>6.1037860991465583E-2</v>
      </c>
      <c r="R27" s="356">
        <v>702643.33246999991</v>
      </c>
      <c r="S27" s="357">
        <v>0.12406334982596889</v>
      </c>
      <c r="T27" s="356">
        <v>1703819.9945299998</v>
      </c>
      <c r="U27" s="357">
        <v>8.6757371720349558E-2</v>
      </c>
      <c r="V27" s="356">
        <v>4737.5210399999996</v>
      </c>
      <c r="W27" s="357">
        <v>6.250380039064753E-3</v>
      </c>
      <c r="X27" s="356">
        <v>5092.9731200000006</v>
      </c>
      <c r="Y27" s="357">
        <v>2.2679758590740628E-2</v>
      </c>
      <c r="Z27" s="356">
        <v>0</v>
      </c>
      <c r="AA27" s="357">
        <v>0</v>
      </c>
      <c r="AB27" s="356">
        <v>25716.323210000002</v>
      </c>
      <c r="AC27" s="357">
        <v>4.3623822459738677E-2</v>
      </c>
      <c r="AD27" s="356">
        <v>35546.817370000004</v>
      </c>
      <c r="AE27" s="357">
        <v>1.8600845173679572E-2</v>
      </c>
      <c r="AF27" s="356">
        <v>1817757.2350399999</v>
      </c>
      <c r="AG27" s="357">
        <v>8.2176489510966469E-2</v>
      </c>
    </row>
    <row r="28" spans="1:35" ht="19.5" customHeight="1">
      <c r="A28" s="360" t="s">
        <v>423</v>
      </c>
      <c r="B28" s="356">
        <v>3779.442</v>
      </c>
      <c r="C28" s="357">
        <v>2.4326283482031825E-2</v>
      </c>
      <c r="D28" s="356">
        <v>799.44</v>
      </c>
      <c r="E28" s="357">
        <v>6.6072746715983757E-3</v>
      </c>
      <c r="F28" s="356">
        <v>5493.3450000000003</v>
      </c>
      <c r="G28" s="357">
        <v>3.0624842596390152E-2</v>
      </c>
      <c r="H28" s="356">
        <v>13731.18</v>
      </c>
      <c r="I28" s="357">
        <v>0.11993559727851887</v>
      </c>
      <c r="J28" s="356">
        <v>23803.406999999999</v>
      </c>
      <c r="K28" s="357">
        <v>4.1744115621600728E-2</v>
      </c>
      <c r="L28" s="356">
        <v>109404.9</v>
      </c>
      <c r="M28" s="357">
        <v>1.5059309132953053E-2</v>
      </c>
      <c r="N28" s="356">
        <v>15988.8</v>
      </c>
      <c r="O28" s="357">
        <v>5.0715492081172247E-3</v>
      </c>
      <c r="P28" s="356">
        <v>0</v>
      </c>
      <c r="Q28" s="357">
        <v>0</v>
      </c>
      <c r="R28" s="356">
        <v>250313.18799999999</v>
      </c>
      <c r="S28" s="357">
        <v>4.4196950534962108E-2</v>
      </c>
      <c r="T28" s="356">
        <v>375706.88799999998</v>
      </c>
      <c r="U28" s="357">
        <v>1.9130742827738204E-2</v>
      </c>
      <c r="V28" s="356">
        <v>12929.67</v>
      </c>
      <c r="W28" s="357">
        <v>1.7058573586766459E-2</v>
      </c>
      <c r="X28" s="356">
        <v>689.51700000000005</v>
      </c>
      <c r="Y28" s="357">
        <v>3.070520643983235E-3</v>
      </c>
      <c r="Z28" s="356">
        <v>7887.64</v>
      </c>
      <c r="AA28" s="357">
        <v>2.3266483745251944E-2</v>
      </c>
      <c r="AB28" s="356">
        <v>58178.411999999997</v>
      </c>
      <c r="AC28" s="357">
        <v>9.8690807988080581E-2</v>
      </c>
      <c r="AD28" s="356">
        <v>79685.239000000001</v>
      </c>
      <c r="AE28" s="357">
        <v>4.1697482445153519E-2</v>
      </c>
      <c r="AF28" s="356">
        <v>479195.53399999999</v>
      </c>
      <c r="AG28" s="357">
        <v>2.166329255324705E-2</v>
      </c>
    </row>
    <row r="29" spans="1:35" ht="19.5">
      <c r="A29" s="358" t="s">
        <v>424</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row>
    <row r="30" spans="1:35" ht="19.5">
      <c r="A30" s="358" t="s">
        <v>430</v>
      </c>
      <c r="B30" s="356">
        <v>0</v>
      </c>
      <c r="C30" s="357">
        <v>0</v>
      </c>
      <c r="D30" s="356">
        <v>0</v>
      </c>
      <c r="E30" s="357">
        <v>0</v>
      </c>
      <c r="F30" s="356">
        <v>0</v>
      </c>
      <c r="G30" s="357">
        <v>0</v>
      </c>
      <c r="H30" s="356">
        <v>0</v>
      </c>
      <c r="I30" s="357">
        <v>0</v>
      </c>
      <c r="J30" s="356">
        <v>0</v>
      </c>
      <c r="K30" s="357">
        <v>0</v>
      </c>
      <c r="L30" s="356">
        <v>2.8599999999999997E-3</v>
      </c>
      <c r="M30" s="357">
        <v>3.9367180190508587E-10</v>
      </c>
      <c r="N30" s="356">
        <v>0</v>
      </c>
      <c r="O30" s="357">
        <v>0</v>
      </c>
      <c r="P30" s="356">
        <v>0</v>
      </c>
      <c r="Q30" s="357">
        <v>0</v>
      </c>
      <c r="R30" s="356">
        <v>0</v>
      </c>
      <c r="S30" s="357">
        <v>0</v>
      </c>
      <c r="T30" s="356">
        <v>2.8599999999999997E-3</v>
      </c>
      <c r="U30" s="357">
        <v>1.4562928238710187E-10</v>
      </c>
      <c r="V30" s="356">
        <v>0</v>
      </c>
      <c r="W30" s="357">
        <v>0</v>
      </c>
      <c r="X30" s="356">
        <v>0</v>
      </c>
      <c r="Y30" s="357">
        <v>0</v>
      </c>
      <c r="Z30" s="356">
        <v>0</v>
      </c>
      <c r="AA30" s="357">
        <v>0</v>
      </c>
      <c r="AB30" s="356">
        <v>0</v>
      </c>
      <c r="AC30" s="357">
        <v>0</v>
      </c>
      <c r="AD30" s="356">
        <v>0</v>
      </c>
      <c r="AE30" s="357">
        <v>0</v>
      </c>
      <c r="AF30" s="356">
        <v>2.8599999999999997E-3</v>
      </c>
      <c r="AG30" s="357">
        <v>1.2929381078557081E-10</v>
      </c>
    </row>
    <row r="31" spans="1:35" ht="18">
      <c r="A31" s="351" t="s">
        <v>431</v>
      </c>
      <c r="B31" s="354">
        <v>155599.04188999999</v>
      </c>
      <c r="C31" s="355">
        <v>1.0015093240083284</v>
      </c>
      <c r="D31" s="354">
        <v>123394.95818000003</v>
      </c>
      <c r="E31" s="355">
        <v>1.0198443682898717</v>
      </c>
      <c r="F31" s="354">
        <v>181412.10193</v>
      </c>
      <c r="G31" s="355">
        <v>1.0113541142394182</v>
      </c>
      <c r="H31" s="354">
        <v>114718.32771000003</v>
      </c>
      <c r="I31" s="355">
        <v>1.0020122926574202</v>
      </c>
      <c r="J31" s="354">
        <v>575124.42971000005</v>
      </c>
      <c r="K31" s="355">
        <v>1.0085976637975154</v>
      </c>
      <c r="L31" s="354">
        <v>7268033.3725699969</v>
      </c>
      <c r="M31" s="355">
        <v>1.0004265014286466</v>
      </c>
      <c r="N31" s="354">
        <v>3170092.5740100006</v>
      </c>
      <c r="O31" s="355">
        <v>1.0055339039439304</v>
      </c>
      <c r="P31" s="354">
        <v>3576172.7717599999</v>
      </c>
      <c r="Q31" s="355">
        <v>1.005180634324641</v>
      </c>
      <c r="R31" s="354">
        <v>5669027.8414400024</v>
      </c>
      <c r="S31" s="355">
        <v>1.0009610164425167</v>
      </c>
      <c r="T31" s="354">
        <v>19683326.559779998</v>
      </c>
      <c r="U31" s="355">
        <v>1.0022617908712392</v>
      </c>
      <c r="V31" s="354">
        <v>760756.37124000001</v>
      </c>
      <c r="W31" s="355">
        <v>1.0036929434702482</v>
      </c>
      <c r="X31" s="354">
        <v>225134.94806000002</v>
      </c>
      <c r="Y31" s="355">
        <v>1.0025590459703291</v>
      </c>
      <c r="Z31" s="354">
        <v>340121.5097</v>
      </c>
      <c r="AA31" s="355">
        <v>1.0032698724644635</v>
      </c>
      <c r="AB31" s="354">
        <v>591372.57291999971</v>
      </c>
      <c r="AC31" s="355">
        <v>1.0031734287189702</v>
      </c>
      <c r="AD31" s="354">
        <v>1917385.4019199999</v>
      </c>
      <c r="AE31" s="355">
        <v>1.0033243940844905</v>
      </c>
      <c r="AF31" s="354">
        <v>22175836.391409997</v>
      </c>
      <c r="AG31" s="355">
        <v>1.002516921119839</v>
      </c>
    </row>
    <row r="32" spans="1:35" ht="18">
      <c r="A32" s="351" t="s">
        <v>549</v>
      </c>
      <c r="B32" s="354">
        <v>234.49543999999997</v>
      </c>
      <c r="C32" s="355">
        <v>1.5093240083281563E-3</v>
      </c>
      <c r="D32" s="354">
        <v>2401.0477199999996</v>
      </c>
      <c r="E32" s="355">
        <v>1.9844368289871694E-2</v>
      </c>
      <c r="F32" s="354">
        <v>2036.6493799999996</v>
      </c>
      <c r="G32" s="355">
        <v>1.1354114239417984E-2</v>
      </c>
      <c r="H32" s="354">
        <v>230.38324999999998</v>
      </c>
      <c r="I32" s="355">
        <v>2.0122926574202894E-3</v>
      </c>
      <c r="J32" s="354">
        <v>4902.575789999999</v>
      </c>
      <c r="K32" s="355">
        <v>8.5976637975152259E-3</v>
      </c>
      <c r="L32" s="354">
        <v>3098.5051000000003</v>
      </c>
      <c r="M32" s="355">
        <v>4.2650142864653794E-4</v>
      </c>
      <c r="N32" s="354">
        <v>17446.440870000002</v>
      </c>
      <c r="O32" s="355">
        <v>5.5339039439302818E-3</v>
      </c>
      <c r="P32" s="354">
        <v>18431.35729</v>
      </c>
      <c r="Q32" s="355">
        <v>5.1806343246409703E-3</v>
      </c>
      <c r="R32" s="354">
        <v>5442.79835</v>
      </c>
      <c r="S32" s="355">
        <v>9.6101644251649792E-4</v>
      </c>
      <c r="T32" s="354">
        <v>44419.101609999998</v>
      </c>
      <c r="U32" s="355">
        <v>2.2617908712391829E-3</v>
      </c>
      <c r="V32" s="354">
        <v>2799.0933799999993</v>
      </c>
      <c r="W32" s="355">
        <v>3.6929434702479523E-3</v>
      </c>
      <c r="X32" s="354">
        <v>574.66009999999994</v>
      </c>
      <c r="Y32" s="355">
        <v>2.559045970329187E-3</v>
      </c>
      <c r="Z32" s="354">
        <v>1108.5292099999999</v>
      </c>
      <c r="AA32" s="355">
        <v>3.269872464463639E-3</v>
      </c>
      <c r="AB32" s="354">
        <v>1870.7420400000001</v>
      </c>
      <c r="AC32" s="355">
        <v>3.1734287189700222E-3</v>
      </c>
      <c r="AD32" s="354">
        <v>6353.0247299999992</v>
      </c>
      <c r="AE32" s="355">
        <v>3.3243940844903674E-3</v>
      </c>
      <c r="AF32" s="354">
        <v>55674.702129999998</v>
      </c>
      <c r="AG32" s="355">
        <v>2.5169211198388937E-3</v>
      </c>
    </row>
    <row r="33" spans="1:33" ht="22.5" customHeight="1">
      <c r="A33" s="887" t="s">
        <v>433</v>
      </c>
      <c r="B33" s="888">
        <v>155364.54644999997</v>
      </c>
      <c r="C33" s="889">
        <v>1</v>
      </c>
      <c r="D33" s="888">
        <v>120993.91046000004</v>
      </c>
      <c r="E33" s="889">
        <v>1</v>
      </c>
      <c r="F33" s="951">
        <v>179375.45254999999</v>
      </c>
      <c r="G33" s="889">
        <v>1</v>
      </c>
      <c r="H33" s="888">
        <v>114487.94446000004</v>
      </c>
      <c r="I33" s="889">
        <v>1</v>
      </c>
      <c r="J33" s="888">
        <v>570221.85392000002</v>
      </c>
      <c r="K33" s="889">
        <v>1</v>
      </c>
      <c r="L33" s="888">
        <v>7264934.8674699962</v>
      </c>
      <c r="M33" s="889">
        <v>1</v>
      </c>
      <c r="N33" s="888">
        <v>3152646.1331400005</v>
      </c>
      <c r="O33" s="889">
        <v>1</v>
      </c>
      <c r="P33" s="951">
        <v>3557741.4144699997</v>
      </c>
      <c r="Q33" s="889">
        <v>1</v>
      </c>
      <c r="R33" s="888">
        <v>5663585.0430900007</v>
      </c>
      <c r="S33" s="889">
        <v>1</v>
      </c>
      <c r="T33" s="888">
        <v>19638907.458169997</v>
      </c>
      <c r="U33" s="889">
        <v>1</v>
      </c>
      <c r="V33" s="888">
        <v>757957.27785999991</v>
      </c>
      <c r="W33" s="889">
        <v>1</v>
      </c>
      <c r="X33" s="888">
        <v>224560.28796000005</v>
      </c>
      <c r="Y33" s="889">
        <v>1</v>
      </c>
      <c r="Z33" s="951">
        <v>339012.98048999999</v>
      </c>
      <c r="AA33" s="889">
        <v>1</v>
      </c>
      <c r="AB33" s="888">
        <v>589501.83087999967</v>
      </c>
      <c r="AC33" s="889">
        <v>1</v>
      </c>
      <c r="AD33" s="888">
        <v>1911032.3771899994</v>
      </c>
      <c r="AE33" s="889">
        <v>1</v>
      </c>
      <c r="AF33" s="888">
        <v>22120161.689279996</v>
      </c>
      <c r="AG33" s="889">
        <v>1</v>
      </c>
    </row>
    <row r="34" spans="1:33" ht="19.5">
      <c r="A34" s="360" t="s">
        <v>434</v>
      </c>
      <c r="B34" s="356">
        <v>16.705279999999998</v>
      </c>
      <c r="C34" s="357">
        <v>1.0752311503304364E-4</v>
      </c>
      <c r="D34" s="356">
        <v>654.88867000000005</v>
      </c>
      <c r="E34" s="357">
        <v>5.4125754553284141E-3</v>
      </c>
      <c r="F34" s="356">
        <v>-16.92464</v>
      </c>
      <c r="G34" s="357">
        <v>-9.4353155682115104E-5</v>
      </c>
      <c r="H34" s="356">
        <v>-7.91275</v>
      </c>
      <c r="I34" s="357">
        <v>-6.9114263840806126E-5</v>
      </c>
      <c r="J34" s="356">
        <v>646.75656000000015</v>
      </c>
      <c r="K34" s="357">
        <v>1.1342191737371357E-3</v>
      </c>
      <c r="L34" s="356">
        <v>122.31567000000004</v>
      </c>
      <c r="M34" s="357">
        <v>1.6836444129415342E-5</v>
      </c>
      <c r="N34" s="356">
        <v>9511.2601400000003</v>
      </c>
      <c r="O34" s="357">
        <v>3.0169133287810171E-3</v>
      </c>
      <c r="P34" s="356">
        <v>-318.56435999999997</v>
      </c>
      <c r="Q34" s="357">
        <v>-8.954117876705124E-5</v>
      </c>
      <c r="R34" s="356">
        <v>-127.8121</v>
      </c>
      <c r="S34" s="357">
        <v>-2.2567348954341272E-5</v>
      </c>
      <c r="T34" s="356">
        <v>9187.1993500000008</v>
      </c>
      <c r="U34" s="353">
        <v>4.6780603093977242E-4</v>
      </c>
      <c r="V34" s="356">
        <v>-22.610179999999996</v>
      </c>
      <c r="W34" s="357">
        <v>-2.983041480099919E-5</v>
      </c>
      <c r="X34" s="356">
        <v>0</v>
      </c>
      <c r="Y34" s="357">
        <v>0</v>
      </c>
      <c r="Z34" s="356">
        <v>0</v>
      </c>
      <c r="AA34" s="357">
        <v>0</v>
      </c>
      <c r="AB34" s="356">
        <v>-51.432850000000002</v>
      </c>
      <c r="AC34" s="357">
        <v>-8.7247990261916236E-5</v>
      </c>
      <c r="AD34" s="356">
        <v>-74.043030000000002</v>
      </c>
      <c r="AE34" s="357">
        <v>-3.8745042147780657E-5</v>
      </c>
      <c r="AF34" s="356">
        <v>9759.9128799999999</v>
      </c>
      <c r="AG34" s="357">
        <v>4.4122249272390764E-4</v>
      </c>
    </row>
    <row r="35" spans="1:33" ht="28.5">
      <c r="A35" s="360" t="s">
        <v>435</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c r="T35" s="356">
        <v>0</v>
      </c>
      <c r="U35" s="353">
        <v>0</v>
      </c>
      <c r="V35" s="356">
        <v>0</v>
      </c>
      <c r="W35" s="357">
        <v>0</v>
      </c>
      <c r="X35" s="356">
        <v>0</v>
      </c>
      <c r="Y35" s="357">
        <v>0</v>
      </c>
      <c r="Z35" s="356">
        <v>0</v>
      </c>
      <c r="AA35" s="357">
        <v>0</v>
      </c>
      <c r="AB35" s="356">
        <v>0</v>
      </c>
      <c r="AC35" s="357">
        <v>0</v>
      </c>
      <c r="AD35" s="356">
        <v>0</v>
      </c>
      <c r="AE35" s="357">
        <v>0</v>
      </c>
      <c r="AF35" s="356">
        <v>0</v>
      </c>
      <c r="AG35" s="353">
        <v>0</v>
      </c>
    </row>
    <row r="36" spans="1:33" ht="12.75" customHeight="1">
      <c r="A36" s="22" t="s">
        <v>550</v>
      </c>
    </row>
    <row r="37" spans="1:33" ht="12.75" customHeight="1">
      <c r="A37" s="22"/>
    </row>
    <row r="38" spans="1:33" ht="12.75" customHeight="1">
      <c r="A38" s="593" t="s">
        <v>81</v>
      </c>
      <c r="L38" s="125"/>
    </row>
    <row r="39" spans="1:33" ht="12.75" customHeight="1"/>
    <row r="40" spans="1:33" ht="12.75" customHeight="1"/>
    <row r="41" spans="1:33" ht="12.75" customHeight="1"/>
    <row r="42" spans="1:33" ht="12.75" customHeight="1">
      <c r="F42" s="125"/>
      <c r="P42" s="125"/>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0"/>
      <c r="Q50" s="190"/>
      <c r="R50" s="190"/>
    </row>
    <row r="51" spans="16:33" ht="12.75" customHeight="1">
      <c r="P51" s="190"/>
      <c r="Q51" s="190"/>
      <c r="R51" s="190"/>
      <c r="AG51" s="27" t="s">
        <v>788</v>
      </c>
    </row>
    <row r="52" spans="16:33" ht="12.75" customHeight="1">
      <c r="P52" s="962"/>
      <c r="Q52" s="963"/>
      <c r="R52" s="190"/>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9" t="s">
        <v>636</v>
      </c>
      <c r="J1" s="130" t="str">
        <f>Naslovnica!A20</f>
        <v>Srpanj 2024.</v>
      </c>
    </row>
    <row r="2" spans="1:17" ht="12.75" customHeight="1">
      <c r="A2" s="510" t="s">
        <v>897</v>
      </c>
      <c r="I2" s="501"/>
      <c r="J2" s="512" t="str">
        <f>Naslovnica!A24</f>
        <v>July 2024</v>
      </c>
    </row>
    <row r="3" spans="1:17" ht="12.75" customHeight="1"/>
    <row r="4" spans="1:17" ht="33.75">
      <c r="A4" s="852" t="s">
        <v>534</v>
      </c>
      <c r="B4" s="853" t="s">
        <v>33</v>
      </c>
      <c r="C4" s="853" t="s">
        <v>34</v>
      </c>
      <c r="D4" s="853" t="s">
        <v>209</v>
      </c>
      <c r="E4" s="853" t="s">
        <v>210</v>
      </c>
      <c r="F4" s="853" t="s">
        <v>35</v>
      </c>
      <c r="G4" s="853" t="s">
        <v>36</v>
      </c>
      <c r="H4" s="853" t="s">
        <v>37</v>
      </c>
      <c r="I4" s="853" t="s">
        <v>38</v>
      </c>
      <c r="J4" s="853" t="s">
        <v>412</v>
      </c>
      <c r="N4" s="1052"/>
    </row>
    <row r="5" spans="1:17" ht="21.75">
      <c r="A5" s="675" t="s">
        <v>535</v>
      </c>
      <c r="B5" s="676">
        <v>57996</v>
      </c>
      <c r="C5" s="676">
        <v>114032</v>
      </c>
      <c r="D5" s="676">
        <v>5760</v>
      </c>
      <c r="E5" s="676">
        <v>3013</v>
      </c>
      <c r="F5" s="676">
        <v>37706</v>
      </c>
      <c r="G5" s="676">
        <v>34530</v>
      </c>
      <c r="H5" s="676">
        <v>49449</v>
      </c>
      <c r="I5" s="676">
        <v>104244</v>
      </c>
      <c r="J5" s="676">
        <v>406730</v>
      </c>
      <c r="K5" s="52"/>
    </row>
    <row r="6" spans="1:17" ht="22.5">
      <c r="A6" s="708" t="s">
        <v>536</v>
      </c>
      <c r="B6" s="361">
        <v>0.14259090797334842</v>
      </c>
      <c r="C6" s="361">
        <v>0.28036289430334621</v>
      </c>
      <c r="D6" s="361">
        <v>1.4161728911071227E-2</v>
      </c>
      <c r="E6" s="361">
        <v>7.4078627099058341E-3</v>
      </c>
      <c r="F6" s="361">
        <v>9.2705234430703415E-2</v>
      </c>
      <c r="G6" s="361">
        <v>8.4896614461682202E-2</v>
      </c>
      <c r="H6" s="361">
        <v>0.12157696752145157</v>
      </c>
      <c r="I6" s="361">
        <v>0.25629778968849115</v>
      </c>
      <c r="J6" s="361">
        <v>1</v>
      </c>
      <c r="K6" s="52"/>
    </row>
    <row r="7" spans="1:17" ht="21.75">
      <c r="A7" s="794" t="s">
        <v>886</v>
      </c>
      <c r="B7" s="795">
        <v>304</v>
      </c>
      <c r="C7" s="795">
        <v>409</v>
      </c>
      <c r="D7" s="795">
        <v>93</v>
      </c>
      <c r="E7" s="795">
        <v>50</v>
      </c>
      <c r="F7" s="795">
        <v>139</v>
      </c>
      <c r="G7" s="795">
        <v>361</v>
      </c>
      <c r="H7" s="795">
        <v>302</v>
      </c>
      <c r="I7" s="795">
        <v>497</v>
      </c>
      <c r="J7" s="795">
        <v>2155</v>
      </c>
      <c r="K7" s="52"/>
    </row>
    <row r="8" spans="1:17" ht="22.5">
      <c r="A8" s="78" t="s">
        <v>537</v>
      </c>
      <c r="B8" s="210">
        <v>155</v>
      </c>
      <c r="C8" s="210">
        <v>31</v>
      </c>
      <c r="D8" s="210">
        <v>3</v>
      </c>
      <c r="E8" s="210">
        <v>6</v>
      </c>
      <c r="F8" s="210">
        <v>25</v>
      </c>
      <c r="G8" s="210">
        <v>0</v>
      </c>
      <c r="H8" s="210">
        <v>41</v>
      </c>
      <c r="I8" s="210">
        <v>79</v>
      </c>
      <c r="J8" s="210">
        <v>340</v>
      </c>
      <c r="K8" s="52"/>
    </row>
    <row r="9" spans="1:17" ht="22.5">
      <c r="A9" s="708" t="s">
        <v>620</v>
      </c>
      <c r="B9" s="211">
        <v>32</v>
      </c>
      <c r="C9" s="211">
        <v>9</v>
      </c>
      <c r="D9" s="211">
        <v>1</v>
      </c>
      <c r="E9" s="211">
        <v>1</v>
      </c>
      <c r="F9" s="211">
        <v>4</v>
      </c>
      <c r="G9" s="211">
        <v>2</v>
      </c>
      <c r="H9" s="211">
        <v>9</v>
      </c>
      <c r="I9" s="211">
        <v>11</v>
      </c>
      <c r="J9" s="211">
        <v>69</v>
      </c>
    </row>
    <row r="10" spans="1:17" ht="22.5">
      <c r="A10" s="708" t="s">
        <v>790</v>
      </c>
      <c r="B10" s="211">
        <v>11</v>
      </c>
      <c r="C10" s="211">
        <v>97</v>
      </c>
      <c r="D10" s="211">
        <v>3</v>
      </c>
      <c r="E10" s="211">
        <v>0</v>
      </c>
      <c r="F10" s="211">
        <v>1</v>
      </c>
      <c r="G10" s="211">
        <v>15</v>
      </c>
      <c r="H10" s="211">
        <v>13</v>
      </c>
      <c r="I10" s="211">
        <v>9</v>
      </c>
      <c r="J10" s="211">
        <v>149</v>
      </c>
    </row>
    <row r="11" spans="1:17" ht="32.25">
      <c r="A11" s="794" t="s">
        <v>887</v>
      </c>
      <c r="B11" s="795">
        <v>198</v>
      </c>
      <c r="C11" s="795">
        <v>137</v>
      </c>
      <c r="D11" s="795">
        <v>7</v>
      </c>
      <c r="E11" s="795">
        <v>7</v>
      </c>
      <c r="F11" s="795">
        <v>30</v>
      </c>
      <c r="G11" s="795">
        <v>17</v>
      </c>
      <c r="H11" s="795">
        <v>63</v>
      </c>
      <c r="I11" s="795">
        <v>99</v>
      </c>
      <c r="J11" s="795">
        <v>558</v>
      </c>
      <c r="M11" s="254"/>
      <c r="N11" s="254"/>
      <c r="O11" s="254"/>
      <c r="P11" s="254"/>
      <c r="Q11" s="254"/>
    </row>
    <row r="12" spans="1:17" ht="21.75">
      <c r="A12" s="675" t="s">
        <v>538</v>
      </c>
      <c r="B12" s="676">
        <v>58102</v>
      </c>
      <c r="C12" s="676">
        <v>114304</v>
      </c>
      <c r="D12" s="676">
        <v>5846</v>
      </c>
      <c r="E12" s="676">
        <v>3056</v>
      </c>
      <c r="F12" s="676">
        <v>37815</v>
      </c>
      <c r="G12" s="676">
        <v>34874</v>
      </c>
      <c r="H12" s="676">
        <v>49688</v>
      </c>
      <c r="I12" s="676">
        <v>104642</v>
      </c>
      <c r="J12" s="676">
        <v>408327</v>
      </c>
      <c r="M12" s="254"/>
      <c r="N12" s="254"/>
      <c r="O12" s="254"/>
      <c r="P12" s="254"/>
      <c r="Q12" s="254"/>
    </row>
    <row r="13" spans="1:17" s="254" customFormat="1" ht="22.5">
      <c r="A13" s="1043" t="s">
        <v>623</v>
      </c>
      <c r="B13" s="1044">
        <v>106</v>
      </c>
      <c r="C13" s="1044">
        <v>272</v>
      </c>
      <c r="D13" s="1044">
        <v>86</v>
      </c>
      <c r="E13" s="1044">
        <v>43</v>
      </c>
      <c r="F13" s="1044">
        <v>109</v>
      </c>
      <c r="G13" s="1044">
        <v>344</v>
      </c>
      <c r="H13" s="1044">
        <v>239</v>
      </c>
      <c r="I13" s="1044">
        <v>398</v>
      </c>
      <c r="J13" s="1044">
        <v>1597</v>
      </c>
    </row>
    <row r="14" spans="1:17" s="254" customFormat="1" ht="22.5">
      <c r="A14" s="877" t="s">
        <v>1253</v>
      </c>
      <c r="B14" s="1045">
        <v>1.8277122560177439E-3</v>
      </c>
      <c r="C14" s="1045">
        <v>2.3852953556895429E-3</v>
      </c>
      <c r="D14" s="1045">
        <v>1.4930555555555447E-2</v>
      </c>
      <c r="E14" s="1045">
        <v>1.4271490209093907E-2</v>
      </c>
      <c r="F14" s="1045">
        <v>2.8907866122103165E-3</v>
      </c>
      <c r="G14" s="1045">
        <v>9.9623515783375804E-3</v>
      </c>
      <c r="H14" s="1045">
        <v>4.8332625533378248E-3</v>
      </c>
      <c r="I14" s="1045">
        <v>3.8179655423813408E-3</v>
      </c>
      <c r="J14" s="1045">
        <v>3.9264376859342587E-3</v>
      </c>
    </row>
    <row r="15" spans="1:17" ht="21.75" customHeight="1">
      <c r="A15" s="708" t="s">
        <v>539</v>
      </c>
      <c r="B15" s="361">
        <v>0.14229281923556367</v>
      </c>
      <c r="C15" s="361">
        <v>0.27993250507558892</v>
      </c>
      <c r="D15" s="361">
        <v>1.4316956752798616E-2</v>
      </c>
      <c r="E15" s="361">
        <v>7.4841977140869941E-3</v>
      </c>
      <c r="F15" s="361">
        <v>9.260959965909675E-2</v>
      </c>
      <c r="G15" s="361">
        <v>8.5407038966318655E-2</v>
      </c>
      <c r="H15" s="361">
        <v>0.12168678534605842</v>
      </c>
      <c r="I15" s="361">
        <v>0.25627009725048799</v>
      </c>
      <c r="J15" s="361">
        <v>1</v>
      </c>
      <c r="M15" s="254"/>
      <c r="N15" s="254"/>
      <c r="O15" s="254"/>
      <c r="P15" s="254"/>
      <c r="Q15" s="254"/>
    </row>
    <row r="16" spans="1:17" ht="12.75" customHeight="1">
      <c r="A16" s="21" t="s">
        <v>905</v>
      </c>
      <c r="M16" s="254"/>
      <c r="N16" s="254"/>
      <c r="O16" s="254"/>
      <c r="P16" s="254"/>
      <c r="Q16" s="254"/>
    </row>
    <row r="17" spans="1:10" ht="12.75" customHeight="1">
      <c r="A17" s="28" t="s">
        <v>540</v>
      </c>
    </row>
    <row r="18" spans="1:10" ht="12.75" customHeight="1"/>
    <row r="19" spans="1:10" ht="12.75" customHeight="1"/>
    <row r="20" spans="1:10">
      <c r="A20" s="129" t="s">
        <v>638</v>
      </c>
      <c r="B20" s="254"/>
      <c r="C20" s="254"/>
      <c r="D20" s="254"/>
      <c r="E20" s="254"/>
      <c r="F20" s="254"/>
      <c r="G20" s="714"/>
      <c r="H20" s="714" t="s">
        <v>43</v>
      </c>
      <c r="I20" s="276"/>
      <c r="J20" s="677" t="s">
        <v>1667</v>
      </c>
    </row>
    <row r="21" spans="1:10">
      <c r="A21" s="510" t="s">
        <v>637</v>
      </c>
      <c r="B21" s="254"/>
      <c r="C21" s="254"/>
      <c r="D21" s="254"/>
      <c r="E21" s="254"/>
      <c r="F21" s="254"/>
      <c r="G21" s="524"/>
      <c r="H21" s="524" t="s">
        <v>44</v>
      </c>
      <c r="I21" s="678"/>
      <c r="J21" s="512" t="s">
        <v>1668</v>
      </c>
    </row>
    <row r="22" spans="1:10">
      <c r="A22" s="254"/>
      <c r="B22" s="254"/>
      <c r="C22" s="254"/>
      <c r="D22" s="254"/>
      <c r="E22" s="254"/>
      <c r="F22" s="254"/>
      <c r="G22" s="254"/>
      <c r="H22" s="254"/>
      <c r="I22" s="254"/>
      <c r="J22" s="254"/>
    </row>
    <row r="23" spans="1:10" ht="24" customHeight="1">
      <c r="A23" s="685"/>
      <c r="B23" s="686"/>
      <c r="C23" s="686" t="s">
        <v>1643</v>
      </c>
      <c r="D23" s="686"/>
      <c r="E23" s="1153" t="s">
        <v>611</v>
      </c>
      <c r="F23" s="1157"/>
      <c r="G23" s="1157"/>
      <c r="H23" s="1158"/>
      <c r="I23" s="1159"/>
      <c r="J23" s="1159"/>
    </row>
    <row r="24" spans="1:10" ht="23.25">
      <c r="A24" s="685"/>
      <c r="B24" s="687"/>
      <c r="C24" s="688" t="s">
        <v>1644</v>
      </c>
      <c r="D24" s="687"/>
      <c r="E24" s="1160" t="s">
        <v>521</v>
      </c>
      <c r="F24" s="1160"/>
      <c r="G24" s="1040" t="s">
        <v>522</v>
      </c>
      <c r="H24" s="1161"/>
      <c r="I24" s="1161"/>
      <c r="J24" s="300"/>
    </row>
    <row r="25" spans="1:10" ht="21.75">
      <c r="A25" s="705" t="s">
        <v>523</v>
      </c>
      <c r="B25" s="705" t="s">
        <v>524</v>
      </c>
      <c r="C25" s="705" t="s">
        <v>525</v>
      </c>
      <c r="D25" s="705" t="s">
        <v>526</v>
      </c>
      <c r="E25" s="705" t="s">
        <v>524</v>
      </c>
      <c r="F25" s="705" t="s">
        <v>525</v>
      </c>
      <c r="G25" s="1040" t="s">
        <v>526</v>
      </c>
      <c r="H25" s="301"/>
      <c r="I25" s="301"/>
      <c r="J25" s="301"/>
    </row>
    <row r="26" spans="1:10">
      <c r="A26" s="77" t="s">
        <v>6</v>
      </c>
      <c r="B26" s="362">
        <v>1106</v>
      </c>
      <c r="C26" s="362">
        <v>1058</v>
      </c>
      <c r="D26" s="362">
        <v>2164</v>
      </c>
      <c r="E26" s="362">
        <v>27</v>
      </c>
      <c r="F26" s="362">
        <v>21</v>
      </c>
      <c r="G26" s="361">
        <v>2.2684310018903586E-2</v>
      </c>
      <c r="H26" s="302"/>
      <c r="I26" s="302"/>
      <c r="J26" s="303"/>
    </row>
    <row r="27" spans="1:10">
      <c r="A27" s="77" t="s">
        <v>7</v>
      </c>
      <c r="B27" s="362">
        <v>6546</v>
      </c>
      <c r="C27" s="362">
        <v>3803</v>
      </c>
      <c r="D27" s="362">
        <v>10349</v>
      </c>
      <c r="E27" s="362">
        <v>249</v>
      </c>
      <c r="F27" s="362">
        <v>150</v>
      </c>
      <c r="G27" s="361">
        <v>4.0100502512562919E-2</v>
      </c>
      <c r="H27" s="302"/>
      <c r="I27" s="302"/>
      <c r="J27" s="303"/>
    </row>
    <row r="28" spans="1:10">
      <c r="A28" s="77" t="s">
        <v>8</v>
      </c>
      <c r="B28" s="362">
        <v>13760</v>
      </c>
      <c r="C28" s="362">
        <v>9607</v>
      </c>
      <c r="D28" s="362">
        <v>23367</v>
      </c>
      <c r="E28" s="362">
        <v>299</v>
      </c>
      <c r="F28" s="362">
        <v>345</v>
      </c>
      <c r="G28" s="361">
        <v>2.8341328169695812E-2</v>
      </c>
      <c r="H28" s="302"/>
      <c r="I28" s="302"/>
      <c r="J28" s="303"/>
    </row>
    <row r="29" spans="1:10">
      <c r="A29" s="77" t="s">
        <v>9</v>
      </c>
      <c r="B29" s="362">
        <v>19426</v>
      </c>
      <c r="C29" s="362">
        <v>13893</v>
      </c>
      <c r="D29" s="362">
        <v>33319</v>
      </c>
      <c r="E29" s="362">
        <v>216</v>
      </c>
      <c r="F29" s="362">
        <v>166</v>
      </c>
      <c r="G29" s="361">
        <v>1.1597899019339941E-2</v>
      </c>
      <c r="H29" s="302"/>
      <c r="I29" s="302"/>
      <c r="J29" s="303"/>
    </row>
    <row r="30" spans="1:10">
      <c r="A30" s="77" t="s">
        <v>10</v>
      </c>
      <c r="B30" s="362">
        <v>26431</v>
      </c>
      <c r="C30" s="362">
        <v>20626</v>
      </c>
      <c r="D30" s="362">
        <v>47057</v>
      </c>
      <c r="E30" s="362">
        <v>86</v>
      </c>
      <c r="F30" s="362">
        <v>133</v>
      </c>
      <c r="G30" s="361">
        <v>4.6756906785088148E-3</v>
      </c>
      <c r="H30" s="302"/>
      <c r="I30" s="302"/>
      <c r="J30" s="303"/>
    </row>
    <row r="31" spans="1:10">
      <c r="A31" s="77" t="s">
        <v>11</v>
      </c>
      <c r="B31" s="362">
        <v>31378</v>
      </c>
      <c r="C31" s="362">
        <v>27143</v>
      </c>
      <c r="D31" s="362">
        <v>58521</v>
      </c>
      <c r="E31" s="362">
        <v>211</v>
      </c>
      <c r="F31" s="362">
        <v>253</v>
      </c>
      <c r="G31" s="361">
        <v>7.9921456499647547E-3</v>
      </c>
      <c r="H31" s="302"/>
      <c r="I31" s="302"/>
      <c r="J31" s="303"/>
    </row>
    <row r="32" spans="1:10">
      <c r="A32" s="77" t="s">
        <v>12</v>
      </c>
      <c r="B32" s="362">
        <v>30371</v>
      </c>
      <c r="C32" s="362">
        <v>29130</v>
      </c>
      <c r="D32" s="362">
        <v>59501</v>
      </c>
      <c r="E32" s="362">
        <v>398</v>
      </c>
      <c r="F32" s="362">
        <v>527</v>
      </c>
      <c r="G32" s="361">
        <v>1.5791450423381592E-2</v>
      </c>
      <c r="H32" s="302"/>
      <c r="I32" s="302"/>
      <c r="J32" s="303"/>
    </row>
    <row r="33" spans="1:10">
      <c r="A33" s="77" t="s">
        <v>39</v>
      </c>
      <c r="B33" s="362">
        <v>47963</v>
      </c>
      <c r="C33" s="362">
        <v>52179</v>
      </c>
      <c r="D33" s="362">
        <v>100142</v>
      </c>
      <c r="E33" s="362">
        <v>718</v>
      </c>
      <c r="F33" s="362">
        <v>890</v>
      </c>
      <c r="G33" s="361">
        <v>1.631924005926888E-2</v>
      </c>
      <c r="H33" s="302"/>
      <c r="I33" s="302"/>
      <c r="J33" s="303"/>
    </row>
    <row r="34" spans="1:10">
      <c r="A34" s="77" t="s">
        <v>40</v>
      </c>
      <c r="B34" s="362">
        <v>25708</v>
      </c>
      <c r="C34" s="362">
        <v>27547</v>
      </c>
      <c r="D34" s="362">
        <v>53255</v>
      </c>
      <c r="E34" s="362">
        <v>358</v>
      </c>
      <c r="F34" s="362">
        <v>370</v>
      </c>
      <c r="G34" s="361">
        <v>1.3859538903801871E-2</v>
      </c>
      <c r="H34" s="302"/>
      <c r="I34" s="302"/>
      <c r="J34" s="303"/>
    </row>
    <row r="35" spans="1:10">
      <c r="A35" s="77" t="s">
        <v>41</v>
      </c>
      <c r="B35" s="362">
        <v>7737</v>
      </c>
      <c r="C35" s="362">
        <v>9725</v>
      </c>
      <c r="D35" s="362">
        <v>17462</v>
      </c>
      <c r="E35" s="362">
        <v>147</v>
      </c>
      <c r="F35" s="362">
        <v>183</v>
      </c>
      <c r="G35" s="361">
        <v>1.9262199392948931E-2</v>
      </c>
      <c r="H35" s="302"/>
      <c r="I35" s="302"/>
      <c r="J35" s="303"/>
    </row>
    <row r="36" spans="1:10">
      <c r="A36" s="77" t="s">
        <v>42</v>
      </c>
      <c r="B36" s="362">
        <v>677</v>
      </c>
      <c r="C36" s="362">
        <v>887</v>
      </c>
      <c r="D36" s="362">
        <v>1564</v>
      </c>
      <c r="E36" s="362">
        <v>18</v>
      </c>
      <c r="F36" s="362">
        <v>12</v>
      </c>
      <c r="G36" s="361">
        <v>1.9556714471968606E-2</v>
      </c>
      <c r="H36" s="302"/>
      <c r="I36" s="302"/>
      <c r="J36" s="303"/>
    </row>
    <row r="37" spans="1:10" ht="24">
      <c r="A37" s="952" t="s">
        <v>527</v>
      </c>
      <c r="B37" s="881">
        <v>211103</v>
      </c>
      <c r="C37" s="881">
        <v>195598</v>
      </c>
      <c r="D37" s="881">
        <v>406701</v>
      </c>
      <c r="E37" s="881">
        <v>2727</v>
      </c>
      <c r="F37" s="881">
        <v>3050</v>
      </c>
      <c r="G37" s="1046">
        <v>1.4409214714010687E-2</v>
      </c>
      <c r="H37" s="304"/>
      <c r="I37" s="304"/>
      <c r="J37" s="305"/>
    </row>
    <row r="38" spans="1:10">
      <c r="A38" s="21" t="s">
        <v>905</v>
      </c>
      <c r="B38" s="254"/>
      <c r="C38" s="254"/>
      <c r="D38" s="254"/>
      <c r="E38" s="254"/>
      <c r="F38" s="254"/>
      <c r="G38" s="254"/>
      <c r="H38" s="254"/>
      <c r="I38" s="254"/>
      <c r="J38" s="254"/>
    </row>
    <row r="39" spans="1:10">
      <c r="A39" s="254"/>
      <c r="B39" s="254"/>
      <c r="C39" s="254"/>
      <c r="D39" s="254"/>
      <c r="E39" s="254"/>
      <c r="F39" s="254"/>
      <c r="G39" s="254"/>
      <c r="H39" s="254"/>
      <c r="I39" s="254"/>
      <c r="J39" s="254"/>
    </row>
    <row r="40" spans="1:10" ht="12.75" customHeight="1">
      <c r="A40" s="593" t="s">
        <v>81</v>
      </c>
    </row>
    <row r="66" spans="10:10">
      <c r="J66" s="27" t="s">
        <v>789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3" t="s">
        <v>639</v>
      </c>
      <c r="I1" s="130" t="str">
        <f>Naslovnica!A20</f>
        <v>Srpanj 2024.</v>
      </c>
    </row>
    <row r="2" spans="1:10">
      <c r="A2" s="536" t="s">
        <v>898</v>
      </c>
      <c r="I2" s="512" t="str">
        <f>Naslovnica!A24</f>
        <v>July 2024</v>
      </c>
    </row>
    <row r="3" spans="1:10" ht="12.75" customHeight="1"/>
    <row r="4" spans="1:10" ht="12.75" customHeight="1">
      <c r="F4" s="299"/>
      <c r="I4" s="13" t="s">
        <v>1373</v>
      </c>
    </row>
    <row r="5" spans="1:10" s="254" customFormat="1" ht="22.15" customHeight="1">
      <c r="A5" s="1163" t="s">
        <v>1072</v>
      </c>
      <c r="B5" s="1167" t="s">
        <v>1050</v>
      </c>
      <c r="C5" s="1167"/>
      <c r="D5" s="1167"/>
      <c r="E5" s="1167"/>
      <c r="F5" s="1165" t="s">
        <v>1052</v>
      </c>
      <c r="G5" s="1162" t="s">
        <v>1049</v>
      </c>
      <c r="H5" s="1163" t="s">
        <v>1051</v>
      </c>
      <c r="I5" s="1163" t="s">
        <v>1053</v>
      </c>
      <c r="J5" s="870"/>
    </row>
    <row r="6" spans="1:10" s="254" customFormat="1" ht="72">
      <c r="A6" s="1163"/>
      <c r="B6" s="871" t="s">
        <v>1045</v>
      </c>
      <c r="C6" s="871" t="s">
        <v>1046</v>
      </c>
      <c r="D6" s="871" t="s">
        <v>1047</v>
      </c>
      <c r="E6" s="871" t="s">
        <v>1048</v>
      </c>
      <c r="F6" s="1165"/>
      <c r="G6" s="1162"/>
      <c r="H6" s="1163"/>
      <c r="I6" s="1163"/>
      <c r="J6" s="870"/>
    </row>
    <row r="7" spans="1:10" s="254" customFormat="1">
      <c r="A7" s="868" t="s">
        <v>1005</v>
      </c>
      <c r="B7" s="874">
        <v>0</v>
      </c>
      <c r="C7" s="874">
        <v>1035.7665</v>
      </c>
      <c r="D7" s="874">
        <v>0</v>
      </c>
      <c r="E7" s="874">
        <v>703.54783999999995</v>
      </c>
      <c r="F7" s="875">
        <v>1739.3143399999999</v>
      </c>
      <c r="G7" s="876">
        <v>0.1367886958606559</v>
      </c>
      <c r="H7" s="875">
        <v>13595.85122000004</v>
      </c>
      <c r="I7" s="875">
        <v>230327.94884879957</v>
      </c>
    </row>
    <row r="8" spans="1:10" s="254" customFormat="1">
      <c r="A8" s="868" t="s">
        <v>1006</v>
      </c>
      <c r="B8" s="874">
        <v>0</v>
      </c>
      <c r="C8" s="874">
        <v>2114.5712000000003</v>
      </c>
      <c r="D8" s="874">
        <v>0</v>
      </c>
      <c r="E8" s="874">
        <v>57.526220000000002</v>
      </c>
      <c r="F8" s="875">
        <v>2172.0974200000005</v>
      </c>
      <c r="G8" s="876">
        <v>0.11412975440023954</v>
      </c>
      <c r="H8" s="875">
        <v>14843.443290000025</v>
      </c>
      <c r="I8" s="875">
        <v>368090.29648710822</v>
      </c>
    </row>
    <row r="9" spans="1:10" s="254" customFormat="1">
      <c r="A9" s="868" t="s">
        <v>209</v>
      </c>
      <c r="B9" s="874">
        <v>0</v>
      </c>
      <c r="C9" s="874">
        <v>144.36252999999999</v>
      </c>
      <c r="D9" s="874">
        <v>0</v>
      </c>
      <c r="E9" s="874">
        <v>7.7673000000000005</v>
      </c>
      <c r="F9" s="875">
        <v>152.12983</v>
      </c>
      <c r="G9" s="876">
        <v>-0.21121615278479688</v>
      </c>
      <c r="H9" s="875">
        <v>1263.39444</v>
      </c>
      <c r="I9" s="875">
        <v>10960.644425689165</v>
      </c>
    </row>
    <row r="10" spans="1:10" s="254" customFormat="1">
      <c r="A10" s="868" t="s">
        <v>210</v>
      </c>
      <c r="B10" s="874">
        <v>0</v>
      </c>
      <c r="C10" s="874">
        <v>98.146299999999997</v>
      </c>
      <c r="D10" s="874">
        <v>0</v>
      </c>
      <c r="E10" s="874">
        <v>0</v>
      </c>
      <c r="F10" s="875">
        <v>98.146299999999997</v>
      </c>
      <c r="G10" s="876">
        <v>0.1875365787759673</v>
      </c>
      <c r="H10" s="875">
        <v>719.31345000000329</v>
      </c>
      <c r="I10" s="875">
        <v>9044.1847465432384</v>
      </c>
    </row>
    <row r="11" spans="1:10" s="254" customFormat="1">
      <c r="A11" s="868" t="s">
        <v>46</v>
      </c>
      <c r="B11" s="874">
        <v>0</v>
      </c>
      <c r="C11" s="874">
        <v>494.54871999999995</v>
      </c>
      <c r="D11" s="874">
        <v>0</v>
      </c>
      <c r="E11" s="874">
        <v>11.19755</v>
      </c>
      <c r="F11" s="875">
        <v>505.74626999999992</v>
      </c>
      <c r="G11" s="876">
        <v>6.7259315264163844E-2</v>
      </c>
      <c r="H11" s="875">
        <v>4092.9508599999972</v>
      </c>
      <c r="I11" s="875">
        <v>83537.150626708477</v>
      </c>
    </row>
    <row r="12" spans="1:10" s="254" customFormat="1">
      <c r="A12" s="868" t="s">
        <v>36</v>
      </c>
      <c r="B12" s="874">
        <v>0</v>
      </c>
      <c r="C12" s="874">
        <v>702.24027000000001</v>
      </c>
      <c r="D12" s="874">
        <v>0</v>
      </c>
      <c r="E12" s="874">
        <v>47.397589999999994</v>
      </c>
      <c r="F12" s="875">
        <v>749.63786000000005</v>
      </c>
      <c r="G12" s="876">
        <v>2.5283884047507588E-2</v>
      </c>
      <c r="H12" s="875">
        <v>5509.8272200000065</v>
      </c>
      <c r="I12" s="875">
        <v>72112.647649632359</v>
      </c>
    </row>
    <row r="13" spans="1:10" s="254" customFormat="1">
      <c r="A13" s="868" t="s">
        <v>37</v>
      </c>
      <c r="B13" s="874">
        <v>0</v>
      </c>
      <c r="C13" s="874">
        <v>749.51231999999993</v>
      </c>
      <c r="D13" s="874">
        <v>0</v>
      </c>
      <c r="E13" s="874">
        <v>96.114070000000012</v>
      </c>
      <c r="F13" s="875">
        <v>845.6263899999999</v>
      </c>
      <c r="G13" s="876">
        <v>5.3206871247958532E-2</v>
      </c>
      <c r="H13" s="875">
        <v>6476.6144599999971</v>
      </c>
      <c r="I13" s="875">
        <v>93694.507599954872</v>
      </c>
    </row>
    <row r="14" spans="1:10" s="254" customFormat="1">
      <c r="A14" s="363" t="s">
        <v>38</v>
      </c>
      <c r="B14" s="874">
        <v>0</v>
      </c>
      <c r="C14" s="874">
        <v>2783.12905</v>
      </c>
      <c r="D14" s="874">
        <v>0</v>
      </c>
      <c r="E14" s="874">
        <v>0</v>
      </c>
      <c r="F14" s="875">
        <v>2783.12905</v>
      </c>
      <c r="G14" s="876">
        <v>0.42746373188261044</v>
      </c>
      <c r="H14" s="875">
        <v>14867.824470000749</v>
      </c>
      <c r="I14" s="875">
        <v>355022.51462413778</v>
      </c>
    </row>
    <row r="15" spans="1:10" s="254" customFormat="1" ht="20.45" customHeight="1">
      <c r="A15" s="872" t="s">
        <v>1007</v>
      </c>
      <c r="B15" s="873">
        <v>0</v>
      </c>
      <c r="C15" s="873">
        <v>8122.2768899999992</v>
      </c>
      <c r="D15" s="873">
        <v>0</v>
      </c>
      <c r="E15" s="873">
        <v>923.55056999999988</v>
      </c>
      <c r="F15" s="873">
        <v>9045.8274599999986</v>
      </c>
      <c r="G15" s="922">
        <v>0.17283886295483142</v>
      </c>
      <c r="H15" s="873">
        <v>61369.21941000082</v>
      </c>
      <c r="I15" s="873">
        <v>1222789.8950085738</v>
      </c>
    </row>
    <row r="16" spans="1:10">
      <c r="A16" s="21" t="s">
        <v>905</v>
      </c>
      <c r="B16" s="17"/>
      <c r="C16" s="18"/>
      <c r="D16" s="18"/>
      <c r="E16" s="18"/>
      <c r="F16" s="18"/>
      <c r="G16" s="18"/>
    </row>
    <row r="17" spans="1:14" ht="10.15" customHeight="1">
      <c r="A17" s="900" t="s">
        <v>47</v>
      </c>
      <c r="B17" s="735"/>
      <c r="C17" s="735"/>
      <c r="D17" s="735"/>
      <c r="E17" s="735"/>
      <c r="F17" s="735"/>
      <c r="G17" s="29"/>
    </row>
    <row r="18" spans="1:14" ht="10.15" customHeight="1">
      <c r="A18" s="897" t="s">
        <v>908</v>
      </c>
      <c r="B18" s="898"/>
      <c r="C18" s="898"/>
      <c r="D18" s="898"/>
      <c r="E18" s="898"/>
      <c r="F18" s="898"/>
      <c r="G18" s="30"/>
    </row>
    <row r="19" spans="1:14" ht="10.15" customHeight="1">
      <c r="A19" s="896" t="s">
        <v>48</v>
      </c>
      <c r="B19" s="895"/>
      <c r="C19" s="895"/>
      <c r="D19" s="895"/>
      <c r="E19" s="895"/>
      <c r="F19" s="895"/>
      <c r="G19" s="31"/>
    </row>
    <row r="20" spans="1:14" ht="10.15" customHeight="1">
      <c r="A20" s="897" t="s">
        <v>49</v>
      </c>
      <c r="B20" s="899"/>
      <c r="C20" s="899"/>
      <c r="D20" s="899"/>
      <c r="E20" s="899"/>
      <c r="F20" s="899"/>
      <c r="G20" s="30"/>
    </row>
    <row r="21" spans="1:14" ht="12.75" customHeight="1"/>
    <row r="22" spans="1:14" ht="12.75" customHeight="1">
      <c r="A22" s="143" t="s">
        <v>640</v>
      </c>
      <c r="L22" s="130" t="str">
        <f>Naslovnica!A20</f>
        <v>Srpanj 2024.</v>
      </c>
    </row>
    <row r="23" spans="1:14" ht="12.75" customHeight="1">
      <c r="A23" s="536" t="s">
        <v>899</v>
      </c>
      <c r="L23" s="512" t="str">
        <f>Naslovnica!A24</f>
        <v>July 2024</v>
      </c>
    </row>
    <row r="24" spans="1:14" ht="12.75" customHeight="1"/>
    <row r="25" spans="1:14" ht="12.75" customHeight="1">
      <c r="L25" s="13" t="s">
        <v>1373</v>
      </c>
    </row>
    <row r="26" spans="1:14" s="254" customFormat="1" ht="14.45" customHeight="1">
      <c r="A26" s="1163" t="s">
        <v>1072</v>
      </c>
      <c r="B26" s="1166" t="s">
        <v>1108</v>
      </c>
      <c r="C26" s="1166"/>
      <c r="D26" s="1166"/>
      <c r="E26" s="1166"/>
      <c r="F26" s="1164" t="s">
        <v>1055</v>
      </c>
      <c r="G26" s="1164"/>
      <c r="H26" s="1164"/>
      <c r="I26" s="1165" t="s">
        <v>1054</v>
      </c>
      <c r="J26" s="1162" t="s">
        <v>1049</v>
      </c>
      <c r="K26" s="1163" t="s">
        <v>1051</v>
      </c>
      <c r="L26" s="1163" t="s">
        <v>1053</v>
      </c>
    </row>
    <row r="27" spans="1:14" s="254" customFormat="1" ht="96">
      <c r="A27" s="1163"/>
      <c r="B27" s="871" t="s">
        <v>1057</v>
      </c>
      <c r="C27" s="871" t="s">
        <v>1058</v>
      </c>
      <c r="D27" s="871" t="s">
        <v>1059</v>
      </c>
      <c r="E27" s="871" t="s">
        <v>1060</v>
      </c>
      <c r="F27" s="871" t="s">
        <v>1056</v>
      </c>
      <c r="G27" s="871" t="s">
        <v>1061</v>
      </c>
      <c r="H27" s="871" t="s">
        <v>1008</v>
      </c>
      <c r="I27" s="1165"/>
      <c r="J27" s="1162"/>
      <c r="K27" s="1163"/>
      <c r="L27" s="1163"/>
      <c r="M27"/>
      <c r="N27"/>
    </row>
    <row r="28" spans="1:14" s="254" customFormat="1">
      <c r="A28" s="868" t="s">
        <v>1005</v>
      </c>
      <c r="B28" s="874">
        <v>43.916580000000003</v>
      </c>
      <c r="C28" s="874">
        <v>0</v>
      </c>
      <c r="D28" s="874">
        <v>604.38002000000006</v>
      </c>
      <c r="E28" s="874">
        <v>383.19918999999999</v>
      </c>
      <c r="F28" s="874">
        <v>209.47910999999999</v>
      </c>
      <c r="G28" s="874">
        <v>42.023600000000002</v>
      </c>
      <c r="H28" s="874">
        <v>0.72320000000000007</v>
      </c>
      <c r="I28" s="875">
        <v>1283.7216999999998</v>
      </c>
      <c r="J28" s="876">
        <v>0.23642339857583794</v>
      </c>
      <c r="K28" s="875">
        <v>9502.4110800000053</v>
      </c>
      <c r="L28" s="875">
        <v>98537.964821901565</v>
      </c>
      <c r="M28"/>
      <c r="N28"/>
    </row>
    <row r="29" spans="1:14" s="254" customFormat="1">
      <c r="A29" s="868" t="s">
        <v>1006</v>
      </c>
      <c r="B29" s="874">
        <v>155.14823000000001</v>
      </c>
      <c r="C29" s="874">
        <v>0</v>
      </c>
      <c r="D29" s="874">
        <v>0</v>
      </c>
      <c r="E29" s="874">
        <v>14.166639999999999</v>
      </c>
      <c r="F29" s="874">
        <v>48.947410000000005</v>
      </c>
      <c r="G29" s="874">
        <v>574.93833999999993</v>
      </c>
      <c r="H29" s="874">
        <v>0</v>
      </c>
      <c r="I29" s="875">
        <v>793.20061999999996</v>
      </c>
      <c r="J29" s="876">
        <v>6.2767506324245437E-2</v>
      </c>
      <c r="K29" s="875">
        <v>6575.1480299999967</v>
      </c>
      <c r="L29" s="875">
        <v>98367.242498801512</v>
      </c>
      <c r="M29"/>
      <c r="N29"/>
    </row>
    <row r="30" spans="1:14" s="254" customFormat="1">
      <c r="A30" s="868" t="s">
        <v>209</v>
      </c>
      <c r="B30" s="874">
        <v>0</v>
      </c>
      <c r="C30" s="874">
        <v>0</v>
      </c>
      <c r="D30" s="874">
        <v>7.8663999999999996</v>
      </c>
      <c r="E30" s="874">
        <v>1.6526700000000001</v>
      </c>
      <c r="F30" s="874">
        <v>3.0763499999999997</v>
      </c>
      <c r="G30" s="874">
        <v>0.38285000000000002</v>
      </c>
      <c r="H30" s="874">
        <v>0</v>
      </c>
      <c r="I30" s="875">
        <v>12.978269999999998</v>
      </c>
      <c r="J30" s="876">
        <v>0.92632530442371741</v>
      </c>
      <c r="K30" s="875">
        <v>121.49518</v>
      </c>
      <c r="L30" s="875">
        <v>814.87974715442306</v>
      </c>
      <c r="M30"/>
      <c r="N30"/>
    </row>
    <row r="31" spans="1:14" s="254" customFormat="1">
      <c r="A31" s="868" t="s">
        <v>210</v>
      </c>
      <c r="B31" s="874">
        <v>0</v>
      </c>
      <c r="C31" s="874">
        <v>0</v>
      </c>
      <c r="D31" s="874">
        <v>7.1396699999999997</v>
      </c>
      <c r="E31" s="874">
        <v>3.92292</v>
      </c>
      <c r="F31" s="874">
        <v>3.05138</v>
      </c>
      <c r="G31" s="874">
        <v>0</v>
      </c>
      <c r="H31" s="874">
        <v>0</v>
      </c>
      <c r="I31" s="875">
        <v>14.11397</v>
      </c>
      <c r="J31" s="876">
        <v>0.54306015039238043</v>
      </c>
      <c r="K31" s="875">
        <v>124.71311000000105</v>
      </c>
      <c r="L31" s="875">
        <v>3510.9028909841413</v>
      </c>
      <c r="M31"/>
      <c r="N31"/>
    </row>
    <row r="32" spans="1:14" s="254" customFormat="1">
      <c r="A32" s="868" t="s">
        <v>46</v>
      </c>
      <c r="B32" s="874">
        <v>0</v>
      </c>
      <c r="C32" s="874">
        <v>0</v>
      </c>
      <c r="D32" s="874">
        <v>104.58363</v>
      </c>
      <c r="E32" s="874">
        <v>44.470550000000003</v>
      </c>
      <c r="F32" s="874">
        <v>8.5725599999999993</v>
      </c>
      <c r="G32" s="874">
        <v>3.0228699999999997</v>
      </c>
      <c r="H32" s="874">
        <v>0</v>
      </c>
      <c r="I32" s="875">
        <v>160.64961000000002</v>
      </c>
      <c r="J32" s="876">
        <v>-0.13559406300993804</v>
      </c>
      <c r="K32" s="875">
        <v>1477.4342499999948</v>
      </c>
      <c r="L32" s="875">
        <v>21905.012120317198</v>
      </c>
      <c r="M32"/>
      <c r="N32"/>
    </row>
    <row r="33" spans="1:14" s="254" customFormat="1">
      <c r="A33" s="868" t="s">
        <v>36</v>
      </c>
      <c r="B33" s="874">
        <v>0</v>
      </c>
      <c r="C33" s="874">
        <v>0</v>
      </c>
      <c r="D33" s="874">
        <v>0</v>
      </c>
      <c r="E33" s="874">
        <v>19.532869999999999</v>
      </c>
      <c r="F33" s="874">
        <v>0.51712000000000002</v>
      </c>
      <c r="G33" s="874">
        <v>45.2121</v>
      </c>
      <c r="H33" s="874">
        <v>1.5130000000000001E-2</v>
      </c>
      <c r="I33" s="875">
        <v>65.27722</v>
      </c>
      <c r="J33" s="876">
        <v>-0.59695784059979273</v>
      </c>
      <c r="K33" s="875">
        <v>1534.6861800000006</v>
      </c>
      <c r="L33" s="875">
        <v>17816.600492871461</v>
      </c>
      <c r="M33"/>
      <c r="N33"/>
    </row>
    <row r="34" spans="1:14" s="254" customFormat="1">
      <c r="A34" s="868" t="s">
        <v>37</v>
      </c>
      <c r="B34" s="874">
        <v>0</v>
      </c>
      <c r="C34" s="874">
        <v>0</v>
      </c>
      <c r="D34" s="874">
        <v>150.22966</v>
      </c>
      <c r="E34" s="874">
        <v>70.197749999999999</v>
      </c>
      <c r="F34" s="874">
        <v>9.183489999999999</v>
      </c>
      <c r="G34" s="874">
        <v>31.790700000000001</v>
      </c>
      <c r="H34" s="874">
        <v>6.9980000000000001E-2</v>
      </c>
      <c r="I34" s="875">
        <v>261.47158000000002</v>
      </c>
      <c r="J34" s="876">
        <v>1.2538172772115885E-2</v>
      </c>
      <c r="K34" s="875">
        <v>2211.4957899999972</v>
      </c>
      <c r="L34" s="875">
        <v>28603.219493781278</v>
      </c>
      <c r="M34"/>
      <c r="N34"/>
    </row>
    <row r="35" spans="1:14" s="254" customFormat="1">
      <c r="A35" s="363" t="s">
        <v>38</v>
      </c>
      <c r="B35" s="874">
        <v>177.53470999999999</v>
      </c>
      <c r="C35" s="874">
        <v>0</v>
      </c>
      <c r="D35" s="874">
        <v>341.30111999999997</v>
      </c>
      <c r="E35" s="874">
        <v>254.98205999999999</v>
      </c>
      <c r="F35" s="874">
        <v>34.085470000000001</v>
      </c>
      <c r="G35" s="874">
        <v>40.179459999999999</v>
      </c>
      <c r="H35" s="874">
        <v>0.48585</v>
      </c>
      <c r="I35" s="875">
        <v>848.56867</v>
      </c>
      <c r="J35" s="876">
        <v>-0.32005826689193562</v>
      </c>
      <c r="K35" s="875">
        <v>6988.5715300000156</v>
      </c>
      <c r="L35" s="875">
        <v>117573.41475643241</v>
      </c>
      <c r="M35"/>
      <c r="N35"/>
    </row>
    <row r="36" spans="1:14" s="254" customFormat="1" ht="19.899999999999999" customHeight="1">
      <c r="A36" s="872" t="s">
        <v>1007</v>
      </c>
      <c r="B36" s="873">
        <v>376.59951999999998</v>
      </c>
      <c r="C36" s="873">
        <v>0</v>
      </c>
      <c r="D36" s="873">
        <v>1215.5005000000001</v>
      </c>
      <c r="E36" s="873">
        <v>792.12464999999997</v>
      </c>
      <c r="F36" s="873">
        <v>316.91288999999995</v>
      </c>
      <c r="G36" s="873">
        <v>737.54991999999982</v>
      </c>
      <c r="H36" s="873">
        <v>1.2941600000000002</v>
      </c>
      <c r="I36" s="873">
        <v>3439.9816399999995</v>
      </c>
      <c r="J36" s="922">
        <v>-5.8709798156532544E-2</v>
      </c>
      <c r="K36" s="873">
        <v>28535.955150000009</v>
      </c>
      <c r="L36" s="873">
        <v>387129.23682224401</v>
      </c>
      <c r="M36"/>
      <c r="N36"/>
    </row>
    <row r="37" spans="1:14" ht="12.75" customHeight="1">
      <c r="A37" s="21" t="s">
        <v>905</v>
      </c>
      <c r="G37" s="125"/>
      <c r="H37" s="125"/>
    </row>
    <row r="38" spans="1:14" ht="12.75" customHeight="1">
      <c r="A38" s="16" t="s">
        <v>888</v>
      </c>
    </row>
    <row r="39" spans="1:14" ht="12.75" customHeight="1">
      <c r="A39" s="796" t="s">
        <v>907</v>
      </c>
      <c r="G39" s="76"/>
    </row>
    <row r="40" spans="1:14" ht="12.75" customHeight="1"/>
    <row r="41" spans="1:14" ht="12.75" customHeight="1">
      <c r="A41" s="59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791</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