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34'!$A$1:$J$203</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22" i="68" l="1"/>
  <c r="C19" i="68" l="1"/>
  <c r="G97" i="46" l="1"/>
  <c r="C8" i="68" l="1"/>
  <c r="C30" i="65" l="1"/>
  <c r="F66" i="45" l="1"/>
  <c r="E66"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4" i="45" l="1"/>
  <c r="E74" i="45"/>
  <c r="E58" i="65" l="1"/>
  <c r="C43" i="65"/>
  <c r="C16" i="65" l="1"/>
  <c r="B40" i="45" l="1"/>
  <c r="C32" i="68" l="1"/>
  <c r="E97" i="46" l="1"/>
  <c r="B30" i="10" l="1"/>
  <c r="F26" i="10" l="1"/>
  <c r="F25" i="10"/>
  <c r="B6" i="34" l="1"/>
  <c r="B5" i="34"/>
  <c r="D40" i="68" l="1"/>
  <c r="D39" i="68"/>
  <c r="M2" i="67" l="1"/>
  <c r="M1" i="67"/>
  <c r="E2" i="45" l="1"/>
  <c r="E1" i="45"/>
  <c r="E6" i="46"/>
  <c r="E5" i="46"/>
  <c r="B58" i="45"/>
  <c r="B35" i="45"/>
  <c r="B16" i="45"/>
  <c r="G4" i="44"/>
  <c r="G3" i="44"/>
  <c r="B41"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<sst xmlns="http://schemas.openxmlformats.org/spreadsheetml/2006/main" count="2353" uniqueCount="1290">
  <si>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</si>
  <si>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</si>
  <si>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</si>
  <si>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</si>
  <si>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</si>
  <si>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</si>
  <si>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</si>
  <si>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</si>
  <si>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</si>
  <si>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</si>
  <si>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</si>
  <si>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</si>
  <si>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</si>
  <si>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</si>
  <si>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</si>
  <si>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</si>
  <si>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</si>
  <si>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</si>
  <si>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</si>
  <si>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</si>
  <si>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</si>
  <si>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</si>
  <si>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</si>
  <si>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</si>
  <si>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</si>
  <si>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</si>
  <si>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</si>
  <si>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</si>
  <si>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</si>
  <si>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</si>
  <si>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</si>
  <si>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</si>
  <si>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</si>
  <si>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</si>
  <si>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</si>
  <si>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</si>
  <si>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</si>
  <si>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</si>
  <si>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</si>
  <si>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</si>
  <si>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</si>
  <si>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</si>
  <si>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</si>
  <si>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</si>
  <si>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</si>
  <si>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</si>
  <si>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</si>
  <si>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</si>
  <si>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</si>
  <si>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</si>
  <si>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</si>
  <si>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</si>
  <si>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</si>
  <si>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</si>
  <si>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</si>
  <si>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</si>
  <si>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</si>
  <si>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</si>
  <si>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</si>
  <si>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</si>
  <si>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</si>
  <si>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</si>
  <si>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</si>
  <si>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</si>
  <si>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</si>
  <si>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</si>
  <si>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</si>
  <si>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</si>
  <si>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</si>
  <si>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</si>
  <si>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</si>
  <si>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</si>
  <si>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</si>
  <si>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</si>
  <si>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</si>
  <si>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</si>
  <si>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</si>
  <si>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</si>
  <si>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</si>
  <si>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</si>
  <si>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</si>
  <si>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</si>
  <si>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</si>
  <si>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</si>
  <si>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</si>
  <si>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</si>
  <si>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</si>
  <si>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</si>
  <si>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</si>
  <si>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</si>
  <si>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</si>
  <si>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</si>
  <si>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</si>
  <si>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</si>
  <si>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</si>
  <si>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</si>
  <si>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</si>
  <si>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</si>
  <si>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</si>
  <si>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</si>
  <si>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</si>
  <si>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</si>
  <si>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</si>
  <si>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</si>
  <si>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</si>
  <si>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</si>
  <si>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</si>
  <si>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</si>
  <si>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</si>
  <si>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</si>
  <si>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</si>
  <si>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</si>
  <si>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</si>
  <si>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</si>
  <si>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</si>
  <si>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</si>
  <si>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</si>
  <si>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</si>
  <si>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</si>
  <si>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</si>
  <si>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</si>
  <si>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</si>
  <si>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</si>
  <si>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</si>
  <si>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</si>
  <si>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</si>
  <si>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</si>
  <si>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</si>
  <si>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</si>
  <si>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</si>
  <si>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</si>
  <si>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</si>
  <si>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</si>
  <si>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</si>
  <si>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</si>
  <si>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</si>
  <si>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</si>
  <si>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</si>
  <si>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</si>
  <si>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</si>
  <si>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</si>
  <si>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</si>
  <si>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</si>
  <si>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</si>
  <si>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</si>
  <si>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</si>
  <si>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</si>
  <si>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</si>
  <si>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</si>
  <si>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</si>
  <si>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</si>
  <si>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</si>
  <si>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</si>
  <si>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</si>
  <si>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</si>
  <si>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</si>
  <si>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</si>
  <si>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</si>
  <si>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</si>
  <si>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</si>
  <si>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</si>
  <si>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</si>
  <si>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</si>
  <si>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</si>
  <si>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</si>
  <si>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</si>
  <si>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</si>
  <si>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</si>
  <si>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</si>
  <si>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</si>
  <si>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</si>
  <si>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</si>
  <si>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</si>
  <si>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</si>
  <si>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</si>
  <si>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</si>
  <si>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</si>
  <si>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</si>
  <si>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</si>
  <si>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</si>
  <si>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</si>
  <si>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</si>
  <si>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</si>
  <si>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</si>
  <si>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</si>
  <si>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</si>
  <si>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</si>
  <si>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</si>
  <si>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</si>
  <si>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</si>
  <si>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</si>
  <si>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</si>
  <si>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</si>
  <si>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</si>
  <si>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</si>
  <si>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</si>
  <si>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</si>
  <si>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</si>
  <si>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</si>
  <si>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</si>
  <si>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</si>
  <si>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</si>
  <si>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</si>
  <si>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</si>
  <si>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</si>
  <si>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</si>
  <si>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</si>
  <si>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</si>
  <si>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</si>
  <si>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</si>
  <si>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</si>
  <si>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</si>
  <si>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</si>
  <si>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</si>
  <si>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</si>
  <si>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</si>
  <si>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</si>
  <si>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</si>
  <si>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</si>
  <si>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</si>
  <si>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</si>
  <si>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</si>
  <si>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</si>
  <si>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</si>
  <si>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</si>
  <si>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</si>
  <si>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</si>
  <si>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</si>
  <si>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</si>
  <si>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</si>
  <si>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</si>
  <si>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</si>
  <si>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</si>
  <si>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</si>
  <si>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</si>
  <si>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</si>
  <si>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</si>
  <si>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</si>
  <si>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</si>
  <si>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</si>
  <si>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</si>
  <si>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</si>
  <si>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</si>
  <si>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</si>
  <si>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</si>
  <si>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</si>
  <si>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</si>
  <si>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</si>
  <si>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</si>
  <si>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</si>
  <si>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</si>
  <si>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</si>
  <si>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</si>
  <si>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</si>
  <si>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</si>
  <si>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</si>
  <si>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</si>
  <si>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</si>
  <si>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</si>
  <si>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</si>
  <si>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</si>
  <si>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</si>
  <si>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</si>
  <si>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</si>
  <si>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</si>
  <si>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</si>
  <si>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</si>
  <si>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</si>
  <si>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</si>
  <si>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</si>
  <si>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</si>
  <si>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</si>
  <si>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</si>
  <si>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</si>
  <si>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</si>
  <si>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</si>
  <si>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</si>
  <si>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</si>
  <si>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</si>
  <si>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</si>
  <si>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</si>
  <si>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</si>
  <si>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</si>
  <si>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</si>
  <si>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</si>
  <si>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</si>
  <si>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</si>
  <si>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</si>
  <si>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</si>
  <si>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</si>
  <si>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</si>
  <si>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</si>
  <si>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</si>
  <si>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</si>
  <si>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</si>
  <si>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</si>
  <si>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</si>
  <si>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</si>
  <si>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</si>
  <si>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</si>
  <si>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</si>
  <si>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</si>
  <si>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</si>
  <si>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</si>
  <si>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</si>
  <si>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</si>
  <si>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</si>
  <si>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</si>
  <si>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</si>
  <si>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</si>
  <si>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</si>
  <si>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</si>
  <si>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</si>
  <si>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</si>
  <si>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</si>
  <si>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</si>
  <si>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</si>
  <si>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</si>
  <si>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</si>
  <si>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</si>
  <si>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</si>
  <si>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</si>
  <si>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</si>
  <si>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</si>
  <si>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</si>
  <si>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</si>
  <si>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</si>
  <si>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</si>
  <si>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</si>
  <si>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</si>
  <si>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</si>
  <si>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</si>
  <si>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</si>
  <si>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</si>
  <si>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</si>
  <si>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</si>
  <si>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</si>
  <si>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</si>
  <si>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</si>
  <si>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</si>
  <si>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</si>
  <si>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</si>
  <si>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</si>
  <si>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</si>
  <si>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</si>
  <si>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</si>
  <si>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</si>
  <si>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</si>
  <si>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</si>
  <si>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</si>
  <si>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</si>
  <si>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</si>
  <si>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</si>
  <si>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</si>
  <si>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</si>
  <si>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</si>
  <si>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</si>
  <si>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</si>
  <si>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</si>
  <si>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</si>
  <si>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</si>
  <si>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</si>
  <si>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</si>
  <si>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</si>
  <si>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</si>
  <si>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</si>
  <si>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</si>
  <si>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</si>
  <si>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</si>
  <si>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</si>
  <si>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</si>
  <si>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</si>
  <si>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</si>
  <si>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</si>
  <si>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</si>
  <si>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</si>
  <si>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</si>
  <si>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</si>
  <si>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</si>
  <si>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</si>
  <si>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</si>
  <si>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</si>
  <si>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</si>
  <si>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</si>
  <si>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</si>
  <si>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</si>
  <si>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</si>
  <si>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</si>
  <si>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</si>
  <si>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</si>
  <si>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</si>
  <si>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</si>
  <si>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</si>
  <si>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</si>
  <si>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</si>
  <si>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</si>
  <si>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</si>
  <si>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</si>
  <si>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</si>
  <si>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</si>
  <si>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</si>
  <si>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</si>
  <si>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</si>
  <si>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</si>
  <si>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</si>
  <si>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</si>
  <si>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</si>
  <si>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</si>
  <si>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</si>
  <si>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</si>
  <si>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</si>
  <si>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</si>
  <si>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</si>
  <si>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</si>
  <si>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</si>
  <si>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</si>
  <si>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</si>
  <si>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</si>
  <si>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</si>
  <si>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</si>
  <si>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</si>
  <si>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</si>
  <si>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</si>
  <si>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</si>
  <si>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</si>
  <si>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</si>
  <si>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</si>
  <si>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</si>
  <si>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</si>
  <si>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</si>
  <si>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</si>
  <si>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</si>
  <si>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</si>
  <si>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</si>
  <si>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</si>
  <si>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</si>
  <si>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</si>
  <si>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</si>
  <si>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</si>
  <si>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</si>
  <si>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</si>
  <si>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</si>
  <si>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</si>
  <si>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</si>
  <si>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</si>
  <si>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</si>
  <si>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</si>
  <si>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</si>
  <si>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</si>
  <si>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</si>
  <si>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</si>
  <si>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</si>
  <si>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</si>
  <si>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</si>
  <si>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</si>
  <si>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</si>
  <si>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</si>
  <si>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</si>
  <si>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</si>
  <si>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</si>
  <si>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</si>
  <si>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</si>
  <si>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</si>
  <si>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</si>
  <si>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</si>
  <si>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</si>
  <si>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</si>
  <si>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</si>
  <si>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</si>
  <si>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</si>
  <si>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</si>
  <si>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</si>
  <si>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</si>
  <si>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</si>
  <si>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</si>
  <si>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</si>
  <si>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</si>
  <si>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</si>
  <si>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</si>
  <si>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</si>
  <si>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</si>
  <si>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</si>
  <si>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</si>
  <si>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</si>
  <si>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</si>
  <si>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</si>
  <si>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</si>
  <si>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</si>
  <si>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</si>
  <si>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</si>
  <si>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</si>
  <si>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</si>
  <si>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</si>
  <si>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</si>
  <si>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</si>
  <si>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</si>
  <si>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</si>
  <si>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</si>
  <si>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</si>
  <si>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</si>
  <si>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</si>
  <si>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</si>
  <si>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</si>
  <si>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</si>
  <si>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</si>
  <si>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</si>
  <si>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</si>
  <si>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</si>
  <si>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</si>
  <si>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</si>
  <si>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</si>
  <si>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</si>
  <si>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</si>
  <si>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</si>
  <si>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</si>
  <si>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</si>
  <si>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</si>
  <si>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</si>
  <si>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</si>
  <si>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</si>
  <si>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</si>
  <si>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</si>
  <si>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</si>
  <si>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</si>
  <si>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</si>
  <si>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</si>
  <si>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</si>
  <si>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</si>
  <si>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</si>
  <si>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</si>
  <si>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</si>
  <si>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</si>
  <si>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</si>
  <si>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</si>
  <si>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</si>
  <si>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</si>
  <si>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</si>
  <si>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</si>
  <si>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</si>
  <si>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</si>
  <si>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</si>
  <si>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</si>
  <si>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</si>
  <si>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</si>
  <si>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</si>
  <si>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</si>
  <si>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</si>
  <si>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</si>
  <si>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</si>
  <si>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</si>
  <si>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</si>
  <si>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</si>
  <si>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</si>
  <si>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</si>
  <si>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</si>
  <si>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</si>
  <si>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</si>
  <si>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</si>
  <si>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</si>
  <si>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</si>
  <si>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</si>
  <si>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</si>
  <si>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</si>
  <si>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</si>
  <si>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</si>
  <si>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</si>
  <si>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</si>
  <si>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</si>
  <si>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</si>
  <si>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</si>
  <si>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</si>
  <si>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</si>
  <si>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</si>
  <si>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</si>
  <si>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</si>
  <si>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</si>
  <si>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</si>
  <si>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</si>
  <si>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</si>
  <si>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</si>
  <si>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</si>
  <si>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</si>
  <si>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</si>
  <si>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</si>
  <si>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</si>
  <si>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</si>
  <si>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</si>
  <si>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</si>
  <si>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</si>
  <si>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</si>
  <si>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</si>
  <si>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</si>
  <si>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</si>
  <si>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</si>
  <si>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</si>
  <si>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</si>
  <si>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</si>
  <si>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</si>
  <si>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</si>
  <si>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</si>
  <si>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</si>
  <si>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</si>
  <si>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</si>
  <si>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</si>
  <si>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</si>
  <si>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</si>
  <si>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</si>
  <si>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</si>
  <si>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</si>
  <si>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</si>
  <si>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</si>
  <si>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</si>
  <si>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</si>
  <si>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</si>
  <si>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</si>
  <si>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</si>
  <si>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</si>
  <si>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</si>
  <si>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</si>
  <si>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</si>
  <si>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</si>
  <si>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</si>
  <si>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</si>
  <si>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</si>
  <si>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</si>
  <si>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</si>
  <si>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</si>
  <si>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</si>
  <si>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</si>
  <si>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</si>
  <si>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</si>
  <si>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</si>
  <si>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</si>
  <si>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</si>
  <si>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</si>
  <si>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</si>
  <si>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</si>
  <si>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</si>
  <si>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</si>
  <si>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</si>
  <si>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</si>
  <si>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</si>
  <si>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</si>
  <si>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</si>
  <si>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</si>
  <si>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</si>
  <si>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</si>
  <si>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</si>
  <si>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</si>
  <si>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</si>
  <si>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</si>
  <si>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</si>
  <si>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</si>
  <si>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</si>
  <si>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</si>
  <si>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</si>
  <si>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</si>
  <si>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</si>
  <si>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</si>
  <si>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</si>
  <si>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</si>
  <si>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</si>
  <si>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</si>
  <si>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</si>
  <si>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</si>
  <si>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</si>
  <si>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</si>
  <si>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</si>
  <si>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</si>
  <si>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</si>
  <si>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</si>
  <si>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</si>
  <si>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</si>
  <si>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</si>
  <si>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</si>
  <si>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</si>
  <si>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</si>
  <si>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</si>
  <si>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</si>
  <si>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</si>
  <si>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</si>
  <si>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</si>
  <si>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</si>
  <si>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</si>
  <si>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</si>
  <si>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</si>
  <si>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</si>
  <si>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</si>
  <si>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</si>
  <si>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</si>
  <si>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</si>
  <si>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</si>
  <si>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</si>
  <si>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</si>
  <si>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</si>
  <si>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</si>
  <si>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</si>
  <si>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</si>
  <si>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</si>
  <si>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</si>
  <si>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</si>
  <si>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</si>
  <si>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</si>
  <si>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</si>
  <si>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</si>
  <si>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</si>
  <si>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</si>
  <si>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</si>
  <si>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</si>
  <si>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</si>
  <si>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</si>
  <si>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</si>
  <si>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</si>
  <si>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</si>
  <si>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</si>
  <si>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</si>
  <si>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</si>
  <si>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</si>
  <si>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</si>
  <si>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</si>
  <si>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</si>
  <si>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</si>
  <si>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</si>
  <si>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</si>
  <si>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</si>
  <si>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</si>
  <si>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</si>
  <si>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</si>
  <si>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</si>
  <si>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</si>
  <si>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</si>
  <si>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</si>
  <si>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</si>
  <si>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</si>
  <si>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</si>
  <si>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</si>
  <si>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</si>
  <si>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</si>
  <si>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</si>
  <si>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</si>
  <si>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</si>
  <si>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</si>
  <si>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</si>
  <si>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</si>
  <si>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</si>
  <si>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</si>
  <si>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</si>
  <si>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</si>
  <si>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</si>
  <si>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</si>
  <si>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</si>
  <si>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</si>
  <si>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</si>
  <si>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</si>
  <si>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</si>
  <si>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</si>
  <si>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</si>
  <si>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</si>
  <si>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</si>
  <si>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</si>
  <si>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</si>
  <si>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</si>
  <si>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</si>
  <si>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</si>
  <si>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</si>
  <si>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</si>
  <si>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</si>
  <si>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</si>
  <si>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</si>
  <si>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</si>
  <si>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</si>
  <si>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</si>
  <si>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</si>
  <si>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</si>
  <si>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</si>
  <si>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</si>
  <si>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</si>
  <si>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</si>
  <si>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</si>
  <si>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</si>
  <si>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</si>
  <si>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</si>
  <si>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</si>
  <si>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</si>
  <si>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</si>
  <si>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</si>
  <si>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</si>
  <si>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</si>
  <si>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</si>
  <si>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</si>
  <si>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</si>
  <si>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</si>
  <si>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</si>
  <si>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</si>
  <si>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</si>
  <si>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</si>
  <si>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</si>
  <si>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</si>
  <si>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</si>
  <si>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</si>
  <si>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</si>
  <si>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</si>
  <si>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</si>
  <si>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</si>
  <si>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</si>
  <si>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</si>
  <si>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</si>
  <si>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</si>
  <si>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</si>
  <si>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</si>
  <si>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</si>
  <si>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</si>
  <si>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</si>
  <si>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</si>
  <si>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</si>
  <si>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</si>
  <si>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</si>
  <si>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</si>
  <si>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</si>
  <si>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</si>
  <si>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</si>
  <si>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</si>
  <si>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</si>
  <si>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</si>
  <si>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</si>
  <si>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</si>
  <si>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</si>
  <si>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</si>
  <si>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</si>
  <si>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</si>
  <si>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</si>
  <si>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</si>
  <si>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</si>
  <si>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</si>
  <si>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</si>
  <si>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</si>
  <si>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</si>
  <si>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</si>
  <si>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</si>
  <si>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</si>
  <si>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</si>
  <si>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</si>
  <si>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</si>
  <si>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</si>
  <si>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</si>
  <si>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</si>
  <si>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</si>
  <si>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</si>
  <si>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</si>
  <si>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</si>
  <si>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</si>
  <si>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</si>
  <si>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</si>
  <si>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</si>
  <si>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</si>
  <si>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</si>
  <si>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</si>
  <si>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</si>
  <si>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</si>
  <si>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</si>
  <si>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</si>
  <si>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</si>
  <si>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</si>
  <si>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</si>
  <si>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</si>
  <si>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</si>
  <si>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</si>
  <si>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</si>
  <si>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</si>
  <si>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</si>
  <si>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</si>
  <si>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</si>
  <si>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</si>
  <si>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</si>
  <si>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</si>
  <si>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</si>
  <si>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</si>
  <si>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</si>
  <si>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</si>
  <si>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</si>
  <si>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</si>
  <si>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</si>
  <si>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</si>
  <si>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</si>
  <si>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</si>
  <si>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</si>
  <si>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</si>
  <si>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</si>
  <si>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</si>
  <si>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</si>
  <si>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</si>
  <si>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</si>
  <si>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</si>
  <si>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</si>
  <si>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</si>
  <si>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</si>
  <si>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</si>
  <si>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</si>
  <si>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</si>
  <si>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</si>
  <si>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</si>
  <si>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</si>
  <si>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</si>
  <si>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</si>
  <si>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</si>
  <si>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</si>
  <si>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</si>
  <si>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</si>
  <si>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</si>
  <si>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</si>
  <si>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</si>
  <si>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</si>
  <si>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</si>
  <si>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</si>
  <si>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</si>
  <si>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</si>
  <si>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</si>
  <si>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</si>
  <si>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</si>
  <si>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</si>
  <si>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</si>
  <si>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</si>
  <si>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</si>
  <si>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</si>
  <si>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</si>
  <si>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</si>
  <si>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</si>
  <si>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</si>
  <si>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</si>
  <si>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</si>
  <si>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</si>
  <si>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</si>
  <si>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</si>
  <si>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</si>
  <si>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</si>
  <si>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</si>
  <si>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</si>
  <si>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</si>
  <si>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</si>
  <si>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</si>
  <si>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</si>
  <si>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</si>
  <si>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</si>
  <si>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</si>
  <si>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</si>
  <si>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</si>
  <si>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</si>
  <si>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</si>
  <si>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</si>
  <si>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</si>
  <si>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</si>
  <si>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</si>
  <si>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</si>
  <si>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</si>
  <si>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</si>
  <si>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</si>
  <si>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</si>
  <si>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</si>
  <si>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</si>
  <si>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</si>
  <si>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</si>
  <si>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</si>
  <si>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</si>
  <si>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</si>
  <si>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</si>
  <si>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</si>
  <si>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</si>
  <si>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</si>
  <si>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</si>
  <si>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</si>
  <si>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</si>
  <si>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</si>
  <si>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</si>
  <si>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</si>
  <si>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</si>
  <si>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</si>
  <si>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</si>
  <si>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</si>
  <si>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</si>
  <si>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</si>
  <si>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</si>
  <si>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</si>
  <si>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</si>
  <si>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</si>
  <si>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</si>
  <si>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</si>
  <si>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</si>
  <si>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</si>
  <si>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</si>
  <si>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</si>
  <si>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</si>
  <si>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</si>
  <si>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</si>
  <si>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</si>
  <si>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</si>
  <si>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</si>
  <si>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</si>
  <si>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</si>
  <si>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</si>
  <si>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</si>
  <si>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</si>
  <si>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</si>
  <si>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</si>
  <si>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</si>
  <si>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</si>
  <si>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</si>
  <si>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</si>
  <si>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</si>
  <si>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</si>
  <si>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</si>
  <si>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</si>
  <si>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</si>
  <si>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</si>
  <si>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</si>
  <si>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</si>
  <si>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</si>
  <si>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</si>
  <si>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</si>
  <si>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</si>
  <si>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</si>
  <si>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</si>
  <si>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</si>
  <si>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</si>
  <si>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</si>
  <si>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</si>
  <si>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</si>
  <si>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</si>
  <si>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</si>
  <si>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</si>
  <si>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</si>
  <si>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</si>
  <si>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</si>
  <si>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</si>
  <si>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</si>
  <si>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</si>
  <si>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</si>
  <si>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</si>
  <si>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</si>
  <si>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</si>
  <si>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</si>
  <si>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</si>
  <si>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</si>
  <si>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</si>
  <si>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</si>
  <si>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</si>
  <si>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</si>
  <si>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</si>
  <si>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</si>
  <si>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</si>
  <si>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</si>
  <si>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</si>
  <si>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</si>
  <si>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</si>
  <si>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</si>
  <si>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</si>
  <si>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</si>
  <si>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</si>
  <si>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</si>
  <si>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</si>
  <si>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</si>
  <si>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</si>
  <si>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</si>
  <si>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</si>
  <si>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</si>
  <si>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</si>
  <si>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</si>
  <si>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</si>
  <si>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</si>
  <si>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</si>
  <si>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</si>
  <si>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</si>
  <si>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</si>
  <si>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</si>
  <si>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</si>
  <si>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</si>
  <si>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</si>
  <si>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</si>
  <si>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</si>
  <si>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</si>
  <si>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</si>
  <si>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</si>
  <si>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</si>
  <si>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</si>
  <si>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</si>
  <si>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</si>
  <si>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</si>
  <si>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</si>
  <si>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</si>
  <si>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</si>
  <si>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</si>
  <si>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</si>
  <si>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</si>
  <si>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</si>
  <si>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</si>
  <si>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</si>
  <si>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</si>
  <si>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</si>
  <si>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</si>
  <si>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</si>
  <si>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</si>
  <si>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</si>
  <si>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</si>
  <si>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</si>
  <si>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</si>
  <si>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</si>
  <si>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</si>
  <si>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</si>
  <si>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</si>
  <si>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</si>
  <si>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</si>
  <si>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</si>
  <si>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</si>
  <si>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</si>
  <si>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</si>
  <si>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</si>
  <si>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</si>
  <si>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</si>
  <si>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</si>
  <si>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</si>
  <si>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</si>
  <si>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</si>
  <si>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</si>
  <si>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</si>
  <si>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</si>
  <si>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</si>
  <si>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</si>
  <si>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</si>
  <si>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</si>
  <si>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</si>
  <si>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</si>
  <si>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</si>
  <si>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</si>
  <si>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 xml:space="preserve">Alpen Invest d.d. </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</si>
  <si>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</si>
  <si>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</si>
  <si>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</si>
  <si>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</si>
  <si>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</si>
  <si>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ZB Future 2025</t>
  </si>
  <si>
    <t>ZB Future 2030</t>
  </si>
  <si>
    <t xml:space="preserve">ZB Future 2040 </t>
  </si>
  <si>
    <t xml:space="preserve">ZB Future 2055 </t>
  </si>
  <si>
    <r>
      <t>Broj OTC transakcija /</t>
    </r>
    <r>
      <rPr>
        <sz val="11"/>
        <color theme="1"/>
        <rFont val="Calibri"/>
        <family val="2"/>
        <scheme val="minor"/>
      </rPr>
      <t xml:space="preserve"> </t>
    </r>
    <r>
      <rPr>
        <i/>
        <sz val="10"/>
        <color rgb="FF0000FF"/>
        <rFont val="Arial"/>
        <family val="2"/>
      </rPr>
      <t>Number of OTC trades</t>
    </r>
  </si>
  <si>
    <t>OTP MULTI</t>
  </si>
  <si>
    <t xml:space="preserve">PBZ Flexible 30 </t>
  </si>
  <si>
    <t>30.9.2015.</t>
  </si>
  <si>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</si>
  <si>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t>HPB d.d. (likvidator)</t>
  </si>
  <si>
    <t>ZDMF Raiffeisen</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</si>
  <si>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</si>
  <si>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</si>
  <si>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</si>
  <si>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</si>
  <si>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</si>
  <si>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</si>
  <si>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</si>
  <si>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</si>
  <si>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</si>
  <si>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</si>
  <si>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</si>
  <si>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</si>
  <si>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</si>
  <si>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</si>
  <si>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</si>
  <si>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</si>
  <si>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</si>
  <si>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December 2015</t>
  </si>
  <si>
    <t>Prosinac 2015.</t>
  </si>
  <si>
    <t>Erste ZDMF</t>
  </si>
  <si>
    <t>29.12.2015.</t>
  </si>
  <si>
    <t xml:space="preserve">Table 21 : Unit prices and rates of return of closed-end voluntary pension funds (ZDMFs) </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</si>
  <si>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</si>
  <si>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</si>
  <si>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</si>
  <si>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</si>
  <si>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 xml:space="preserve">Napomene: </t>
  </si>
  <si>
    <t>Remarks:</t>
  </si>
  <si>
    <t>2015.</t>
  </si>
  <si>
    <t>31.12.2015.</t>
  </si>
  <si>
    <t>APRIVATE (AGRAM PRIVATE)</t>
  </si>
  <si>
    <t>Erste PB 1 (Erste Elite)</t>
  </si>
  <si>
    <t>Siječanj 2016.</t>
  </si>
  <si>
    <t>January 2016</t>
  </si>
  <si>
    <t>5Table 26: Written premium for the period 1  - 31 January 2016</t>
  </si>
  <si>
    <t>Tablica 26: Zaračunata bruto premija osiguranja za period od 1. do 31. siječnja 2016.</t>
  </si>
  <si>
    <t>I.2015</t>
  </si>
  <si>
    <t>I.2016</t>
  </si>
  <si>
    <t>Tablica 27: Podaci o osiguranju za period od 1. do 31. siječnja 2016.</t>
  </si>
  <si>
    <t>Table 27: Insurance data for the period 1 - 31 January 2016</t>
  </si>
  <si>
    <t>Grafikon 18: Udio zaračunate bruto premije i likvidiranih šteta po društvima za osiguranje po vrstama osiguranja za period od 1. do 31. siječnja 2016.</t>
  </si>
  <si>
    <t>Chart 18: Share of written premium and claims settled per line of insurances for the period 1  - 31 January 2016</t>
  </si>
  <si>
    <t>Grafikon 7: Dobna i spolna struktura članova ODMF-a na dan 31 prosinca 2015.</t>
  </si>
  <si>
    <t>Chart 7: ODMF members age and sex structure as at 31 Dectember 2015</t>
  </si>
  <si>
    <t>PROSINAC 2015.</t>
  </si>
  <si>
    <t>DECEMBER 2015</t>
  </si>
  <si>
    <t>Grafikon 11: Dobna i spolna struktura članova ZDMF- ova na dan 31.prosinca 2015.</t>
  </si>
  <si>
    <t>Chart 11: ZDMF members age and sex structure as at 31 December 2015</t>
  </si>
  <si>
    <r>
      <t xml:space="preserve">Ukupno 
</t>
    </r>
    <r>
      <rPr>
        <b/>
        <i/>
        <sz val="9"/>
        <color indexed="12"/>
        <rFont val="Arial"/>
        <family val="2"/>
      </rPr>
      <t>Total</t>
    </r>
  </si>
  <si>
    <t xml:space="preserve">Ivan Mučnjak,Damir Maričić, Josipa Žilić,
 Željko Kovačić, Matea Nosse                      </t>
  </si>
  <si>
    <t>HT-R-A</t>
  </si>
  <si>
    <t>ADRS-P-A</t>
  </si>
  <si>
    <t>RIVP-R-A</t>
  </si>
  <si>
    <t>PODR-R-A</t>
  </si>
  <si>
    <t>LEDO-R-A</t>
  </si>
  <si>
    <t>ADRS-R-A</t>
  </si>
  <si>
    <t>DDJH-R-A</t>
  </si>
  <si>
    <t>KRAS-R-A</t>
  </si>
  <si>
    <t>KOEI-R-A</t>
  </si>
  <si>
    <t>ERNT-R-A</t>
  </si>
  <si>
    <t>RHMF-O-257A</t>
  </si>
  <si>
    <t>RHMF-O-17BA</t>
  </si>
  <si>
    <t>RIBA-O-17BA</t>
  </si>
  <si>
    <t>RHMF-O-26CA</t>
  </si>
  <si>
    <t>RIBA-O-177A</t>
  </si>
  <si>
    <t>MTEL-O-137A</t>
  </si>
  <si>
    <t>RHMF-O-247E</t>
  </si>
  <si>
    <t>FNOI-D-167A</t>
  </si>
  <si>
    <t>FNOI-D-177A</t>
  </si>
  <si>
    <t>FNOI-D-171A</t>
  </si>
  <si>
    <t>RHMF-O-172A</t>
  </si>
  <si>
    <t>RHMF-O-187A</t>
  </si>
  <si>
    <t>RHMF-O-167A</t>
  </si>
  <si>
    <t>RHMF-O-19BA</t>
  </si>
  <si>
    <t>RHMF-O-203A</t>
  </si>
  <si>
    <t>RHMF-O-227E</t>
  </si>
  <si>
    <t>RHMF-O-203E</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</si>
  <si>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</si>
  <si>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</si>
  <si>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</si>
  <si>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</si>
  <si>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31.12.2014.</t>
    </r>
    <r>
      <rPr>
        <b/>
        <vertAlign val="superscript"/>
        <sz val="8"/>
        <rFont val="Arial"/>
        <family val="2"/>
        <charset val="238"/>
      </rPr>
      <t>1</t>
    </r>
  </si>
  <si>
    <r>
      <t>31.12.2015.</t>
    </r>
    <r>
      <rPr>
        <b/>
        <vertAlign val="superscript"/>
        <sz val="8"/>
        <rFont val="Arial"/>
        <family val="2"/>
        <charset val="238"/>
      </rPr>
      <t>2</t>
    </r>
  </si>
  <si>
    <r>
      <t>1.1. - 31.12.2014.</t>
    </r>
    <r>
      <rPr>
        <b/>
        <vertAlign val="superscript"/>
        <sz val="8"/>
        <rFont val="Arial"/>
        <family val="2"/>
        <charset val="238"/>
      </rPr>
      <t>1</t>
    </r>
  </si>
  <si>
    <r>
      <t>1.1. - 31.12.2015.</t>
    </r>
    <r>
      <rPr>
        <b/>
        <vertAlign val="superscript"/>
        <sz val="8"/>
        <rFont val="Arial"/>
        <family val="2"/>
        <charset val="238"/>
      </rPr>
      <t>2</t>
    </r>
  </si>
  <si>
    <r>
      <t>31.12.2014.</t>
    </r>
    <r>
      <rPr>
        <b/>
        <vertAlign val="superscript"/>
        <sz val="9"/>
        <rFont val="Arial"/>
        <family val="2"/>
      </rPr>
      <t>3</t>
    </r>
  </si>
  <si>
    <r>
      <t>1.1. - 31.12.2014.</t>
    </r>
    <r>
      <rPr>
        <b/>
        <vertAlign val="superscript"/>
        <sz val="9"/>
        <rFont val="Arial"/>
        <family val="2"/>
        <charset val="238"/>
      </rPr>
      <t>3</t>
    </r>
  </si>
  <si>
    <t>1.1. - 31.12.2015.</t>
  </si>
  <si>
    <r>
      <t>31.12.2014.</t>
    </r>
    <r>
      <rPr>
        <b/>
        <vertAlign val="superscript"/>
        <sz val="9"/>
        <rFont val="Arial"/>
        <family val="2"/>
        <charset val="238"/>
      </rPr>
      <t>3</t>
    </r>
  </si>
  <si>
    <r>
      <t>1.1. - 31.12.2014.</t>
    </r>
    <r>
      <rPr>
        <b/>
        <vertAlign val="superscript"/>
        <sz val="9"/>
        <rFont val="Arial"/>
        <family val="2"/>
        <charset val="238"/>
      </rPr>
      <t>1</t>
    </r>
  </si>
  <si>
    <r>
      <t xml:space="preserve">3)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</si>
  <si>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</si>
  <si>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</si>
  <si>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t>Grafikon 19: Udjel broja aktivnih ugovora u ukupnom broju ugovora na dan 31. prosinca 2015.</t>
  </si>
  <si>
    <t>Chart 19: Share of the number of active contracts in total number of contracts as at 31 December 2015</t>
  </si>
  <si>
    <t xml:space="preserve">Grafikon 20: Godišnja promjena vrijednosti aktivnih ugovora na dan 31. prosinca 2015. </t>
  </si>
  <si>
    <t>Chart 20: Annual change in value of active contracts as at 31 December 2015</t>
  </si>
  <si>
    <r>
      <t xml:space="preserve">1)  Podaci dostavljeni u izvještajima sa stanjem na dan 31.12.2015. godine.
</t>
    </r>
    <r>
      <rPr>
        <i/>
        <sz val="8"/>
        <color indexed="12"/>
        <rFont val="Arial"/>
        <family val="2"/>
      </rPr>
      <t xml:space="preserve">Data delivered in reports containing the balance as at 31 December 2015.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</si>
  <si>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</si>
  <si>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</si>
  <si>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3)  Podaci dostavljeni u izvještajima sa stanjem na dan 31.12.2015. godine. /  </t>
    </r>
    <r>
      <rPr>
        <i/>
        <sz val="8"/>
        <color indexed="12"/>
        <rFont val="Arial"/>
        <family val="2"/>
      </rPr>
      <t xml:space="preserve">Data delivered in reports containing the balance as at 31 December 2015. </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</si>
  <si>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</si>
  <si>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</si>
  <si>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</si>
  <si>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</si>
  <si>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</si>
  <si>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</si>
  <si>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</si>
  <si>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</si>
  <si>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</si>
  <si>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</si>
  <si>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</si>
  <si>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</si>
  <si>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</si>
  <si>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</si>
  <si>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</si>
  <si>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</si>
  <si>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</si>
  <si>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</si>
  <si>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</si>
  <si>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</si>
  <si>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</si>
  <si>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</si>
  <si>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</si>
  <si>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</si>
  <si>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</si>
  <si>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</si>
  <si>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</si>
  <si>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</si>
  <si>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</si>
  <si>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</si>
  <si>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</si>
  <si>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</si>
  <si>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</si>
  <si>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06 - Osiguranje plovila</t>
    </r>
    <r>
      <rPr>
        <sz val="8"/>
        <color rgb="FF0000FF"/>
        <rFont val="Arial"/>
        <family val="2"/>
      </rPr>
      <t xml:space="preserve"> / Insurance of vessels</t>
    </r>
  </si>
  <si>
    <r>
      <rPr>
        <sz val="8"/>
        <rFont val="Arial"/>
        <family val="2"/>
      </rPr>
      <t>16 - Osiguranje raznih financijskih gubitaka</t>
    </r>
    <r>
      <rPr>
        <sz val="8"/>
        <color rgb="FF0000FF"/>
        <rFont val="Arial"/>
        <family val="2"/>
      </rPr>
      <t xml:space="preserve"> / Insurance of miscellaneous financial losses</t>
    </r>
  </si>
  <si>
    <t>- Društvo KD životno osiguranje d.d. od 30. prosinca 2015. pripojeno je društvu Adriatic Slovenica d.d. koje je preuzelo sva prava i obveze pripojenog društva.</t>
  </si>
  <si>
    <t>- Društvo Sunce osiguranje d.d. od 30. prosinca 2015. pripojeno je društvu AGRAM LIFE osiguranje d.d. koje je preuzelo sva prava i obveze pripojenog društva.</t>
  </si>
  <si>
    <t xml:space="preserve">- As of 30 December 2015 KD životno osiguranje d.d. has been merged to the company Adriatic Slovenica d.d. which has taken over all of its claims and liabilities. </t>
  </si>
  <si>
    <t xml:space="preserve">- As of 30 December 2015 Sunce osiguranje d.d. has been merged to the company AGRAM LIFE osiguranje d.d. which has taken over all of its claims and liabilities. </t>
  </si>
  <si>
    <r>
      <t xml:space="preserve">Broj / </t>
    </r>
    <r>
      <rPr>
        <i/>
        <sz val="10"/>
        <color rgb="FF0000FF"/>
        <rFont val="Arial"/>
        <family val="2"/>
      </rPr>
      <t xml:space="preserve">Number </t>
    </r>
    <r>
      <rPr>
        <sz val="10"/>
        <color theme="1"/>
        <rFont val="Arial"/>
        <family val="2"/>
      </rPr>
      <t>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17.2.2016.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</si>
</sst>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3" fillId="0" borderId="0"/>
    <xf numFmtId="0" fontId="3" fillId="0" borderId="0"/>
    <xf numFmtId="0" fontId="9" fillId="0" borderId="0"/>
  </cellStyleXfs>
  <cellXfs count="81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6"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3"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3"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2"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16" fillId="0" borderId="0" xfId="0" applyFont="1" applyAlignment="1">
      <alignment vertical="center"/>
    </xf>
    <xf numFmtId="0" fontId="104" fillId="0" borderId="0" xfId="0" applyFont="1" applyAlignment="1">
      <alignment vertical="center"/>
    </xf>
    <xf numFmtId="0" fontId="57" fillId="0" borderId="0" xfId="0" applyFont="1" applyAlignment="1">
      <alignment vertical="top"/>
    </xf>
    <xf numFmtId="0" fontId="105"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4" fillId="0" borderId="0" xfId="27" applyFont="1" applyAlignment="1">
      <alignment vertical="center"/>
    </xf>
    <xf numFmtId="0" fontId="84" fillId="0" borderId="0" xfId="27" applyFont="1" applyAlignment="1">
      <alignment vertical="center"/>
    </xf>
    <xf numFmtId="0" fontId="13" fillId="0" borderId="0" xfId="27" applyFont="1" applyFill="1" applyBorder="1" applyAlignment="1">
      <alignment horizontal="right" vertical="center"/>
    </xf>
    <xf numFmtId="0" fontId="115"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5" fillId="0" borderId="0" xfId="0" applyFont="1" applyAlignment="1">
      <alignment horizontal="left" vertical="center"/>
    </xf>
    <xf numFmtId="0" fontId="57"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5"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45"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4"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4" fillId="0" borderId="0" xfId="27" applyFont="1" applyAlignment="1">
      <alignment horizontal="right" vertical="center"/>
    </xf>
    <xf numFmtId="166" fontId="154" fillId="2" borderId="0" xfId="1" applyNumberFormat="1" applyFont="1" applyFill="1" applyBorder="1" applyAlignment="1">
      <alignment horizontal="left" vertical="center"/>
    </xf>
    <xf numFmtId="10" fontId="154" fillId="2" borderId="0" xfId="4" applyNumberFormat="1" applyFont="1" applyFill="1" applyBorder="1" applyAlignment="1">
      <alignment horizontal="left" vertical="center"/>
    </xf>
    <xf numFmtId="10" fontId="154"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4"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7" fillId="6" borderId="0" xfId="20" applyNumberFormat="1" applyFont="1" applyFill="1" applyAlignment="1">
      <alignment horizontal="center" vertical="center"/>
    </xf>
    <xf numFmtId="0" fontId="104" fillId="6" borderId="0" xfId="3" applyFont="1" applyFill="1" applyAlignment="1">
      <alignment horizontal="left"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49" fontId="107" fillId="7" borderId="0" xfId="21" applyNumberFormat="1" applyFont="1" applyFill="1" applyBorder="1" applyAlignment="1">
      <alignment horizontal="left" vertical="center"/>
    </xf>
    <xf numFmtId="49" fontId="107"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0" fontId="33" fillId="6" borderId="0" xfId="3" applyFont="1" applyFill="1" applyBorder="1" applyAlignment="1">
      <alignment horizontal="left" vertical="center"/>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6"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3" fillId="0" borderId="0" xfId="0" applyFont="1" applyAlignment="1">
      <alignment horizontal="left" vertical="center"/>
    </xf>
    <xf numFmtId="0" fontId="163"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5"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3"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4"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0"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3" fillId="0" borderId="0" xfId="3" applyFont="1" applyAlignment="1">
      <alignment horizontal="left" vertical="center"/>
    </xf>
    <xf numFmtId="0" fontId="165"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6" fillId="0" borderId="0" xfId="3" applyFont="1" applyFill="1" applyAlignment="1">
      <alignment horizontal="left" vertical="center"/>
    </xf>
    <xf numFmtId="14" fontId="163" fillId="0" borderId="0" xfId="0" applyNumberFormat="1" applyFont="1" applyAlignment="1">
      <alignment horizontal="right" vertical="center"/>
    </xf>
    <xf numFmtId="0" fontId="163" fillId="0" borderId="0" xfId="3" applyFont="1" applyFill="1" applyAlignment="1">
      <alignment horizontal="left" vertical="center"/>
    </xf>
    <xf numFmtId="0" fontId="89" fillId="13" borderId="0" xfId="3" applyFont="1" applyFill="1" applyAlignment="1">
      <alignment horizontal="center" vertical="center" wrapText="1"/>
    </xf>
    <xf numFmtId="0" fontId="76"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7" fillId="0" borderId="0" xfId="0" applyFont="1" applyAlignment="1">
      <alignment horizontal="right" vertical="center"/>
    </xf>
    <xf numFmtId="0" fontId="84"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3"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5" fillId="0" borderId="0" xfId="0" applyFont="1" applyAlignment="1">
      <alignment vertical="top"/>
    </xf>
    <xf numFmtId="0" fontId="120" fillId="15" borderId="0" xfId="3" applyFont="1" applyFill="1" applyBorder="1" applyAlignment="1">
      <alignment horizontal="left" vertical="center"/>
    </xf>
    <xf numFmtId="0" fontId="25" fillId="15" borderId="0" xfId="3" applyFont="1" applyFill="1" applyBorder="1" applyAlignment="1"/>
    <xf numFmtId="49" fontId="168"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4"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3"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3" fillId="0" borderId="0" xfId="0" applyFont="1" applyFill="1" applyAlignment="1">
      <alignment horizontal="left" vertical="center"/>
    </xf>
    <xf numFmtId="0" fontId="163" fillId="0" borderId="0" xfId="0" applyFont="1" applyBorder="1" applyAlignment="1">
      <alignment horizontal="left" vertical="center"/>
    </xf>
    <xf numFmtId="0" fontId="166"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7" fillId="6" borderId="0" xfId="29" applyFont="1" applyFill="1" applyBorder="1" applyAlignment="1">
      <alignment vertical="center" wrapText="1"/>
    </xf>
    <xf numFmtId="0" fontId="132" fillId="0" borderId="0" xfId="3" applyFont="1" applyAlignment="1">
      <alignment horizontal="left" vertical="center"/>
    </xf>
    <xf numFmtId="0" fontId="57" fillId="0" borderId="0" xfId="0" applyFont="1" applyAlignment="1">
      <alignment horizontal="right"/>
    </xf>
    <xf numFmtId="0" fontId="148" fillId="13" borderId="0" xfId="3" applyFont="1" applyFill="1" applyBorder="1" applyAlignment="1">
      <alignment horizontal="center" vertical="center" wrapText="1"/>
    </xf>
    <xf numFmtId="0" fontId="84" fillId="0" borderId="0" xfId="0" applyFont="1" applyAlignment="1">
      <alignment horizontal="left" indent="8"/>
    </xf>
    <xf numFmtId="14" fontId="84" fillId="0" borderId="0" xfId="0" applyNumberFormat="1" applyFont="1" applyAlignment="1">
      <alignment horizontal="right" vertical="center"/>
    </xf>
    <xf numFmtId="14" fontId="64"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93" fillId="0" borderId="0" xfId="0" applyFont="1" applyAlignment="1">
      <alignmen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2"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6" fillId="0" borderId="0" xfId="0" applyFont="1"/>
    <xf numFmtId="0" fontId="183" fillId="0" borderId="0" xfId="0" applyFont="1"/>
    <xf numFmtId="0" fontId="33" fillId="0" borderId="0" xfId="0" applyFont="1" applyAlignment="1">
      <alignment horizontal="right"/>
    </xf>
    <xf numFmtId="10" fontId="102" fillId="0" borderId="0" xfId="0" applyNumberFormat="1" applyFont="1"/>
    <xf numFmtId="170" fontId="33"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4"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4"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7"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5"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5"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6"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7" fillId="0" borderId="0" xfId="0" applyFont="1" applyBorder="1" applyAlignment="1">
      <alignment vertical="center"/>
    </xf>
    <xf numFmtId="0" fontId="187" fillId="0" borderId="0" xfId="0" applyFont="1" applyBorder="1"/>
    <xf numFmtId="14" fontId="33"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8" fillId="6" borderId="0" xfId="0" applyFont="1" applyFill="1" applyBorder="1" applyAlignment="1">
      <alignment vertical="center"/>
    </xf>
    <xf numFmtId="0" fontId="166"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2"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3"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4" fillId="0" borderId="0" xfId="0" applyFont="1"/>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2" fillId="0" borderId="0" xfId="0" applyFont="1" applyAlignment="1">
      <alignment vertical="center"/>
    </xf>
    <xf numFmtId="0" fontId="33" fillId="0" borderId="0" xfId="3" applyFont="1" applyAlignment="1">
      <alignment horizontal="left" vertical="center" indent="2"/>
    </xf>
    <xf numFmtId="0" fontId="89"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89" fillId="6" borderId="0" xfId="23"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2" fillId="13" borderId="0" xfId="3" applyFont="1" applyFill="1" applyBorder="1" applyAlignment="1">
      <alignment horizontal="center" vertical="center"/>
    </xf>
    <xf numFmtId="0" fontId="42"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16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3"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8"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9"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57"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0"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1" fillId="0" borderId="0" xfId="0" applyFont="1" applyFill="1" applyBorder="1" applyAlignment="1">
      <alignment horizontal="left" vertical="center" wrapText="1"/>
    </xf>
    <xf numFmtId="0" fontId="171"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1" fillId="0" borderId="0" xfId="0" applyFont="1" applyAlignment="1">
      <alignment vertical="top" wrapText="1"/>
    </xf>
    <xf numFmtId="0" fontId="171"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2"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1" fillId="0" borderId="0" xfId="0" applyNumberFormat="1" applyFont="1" applyFill="1" applyAlignment="1">
      <alignment horizontal="left" vertical="top" wrapText="1"/>
    </xf>
    <xf numFmtId="0" fontId="33"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5"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4" fillId="0" borderId="0" xfId="0" applyFont="1" applyAlignment="1">
      <alignment horizontal="center" vertical="center"/>
    </xf>
    <xf numFmtId="0" fontId="64" fillId="0" borderId="0" xfId="0" applyFont="1" applyAlignment="1">
      <alignment horizontal="center" vertical="center"/>
    </xf>
    <xf numFmtId="14" fontId="84" fillId="0" borderId="0" xfId="0" applyNumberFormat="1" applyFont="1" applyAlignment="1">
      <alignment horizontal="center" vertical="center"/>
    </xf>
    <xf numFmtId="14" fontId="64"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93" fillId="0" borderId="0" xfId="0" applyFont="1" applyAlignment="1">
      <alignment horizontal="left" vertical="center" wrapText="1"/>
    </xf>
    <xf numFmtId="0" fontId="60" fillId="0" borderId="0" xfId="0" applyFont="1" applyAlignment="1">
      <alignment horizontal="left" vertical="center" wrapText="1"/>
    </xf>
    <xf numFmtId="0" fontId="92"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DDDDDD"/>
      <color rgb="FFF2F2F2"/>
      <color rgb="FF99CCFF"/>
      <color rgb="FF0000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209550</xdr:colOff>
      <xdr:row>26</xdr:row>
      <xdr:rowOff>152400</xdr:rowOff>
    </xdr:from>
    <xdr:to>
      <xdr:col>9</xdr:col>
      <xdr:colOff>69300</xdr:colOff>
      <xdr:row>39</xdr:row>
      <xdr:rowOff>54306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200025</xdr:colOff>
      <xdr:row>24</xdr:row>
      <xdr:rowOff>0</xdr:rowOff>
    </xdr:from>
    <xdr:to>
      <xdr:col>9</xdr:col>
      <xdr:colOff>41485</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481965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1</xdr:rowOff>
    </xdr:from>
    <xdr:to>
      <xdr:col>5</xdr:col>
      <xdr:colOff>760343</xdr:colOff>
      <xdr:row>64</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1"/>
          <a:ext cx="6027668"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16</xdr:col>
      <xdr:colOff>590550</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90525"/>
          <a:ext cx="10344150" cy="62579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44</xdr:row>
      <xdr:rowOff>152400</xdr:rowOff>
    </xdr:from>
    <xdr:to>
      <xdr:col>5</xdr:col>
      <xdr:colOff>827243</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296775"/>
          <a:ext cx="5456393" cy="2938527"/>
        </a:xfrm>
        <a:prstGeom prst="rect">
          <a:avLst/>
        </a:prstGeom>
      </xdr:spPr>
    </xdr:pic>
    <xdr:clientData/>
  </xdr:twoCellAnchor>
  <xdr:twoCellAnchor editAs="oneCell">
    <xdr:from>
      <xdr:col>0</xdr:col>
      <xdr:colOff>371475</xdr:colOff>
      <xdr:row>67</xdr:row>
      <xdr:rowOff>142875</xdr:rowOff>
    </xdr:from>
    <xdr:to>
      <xdr:col>5</xdr:col>
      <xdr:colOff>854297</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71475"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581025</xdr:colOff>
      <xdr:row>24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3850"/>
          <a:ext cx="7286625" cy="3571875"/>
        </a:xfrm>
        <a:prstGeom prst="rect">
          <a:avLst/>
        </a:prstGeom>
      </xdr:spPr>
    </xdr:pic>
    <xdr:clientData/>
  </xdr:twoCellAnchor>
  <xdr:twoCellAnchor editAs="oneCell">
    <xdr:from>
      <xdr:col>0</xdr:col>
      <xdr:colOff>0</xdr:colOff>
      <xdr:row>28</xdr:row>
      <xdr:rowOff>114300</xdr:rowOff>
    </xdr:from>
    <xdr:to>
      <xdr:col>11</xdr:col>
      <xdr:colOff>581025</xdr:colOff>
      <xdr:row>50</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48200"/>
          <a:ext cx="7286625" cy="3448050"/>
        </a:xfrm>
        <a:prstGeom prst="rect">
          <a:avLst/>
        </a:prstGeom>
      </xdr:spPr>
    </xdr:pic>
    <xdr:clientData/>
  </xdr:twoCellAnchor>
  <xdr:twoCellAnchor editAs="oneCell">
    <xdr:from>
      <xdr:col>0</xdr:col>
      <xdr:colOff>0</xdr:colOff>
      <xdr:row>54</xdr:row>
      <xdr:rowOff>95250</xdr:rowOff>
    </xdr:from>
    <xdr:to>
      <xdr:col>11</xdr:col>
      <xdr:colOff>581024</xdr:colOff>
      <xdr:row>75</xdr:row>
      <xdr:rowOff>152401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39200"/>
          <a:ext cx="7286624" cy="3457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0</xdr:rowOff>
    </xdr:from>
    <xdr:to>
      <xdr:col>7</xdr:col>
      <xdr:colOff>483209</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1"/>
      <c r="B1" s="362"/>
      <c r="C1" s="362"/>
      <c r="D1" s="362"/>
      <c r="E1" s="362"/>
      <c r="F1" s="362"/>
      <c r="G1" s="362"/>
      <c r="H1" s="362"/>
      <c r="I1" s="362"/>
    </row>
    <row r="2" spans="1:9" ht="18.75" customHeight="1">
      <c r="A2" s="708" t="s">
        <v>0</v>
      </c>
      <c r="B2" s="708"/>
      <c r="C2" s="708"/>
      <c r="D2" s="708"/>
      <c r="E2" s="708"/>
      <c r="F2" s="708"/>
      <c r="G2" s="708"/>
      <c r="H2" s="708"/>
      <c r="I2" s="708"/>
    </row>
    <row r="3" spans="1:9" ht="18.75" customHeight="1">
      <c r="A3" s="363"/>
      <c r="B3" s="363"/>
      <c r="C3" s="363"/>
      <c r="D3" s="363"/>
      <c r="E3" s="363"/>
      <c r="F3" s="363"/>
      <c r="G3" s="363"/>
      <c r="H3" s="363"/>
      <c r="I3" s="363"/>
    </row>
    <row r="4" spans="1:9" ht="16.5">
      <c r="A4" s="709" t="s">
        <v>1</v>
      </c>
      <c r="B4" s="709"/>
      <c r="C4" s="709"/>
      <c r="D4" s="709"/>
      <c r="E4" s="709"/>
      <c r="F4" s="709"/>
      <c r="G4" s="709"/>
      <c r="H4" s="709"/>
      <c r="I4" s="709"/>
    </row>
    <row r="5" spans="1:9" ht="15" customHeight="1">
      <c r="A5" s="364"/>
      <c r="B5" s="364"/>
      <c r="C5" s="364"/>
      <c r="D5" s="364"/>
      <c r="E5" s="364"/>
      <c r="F5" s="364"/>
      <c r="G5" s="364"/>
      <c r="H5" s="364"/>
      <c r="I5" s="364"/>
    </row>
    <row r="6" spans="1:9" ht="15" customHeight="1">
      <c r="A6" s="365"/>
      <c r="B6" s="365"/>
      <c r="C6" s="365"/>
      <c r="D6" s="365"/>
      <c r="E6" s="365"/>
      <c r="F6" s="365"/>
      <c r="G6" s="365"/>
      <c r="H6" s="365"/>
      <c r="I6" s="365"/>
    </row>
    <row r="7" spans="1:9" ht="15.75" customHeight="1">
      <c r="A7" s="710" t="s">
        <v>1289</v>
      </c>
      <c r="B7" s="711"/>
      <c r="C7" s="711"/>
      <c r="D7" s="711"/>
      <c r="E7" s="711"/>
      <c r="F7" s="711"/>
      <c r="G7" s="711"/>
      <c r="H7" s="711"/>
      <c r="I7" s="711"/>
    </row>
    <row r="8" spans="1:9">
      <c r="A8" s="366"/>
      <c r="B8" s="366"/>
      <c r="C8" s="366"/>
      <c r="D8" s="366"/>
      <c r="E8" s="366"/>
      <c r="F8" s="366"/>
      <c r="G8" s="366"/>
      <c r="H8" s="366"/>
      <c r="I8" s="366"/>
    </row>
    <row r="9" spans="1:9">
      <c r="A9" s="367"/>
      <c r="B9" s="367"/>
      <c r="C9" s="367"/>
      <c r="D9" s="367"/>
      <c r="E9" s="367"/>
      <c r="F9" s="367"/>
      <c r="G9" s="367"/>
      <c r="H9" s="367"/>
      <c r="I9" s="367"/>
    </row>
    <row r="10" spans="1:9">
      <c r="A10" s="367"/>
      <c r="B10" s="367"/>
      <c r="C10" s="367"/>
      <c r="D10" s="367"/>
      <c r="E10" s="367"/>
      <c r="F10" s="367"/>
      <c r="G10" s="367"/>
      <c r="H10" s="367"/>
      <c r="I10" s="367"/>
    </row>
    <row r="11" spans="1:9">
      <c r="A11" s="367"/>
      <c r="B11" s="367"/>
      <c r="C11" s="367"/>
      <c r="D11" s="367"/>
      <c r="E11" s="367"/>
      <c r="F11" s="367"/>
      <c r="G11" s="367"/>
      <c r="H11" s="367"/>
      <c r="I11" s="367"/>
    </row>
    <row r="12" spans="1:9">
      <c r="A12" s="367"/>
      <c r="B12" s="367"/>
      <c r="C12" s="367"/>
      <c r="D12" s="367"/>
      <c r="E12" s="367"/>
      <c r="F12" s="367"/>
      <c r="G12" s="367"/>
      <c r="H12" s="367"/>
      <c r="I12" s="367"/>
    </row>
    <row r="13" spans="1:9">
      <c r="A13" s="367"/>
      <c r="B13" s="367"/>
      <c r="C13" s="367"/>
      <c r="D13" s="367"/>
      <c r="E13" s="367"/>
      <c r="F13" s="367"/>
      <c r="G13" s="367"/>
      <c r="H13" s="367"/>
      <c r="I13" s="367"/>
    </row>
    <row r="14" spans="1:9">
      <c r="A14" s="367"/>
      <c r="B14" s="367"/>
      <c r="C14" s="367"/>
      <c r="D14" s="367"/>
      <c r="E14" s="367"/>
      <c r="F14" s="367"/>
      <c r="G14" s="367"/>
      <c r="H14" s="367"/>
      <c r="I14" s="367"/>
    </row>
    <row r="15" spans="1:9">
      <c r="A15" s="367"/>
      <c r="B15" s="367"/>
      <c r="C15" s="367"/>
      <c r="D15" s="367"/>
      <c r="E15" s="367"/>
      <c r="F15" s="367"/>
      <c r="G15" s="367"/>
      <c r="H15" s="367"/>
      <c r="I15" s="367"/>
    </row>
    <row r="16" spans="1:9">
      <c r="A16" s="367"/>
      <c r="B16" s="367"/>
      <c r="C16" s="367"/>
      <c r="D16" s="367"/>
      <c r="E16" s="367"/>
      <c r="F16" s="367"/>
      <c r="G16" s="367"/>
      <c r="H16" s="367"/>
      <c r="I16" s="367"/>
    </row>
    <row r="17" spans="1:9">
      <c r="A17" s="367"/>
      <c r="B17" s="367"/>
      <c r="C17" s="367"/>
      <c r="D17" s="367"/>
      <c r="E17" s="367"/>
      <c r="F17" s="367"/>
      <c r="G17" s="367"/>
      <c r="H17" s="367"/>
      <c r="I17" s="367"/>
    </row>
    <row r="18" spans="1:9" ht="30">
      <c r="A18" s="712" t="s">
        <v>2</v>
      </c>
      <c r="B18" s="712"/>
      <c r="C18" s="712"/>
      <c r="D18" s="712"/>
      <c r="E18" s="712"/>
      <c r="F18" s="712"/>
      <c r="G18" s="712"/>
      <c r="H18" s="712"/>
      <c r="I18" s="712"/>
    </row>
    <row r="19" spans="1:9" ht="18.75" customHeight="1">
      <c r="A19" s="368"/>
      <c r="B19" s="368"/>
      <c r="C19" s="368"/>
      <c r="D19" s="368"/>
      <c r="E19" s="368"/>
      <c r="F19" s="368"/>
      <c r="G19" s="368"/>
      <c r="H19" s="368"/>
      <c r="I19" s="368"/>
    </row>
    <row r="20" spans="1:9" ht="18.75" customHeight="1">
      <c r="A20" s="713" t="s">
        <v>1181</v>
      </c>
      <c r="B20" s="713"/>
      <c r="C20" s="713"/>
      <c r="D20" s="713"/>
      <c r="E20" s="713"/>
      <c r="F20" s="713"/>
      <c r="G20" s="713"/>
      <c r="H20" s="713"/>
      <c r="I20" s="713"/>
    </row>
    <row r="21" spans="1:9" ht="18.75" customHeight="1">
      <c r="A21" s="369"/>
      <c r="B21" s="369"/>
      <c r="C21" s="369"/>
      <c r="D21" s="369"/>
      <c r="E21" s="369"/>
      <c r="F21" s="369"/>
      <c r="G21" s="369"/>
      <c r="H21" s="369"/>
      <c r="I21" s="369"/>
    </row>
    <row r="22" spans="1:9" ht="26.25" customHeight="1">
      <c r="A22" s="714" t="s">
        <v>3</v>
      </c>
      <c r="B22" s="714"/>
      <c r="C22" s="714"/>
      <c r="D22" s="714"/>
      <c r="E22" s="714"/>
      <c r="F22" s="714"/>
      <c r="G22" s="714"/>
      <c r="H22" s="714"/>
      <c r="I22" s="714"/>
    </row>
    <row r="23" spans="1:9" ht="18.75">
      <c r="A23" s="370"/>
      <c r="B23" s="370"/>
      <c r="C23" s="370"/>
      <c r="D23" s="370"/>
      <c r="E23" s="370"/>
      <c r="F23" s="370"/>
      <c r="G23" s="370"/>
      <c r="H23" s="370"/>
      <c r="I23" s="370"/>
    </row>
    <row r="24" spans="1:9" ht="18.75" customHeight="1">
      <c r="A24" s="704" t="s">
        <v>1182</v>
      </c>
      <c r="B24" s="704"/>
      <c r="C24" s="704"/>
      <c r="D24" s="704"/>
      <c r="E24" s="704"/>
      <c r="F24" s="704"/>
      <c r="G24" s="704"/>
      <c r="H24" s="704"/>
      <c r="I24" s="704"/>
    </row>
    <row r="25" spans="1:9">
      <c r="A25" s="367"/>
      <c r="B25" s="367"/>
      <c r="C25" s="367"/>
      <c r="D25" s="367"/>
      <c r="E25" s="367"/>
      <c r="F25" s="367"/>
      <c r="G25" s="367"/>
      <c r="H25" s="367"/>
      <c r="I25" s="367"/>
    </row>
    <row r="26" spans="1:9">
      <c r="A26" s="367"/>
      <c r="B26" s="367"/>
      <c r="C26" s="367"/>
      <c r="D26" s="367"/>
      <c r="E26" s="367"/>
      <c r="F26" s="367"/>
      <c r="G26" s="367"/>
      <c r="H26" s="367"/>
      <c r="I26" s="367"/>
    </row>
    <row r="27" spans="1:9">
      <c r="A27" s="367"/>
      <c r="B27" s="367"/>
      <c r="C27" s="367"/>
      <c r="D27" s="367"/>
      <c r="E27" s="367"/>
      <c r="F27" s="367"/>
      <c r="G27" s="367"/>
      <c r="H27" s="367"/>
      <c r="I27" s="367"/>
    </row>
    <row r="28" spans="1:9">
      <c r="A28" s="367"/>
      <c r="B28" s="367"/>
      <c r="C28" s="367"/>
      <c r="D28" s="367"/>
      <c r="E28" s="367"/>
      <c r="F28" s="367"/>
      <c r="G28" s="367"/>
      <c r="H28" s="367"/>
      <c r="I28" s="367"/>
    </row>
    <row r="29" spans="1:9">
      <c r="A29" s="367"/>
      <c r="B29" s="367"/>
      <c r="C29" s="367"/>
      <c r="D29" s="367"/>
      <c r="E29" s="367"/>
      <c r="F29" s="367"/>
      <c r="G29" s="367"/>
      <c r="H29" s="367"/>
      <c r="I29" s="367"/>
    </row>
    <row r="30" spans="1:9">
      <c r="A30" s="367"/>
      <c r="B30" s="367"/>
      <c r="C30" s="367"/>
      <c r="D30" s="367"/>
      <c r="E30" s="367"/>
      <c r="F30" s="367"/>
      <c r="G30" s="367"/>
      <c r="H30" s="367"/>
      <c r="I30" s="367"/>
    </row>
    <row r="31" spans="1:9">
      <c r="A31" s="367"/>
      <c r="B31" s="367"/>
      <c r="C31" s="367"/>
      <c r="D31" s="367"/>
      <c r="E31" s="367"/>
      <c r="F31" s="367"/>
      <c r="G31" s="367"/>
      <c r="H31" s="367"/>
      <c r="I31" s="367"/>
    </row>
    <row r="32" spans="1:9">
      <c r="A32" s="367"/>
      <c r="B32" s="367"/>
      <c r="C32" s="367"/>
      <c r="D32" s="367"/>
      <c r="E32" s="367"/>
      <c r="F32" s="367"/>
      <c r="G32" s="367"/>
      <c r="H32" s="367"/>
      <c r="I32" s="367"/>
    </row>
    <row r="33" spans="1:9">
      <c r="A33" s="367"/>
      <c r="B33" s="367"/>
      <c r="C33" s="367"/>
      <c r="D33" s="367"/>
      <c r="E33" s="367"/>
      <c r="F33" s="367"/>
      <c r="G33" s="367"/>
      <c r="H33" s="367"/>
      <c r="I33" s="367"/>
    </row>
    <row r="34" spans="1:9">
      <c r="A34" s="367"/>
      <c r="B34" s="367"/>
      <c r="C34" s="367"/>
      <c r="D34" s="367"/>
      <c r="E34" s="367"/>
      <c r="F34" s="367"/>
      <c r="G34" s="367"/>
      <c r="H34" s="367"/>
      <c r="I34" s="367"/>
    </row>
    <row r="35" spans="1:9">
      <c r="A35" s="367"/>
      <c r="B35" s="367"/>
      <c r="C35" s="367"/>
      <c r="D35" s="367"/>
      <c r="E35" s="367"/>
      <c r="F35" s="367"/>
      <c r="G35" s="367"/>
      <c r="H35" s="367"/>
      <c r="I35" s="367"/>
    </row>
    <row r="36" spans="1:9">
      <c r="A36" s="705"/>
      <c r="B36" s="705"/>
      <c r="C36" s="705"/>
      <c r="D36" s="705"/>
      <c r="E36" s="705"/>
      <c r="F36" s="705"/>
      <c r="G36" s="705"/>
      <c r="H36" s="705"/>
      <c r="I36" s="705"/>
    </row>
    <row r="37" spans="1:9" ht="50.25" customHeight="1">
      <c r="A37" s="706" t="s">
        <v>4</v>
      </c>
      <c r="B37" s="706"/>
      <c r="C37" s="706"/>
      <c r="D37" s="706"/>
      <c r="E37" s="706"/>
      <c r="F37" s="706"/>
      <c r="G37" s="706"/>
      <c r="H37" s="706"/>
      <c r="I37" s="706"/>
    </row>
    <row r="38" spans="1:9">
      <c r="A38" s="371"/>
      <c r="B38" s="371"/>
      <c r="C38" s="371"/>
      <c r="D38" s="371"/>
      <c r="E38" s="371"/>
      <c r="F38" s="371"/>
      <c r="G38" s="371"/>
      <c r="H38" s="371"/>
      <c r="I38" s="371"/>
    </row>
    <row r="39" spans="1:9" ht="65.25" customHeight="1">
      <c r="A39" s="707" t="s">
        <v>5</v>
      </c>
      <c r="B39" s="707"/>
      <c r="C39" s="707"/>
      <c r="D39" s="707"/>
      <c r="E39" s="707"/>
      <c r="F39" s="707"/>
      <c r="G39" s="707"/>
      <c r="H39" s="707"/>
      <c r="I39" s="70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2" t="s">
        <v>878</v>
      </c>
      <c r="L1" s="373" t="str">
        <f>Naslovnica!A20</f>
        <v>Siječanj 2016.</v>
      </c>
    </row>
    <row r="2" spans="1:19" ht="12.75" customHeight="1">
      <c r="A2" s="117" t="s">
        <v>884</v>
      </c>
      <c r="J2" s="88"/>
      <c r="K2" s="88"/>
      <c r="L2" s="118" t="str">
        <f>Naslovnica!A24</f>
        <v>January 2016</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473</v>
      </c>
    </row>
    <row r="26" spans="1:1" ht="12.75" customHeight="1">
      <c r="A26" s="37"/>
    </row>
    <row r="27" spans="1:1" ht="12.75" customHeight="1">
      <c r="A27" s="372" t="s">
        <v>879</v>
      </c>
    </row>
    <row r="28" spans="1:1" ht="12.75" customHeight="1">
      <c r="A28" s="117" t="s">
        <v>883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473</v>
      </c>
    </row>
    <row r="52" spans="1:1" ht="12.75" customHeight="1"/>
    <row r="53" spans="1:1" ht="12.75" customHeight="1">
      <c r="A53" s="372" t="s">
        <v>880</v>
      </c>
    </row>
    <row r="54" spans="1:1" ht="12.75" customHeight="1">
      <c r="A54" s="117" t="s">
        <v>885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473</v>
      </c>
    </row>
    <row r="78" spans="1:12" ht="12.75" customHeight="1">
      <c r="A78" s="74" t="s">
        <v>321</v>
      </c>
    </row>
    <row r="79" spans="1:12" ht="12.75" customHeight="1">
      <c r="L79" s="40" t="s">
        <v>360</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2" t="s">
        <v>905</v>
      </c>
      <c r="AG1" s="373" t="str">
        <f>Naslovnica!A20</f>
        <v>Siječanj 2016.</v>
      </c>
    </row>
    <row r="2" spans="1:33" ht="12.75" customHeight="1">
      <c r="A2" s="119" t="s">
        <v>906</v>
      </c>
      <c r="AG2" s="118" t="str">
        <f>Naslovnica!A24</f>
        <v>January 2016</v>
      </c>
    </row>
    <row r="3" spans="1:33" ht="12.75" customHeight="1">
      <c r="A3" s="119"/>
      <c r="AG3" s="118"/>
    </row>
    <row r="4" spans="1:33" ht="12.75" customHeight="1">
      <c r="I4" s="654"/>
      <c r="J4" s="654"/>
      <c r="K4" s="654"/>
      <c r="AG4" s="21" t="s">
        <v>474</v>
      </c>
    </row>
    <row r="5" spans="1:33" ht="15" customHeight="1">
      <c r="A5" s="405" t="s">
        <v>888</v>
      </c>
      <c r="B5" s="757" t="s">
        <v>893</v>
      </c>
      <c r="C5" s="757"/>
      <c r="D5" s="757"/>
      <c r="E5" s="757"/>
      <c r="F5" s="757"/>
      <c r="G5" s="757"/>
      <c r="H5" s="757"/>
      <c r="I5" s="757"/>
      <c r="J5" s="755" t="s">
        <v>900</v>
      </c>
      <c r="K5" s="755"/>
      <c r="L5" s="757" t="s">
        <v>894</v>
      </c>
      <c r="M5" s="757"/>
      <c r="N5" s="757"/>
      <c r="O5" s="757"/>
      <c r="P5" s="757"/>
      <c r="Q5" s="757"/>
      <c r="R5" s="757"/>
      <c r="S5" s="757"/>
      <c r="T5" s="755" t="s">
        <v>901</v>
      </c>
      <c r="U5" s="755"/>
      <c r="V5" s="757" t="s">
        <v>895</v>
      </c>
      <c r="W5" s="757"/>
      <c r="X5" s="757"/>
      <c r="Y5" s="757"/>
      <c r="Z5" s="757"/>
      <c r="AA5" s="757"/>
      <c r="AB5" s="757"/>
      <c r="AC5" s="757"/>
      <c r="AD5" s="755" t="s">
        <v>902</v>
      </c>
      <c r="AE5" s="755"/>
      <c r="AF5" s="756" t="s">
        <v>842</v>
      </c>
      <c r="AG5" s="756"/>
    </row>
    <row r="6" spans="1:33" ht="22.5" customHeight="1">
      <c r="A6" s="758" t="s">
        <v>475</v>
      </c>
      <c r="B6" s="732" t="s">
        <v>889</v>
      </c>
      <c r="C6" s="732"/>
      <c r="D6" s="732" t="s">
        <v>890</v>
      </c>
      <c r="E6" s="732"/>
      <c r="F6" s="732" t="s">
        <v>891</v>
      </c>
      <c r="G6" s="732"/>
      <c r="H6" s="732" t="s">
        <v>892</v>
      </c>
      <c r="I6" s="732"/>
      <c r="J6" s="755"/>
      <c r="K6" s="755"/>
      <c r="L6" s="732" t="s">
        <v>889</v>
      </c>
      <c r="M6" s="732"/>
      <c r="N6" s="732" t="s">
        <v>890</v>
      </c>
      <c r="O6" s="732"/>
      <c r="P6" s="732" t="s">
        <v>891</v>
      </c>
      <c r="Q6" s="732"/>
      <c r="R6" s="732" t="s">
        <v>892</v>
      </c>
      <c r="S6" s="732"/>
      <c r="T6" s="755"/>
      <c r="U6" s="755"/>
      <c r="V6" s="732" t="s">
        <v>889</v>
      </c>
      <c r="W6" s="732"/>
      <c r="X6" s="732" t="s">
        <v>890</v>
      </c>
      <c r="Y6" s="732"/>
      <c r="Z6" s="732" t="s">
        <v>891</v>
      </c>
      <c r="AA6" s="732"/>
      <c r="AB6" s="732" t="s">
        <v>892</v>
      </c>
      <c r="AC6" s="732"/>
      <c r="AD6" s="755"/>
      <c r="AE6" s="755"/>
      <c r="AF6" s="756"/>
      <c r="AG6" s="756"/>
    </row>
    <row r="7" spans="1:33">
      <c r="A7" s="758"/>
      <c r="B7" s="405" t="s">
        <v>130</v>
      </c>
      <c r="C7" s="405" t="s">
        <v>131</v>
      </c>
      <c r="D7" s="405" t="s">
        <v>130</v>
      </c>
      <c r="E7" s="405" t="s">
        <v>131</v>
      </c>
      <c r="F7" s="405" t="s">
        <v>130</v>
      </c>
      <c r="G7" s="405" t="s">
        <v>131</v>
      </c>
      <c r="H7" s="405" t="s">
        <v>130</v>
      </c>
      <c r="I7" s="405" t="s">
        <v>131</v>
      </c>
      <c r="J7" s="405" t="s">
        <v>130</v>
      </c>
      <c r="K7" s="405" t="s">
        <v>131</v>
      </c>
      <c r="L7" s="405" t="s">
        <v>130</v>
      </c>
      <c r="M7" s="405" t="s">
        <v>131</v>
      </c>
      <c r="N7" s="405" t="s">
        <v>130</v>
      </c>
      <c r="O7" s="405" t="s">
        <v>131</v>
      </c>
      <c r="P7" s="405" t="s">
        <v>130</v>
      </c>
      <c r="Q7" s="405" t="s">
        <v>131</v>
      </c>
      <c r="R7" s="405" t="s">
        <v>130</v>
      </c>
      <c r="S7" s="405" t="s">
        <v>131</v>
      </c>
      <c r="T7" s="405" t="s">
        <v>130</v>
      </c>
      <c r="U7" s="405" t="s">
        <v>131</v>
      </c>
      <c r="V7" s="405" t="s">
        <v>130</v>
      </c>
      <c r="W7" s="405" t="s">
        <v>131</v>
      </c>
      <c r="X7" s="405" t="s">
        <v>130</v>
      </c>
      <c r="Y7" s="405" t="s">
        <v>131</v>
      </c>
      <c r="Z7" s="405" t="s">
        <v>130</v>
      </c>
      <c r="AA7" s="405" t="s">
        <v>131</v>
      </c>
      <c r="AB7" s="405" t="s">
        <v>130</v>
      </c>
      <c r="AC7" s="405" t="s">
        <v>131</v>
      </c>
      <c r="AD7" s="405" t="s">
        <v>130</v>
      </c>
      <c r="AE7" s="405" t="s">
        <v>131</v>
      </c>
      <c r="AF7" s="405" t="s">
        <v>130</v>
      </c>
      <c r="AG7" s="405" t="s">
        <v>131</v>
      </c>
    </row>
    <row r="8" spans="1:33">
      <c r="A8" s="758"/>
      <c r="B8" s="406" t="s">
        <v>122</v>
      </c>
      <c r="C8" s="406" t="s">
        <v>123</v>
      </c>
      <c r="D8" s="406" t="s">
        <v>122</v>
      </c>
      <c r="E8" s="406" t="s">
        <v>123</v>
      </c>
      <c r="F8" s="406" t="s">
        <v>122</v>
      </c>
      <c r="G8" s="406" t="s">
        <v>123</v>
      </c>
      <c r="H8" s="406" t="s">
        <v>122</v>
      </c>
      <c r="I8" s="406" t="s">
        <v>123</v>
      </c>
      <c r="J8" s="406" t="s">
        <v>122</v>
      </c>
      <c r="K8" s="406" t="s">
        <v>123</v>
      </c>
      <c r="L8" s="406" t="s">
        <v>122</v>
      </c>
      <c r="M8" s="406" t="s">
        <v>123</v>
      </c>
      <c r="N8" s="406" t="s">
        <v>122</v>
      </c>
      <c r="O8" s="406" t="s">
        <v>123</v>
      </c>
      <c r="P8" s="406" t="s">
        <v>122</v>
      </c>
      <c r="Q8" s="406" t="s">
        <v>123</v>
      </c>
      <c r="R8" s="406" t="s">
        <v>122</v>
      </c>
      <c r="S8" s="406" t="s">
        <v>123</v>
      </c>
      <c r="T8" s="406" t="s">
        <v>122</v>
      </c>
      <c r="U8" s="406" t="s">
        <v>123</v>
      </c>
      <c r="V8" s="406" t="s">
        <v>122</v>
      </c>
      <c r="W8" s="406" t="s">
        <v>123</v>
      </c>
      <c r="X8" s="406" t="s">
        <v>122</v>
      </c>
      <c r="Y8" s="406" t="s">
        <v>123</v>
      </c>
      <c r="Z8" s="406" t="s">
        <v>122</v>
      </c>
      <c r="AA8" s="406" t="s">
        <v>123</v>
      </c>
      <c r="AB8" s="406" t="s">
        <v>122</v>
      </c>
      <c r="AC8" s="406" t="s">
        <v>123</v>
      </c>
      <c r="AD8" s="406" t="s">
        <v>122</v>
      </c>
      <c r="AE8" s="406" t="s">
        <v>123</v>
      </c>
      <c r="AF8" s="406" t="s">
        <v>122</v>
      </c>
      <c r="AG8" s="406" t="s">
        <v>123</v>
      </c>
    </row>
    <row r="9" spans="1:33" ht="18">
      <c r="A9" s="209" t="s">
        <v>587</v>
      </c>
      <c r="B9" s="181">
        <v>11941.666009999999</v>
      </c>
      <c r="C9" s="182">
        <v>6.1367880375010862E-2</v>
      </c>
      <c r="D9" s="181">
        <v>842.66744999999992</v>
      </c>
      <c r="E9" s="182">
        <v>1.4918061385069074E-2</v>
      </c>
      <c r="F9" s="181">
        <v>2544.7028</v>
      </c>
      <c r="G9" s="182">
        <v>4.7095118646940347E-2</v>
      </c>
      <c r="H9" s="181">
        <v>122.75559</v>
      </c>
      <c r="I9" s="182">
        <v>1.1231219012390644E-3</v>
      </c>
      <c r="J9" s="181">
        <v>15451.791849999998</v>
      </c>
      <c r="K9" s="182">
        <v>3.7286272790161612E-2</v>
      </c>
      <c r="L9" s="181">
        <v>729188.45302999998</v>
      </c>
      <c r="M9" s="182">
        <v>2.5492011698944137E-2</v>
      </c>
      <c r="N9" s="181">
        <v>104012.93145999999</v>
      </c>
      <c r="O9" s="182">
        <v>1.0871503602197663E-2</v>
      </c>
      <c r="P9" s="181">
        <v>30130.587379999997</v>
      </c>
      <c r="Q9" s="182">
        <v>2.6127983431468013E-3</v>
      </c>
      <c r="R9" s="181">
        <v>157642.00740999999</v>
      </c>
      <c r="S9" s="182">
        <v>7.2552565937584485E-3</v>
      </c>
      <c r="T9" s="181">
        <v>1020973.97928</v>
      </c>
      <c r="U9" s="182">
        <v>1.4292956932082318E-2</v>
      </c>
      <c r="V9" s="181">
        <v>34297.590259999997</v>
      </c>
      <c r="W9" s="182">
        <v>3.7914848519459442E-2</v>
      </c>
      <c r="X9" s="181">
        <v>6190.3796500000008</v>
      </c>
      <c r="Y9" s="182">
        <v>2.5306484272151139E-2</v>
      </c>
      <c r="Z9" s="181">
        <v>3196.05053</v>
      </c>
      <c r="AA9" s="182">
        <v>9.4170452039058026E-3</v>
      </c>
      <c r="AB9" s="181">
        <v>836.89603</v>
      </c>
      <c r="AC9" s="182">
        <v>1.0368435465704221E-3</v>
      </c>
      <c r="AD9" s="181">
        <v>44520.916470000004</v>
      </c>
      <c r="AE9" s="182">
        <v>1.9392678705249054E-2</v>
      </c>
      <c r="AF9" s="181">
        <v>1080946.6876000001</v>
      </c>
      <c r="AG9" s="182">
        <v>1.4579384956238802E-2</v>
      </c>
    </row>
    <row r="10" spans="1:33" ht="18">
      <c r="A10" s="209" t="s">
        <v>588</v>
      </c>
      <c r="B10" s="184">
        <v>218.91989000000001</v>
      </c>
      <c r="C10" s="185">
        <v>1.1250230587574888E-3</v>
      </c>
      <c r="D10" s="184">
        <v>3.5634399999999999</v>
      </c>
      <c r="E10" s="185">
        <v>6.308492948435417E-5</v>
      </c>
      <c r="F10" s="184">
        <v>177.45779000000002</v>
      </c>
      <c r="G10" s="185">
        <v>3.2842325142542483E-3</v>
      </c>
      <c r="H10" s="184">
        <v>0</v>
      </c>
      <c r="I10" s="185">
        <v>0</v>
      </c>
      <c r="J10" s="184">
        <v>399.94112000000007</v>
      </c>
      <c r="K10" s="185">
        <v>9.6508636959944305E-4</v>
      </c>
      <c r="L10" s="184">
        <v>30306.811329999997</v>
      </c>
      <c r="M10" s="185">
        <v>1.0595088084180996E-3</v>
      </c>
      <c r="N10" s="184">
        <v>61584.517039999999</v>
      </c>
      <c r="O10" s="185">
        <v>6.436856354706603E-3</v>
      </c>
      <c r="P10" s="184">
        <v>74735.317020000002</v>
      </c>
      <c r="Q10" s="185">
        <v>6.480733681747659E-3</v>
      </c>
      <c r="R10" s="184">
        <v>28153.72003</v>
      </c>
      <c r="S10" s="185">
        <v>1.2957362459565423E-3</v>
      </c>
      <c r="T10" s="184">
        <v>194780.36542000002</v>
      </c>
      <c r="U10" s="182">
        <v>2.726795619342433E-3</v>
      </c>
      <c r="V10" s="184">
        <v>0</v>
      </c>
      <c r="W10" s="185">
        <v>0</v>
      </c>
      <c r="X10" s="184">
        <v>170.66152</v>
      </c>
      <c r="Y10" s="185">
        <v>6.9767014560107097E-4</v>
      </c>
      <c r="Z10" s="184">
        <v>450</v>
      </c>
      <c r="AA10" s="185">
        <v>1.3259084304144627E-3</v>
      </c>
      <c r="AB10" s="184">
        <v>0</v>
      </c>
      <c r="AC10" s="185">
        <v>0</v>
      </c>
      <c r="AD10" s="184">
        <v>620.66152</v>
      </c>
      <c r="AE10" s="185">
        <v>2.7035134036789316E-4</v>
      </c>
      <c r="AF10" s="184">
        <v>195800.96806000001</v>
      </c>
      <c r="AG10" s="182">
        <v>2.6408866606447414E-3</v>
      </c>
    </row>
    <row r="11" spans="1:33" ht="27">
      <c r="A11" s="209" t="s">
        <v>589</v>
      </c>
      <c r="B11" s="184">
        <v>182611.01671</v>
      </c>
      <c r="C11" s="185">
        <v>0.93843279649875178</v>
      </c>
      <c r="D11" s="184">
        <v>57474.236619999996</v>
      </c>
      <c r="E11" s="185">
        <v>1.0174882036290174</v>
      </c>
      <c r="F11" s="184">
        <v>52533.747029999999</v>
      </c>
      <c r="G11" s="185">
        <v>0.97224833066800587</v>
      </c>
      <c r="H11" s="184">
        <v>110850.00016</v>
      </c>
      <c r="I11" s="185">
        <v>1.0141946524150125</v>
      </c>
      <c r="J11" s="184">
        <v>403469.00051999994</v>
      </c>
      <c r="K11" s="185">
        <v>0.97359939622553082</v>
      </c>
      <c r="L11" s="184">
        <v>27917965.285130002</v>
      </c>
      <c r="M11" s="185">
        <v>0.97599611554733501</v>
      </c>
      <c r="N11" s="184">
        <v>9726814.16787</v>
      </c>
      <c r="O11" s="185">
        <v>1.0166533504977899</v>
      </c>
      <c r="P11" s="184">
        <v>11464589.33145</v>
      </c>
      <c r="Q11" s="185">
        <v>0.99416117025167194</v>
      </c>
      <c r="R11" s="184">
        <v>21883464.09544</v>
      </c>
      <c r="S11" s="185">
        <v>1.0071563397425105</v>
      </c>
      <c r="T11" s="184">
        <v>70992832.879889995</v>
      </c>
      <c r="U11" s="185">
        <v>0.99385246189560983</v>
      </c>
      <c r="V11" s="184">
        <v>875932.29605999996</v>
      </c>
      <c r="W11" s="185">
        <v>0.96831410214698865</v>
      </c>
      <c r="X11" s="184">
        <v>239860.51905999999</v>
      </c>
      <c r="Y11" s="185">
        <v>0.98055802653426893</v>
      </c>
      <c r="Z11" s="184">
        <v>339367.14502999996</v>
      </c>
      <c r="AA11" s="185">
        <v>0.99993279689103243</v>
      </c>
      <c r="AB11" s="184">
        <v>827347.58698000002</v>
      </c>
      <c r="AC11" s="185">
        <v>1.0250138315637893</v>
      </c>
      <c r="AD11" s="184">
        <v>2282507.5471299998</v>
      </c>
      <c r="AE11" s="185">
        <v>0.9942278599234371</v>
      </c>
      <c r="AF11" s="184">
        <v>73678809.427540004</v>
      </c>
      <c r="AG11" s="185">
        <v>0.99375088344686513</v>
      </c>
    </row>
    <row r="12" spans="1:33" ht="18.75">
      <c r="A12" s="209" t="s">
        <v>590</v>
      </c>
      <c r="B12" s="186">
        <v>150365.81480000002</v>
      </c>
      <c r="C12" s="187">
        <v>0.7727256253365471</v>
      </c>
      <c r="D12" s="186">
        <v>42500.956439999994</v>
      </c>
      <c r="E12" s="187">
        <v>0.75241054712160382</v>
      </c>
      <c r="F12" s="186">
        <v>38501.015659999997</v>
      </c>
      <c r="G12" s="187">
        <v>0.71254289519994563</v>
      </c>
      <c r="H12" s="186">
        <v>89986.34212999999</v>
      </c>
      <c r="I12" s="187">
        <v>0.82330777489313933</v>
      </c>
      <c r="J12" s="186">
        <v>321354.12903000001</v>
      </c>
      <c r="K12" s="187">
        <v>0.77545037064794353</v>
      </c>
      <c r="L12" s="186">
        <v>24391708.12463</v>
      </c>
      <c r="M12" s="187">
        <v>0.85272017992955962</v>
      </c>
      <c r="N12" s="186">
        <v>8155688.79837</v>
      </c>
      <c r="O12" s="187">
        <v>0.85243823922009265</v>
      </c>
      <c r="P12" s="186">
        <v>9118905.9738999996</v>
      </c>
      <c r="Q12" s="187">
        <v>0.79075333379436397</v>
      </c>
      <c r="R12" s="186">
        <v>19673491.683770001</v>
      </c>
      <c r="S12" s="187">
        <v>0.9054453987615857</v>
      </c>
      <c r="T12" s="186">
        <v>61339794.580669999</v>
      </c>
      <c r="U12" s="187">
        <v>0.85871634337103131</v>
      </c>
      <c r="V12" s="186">
        <v>875932.29605999996</v>
      </c>
      <c r="W12" s="187">
        <v>0.96831410214698865</v>
      </c>
      <c r="X12" s="186">
        <v>235062.18141999998</v>
      </c>
      <c r="Y12" s="187">
        <v>0.96094225773095632</v>
      </c>
      <c r="Z12" s="186">
        <v>339367.14502999996</v>
      </c>
      <c r="AA12" s="187">
        <v>0.99993279689103243</v>
      </c>
      <c r="AB12" s="186">
        <v>827347.58698000002</v>
      </c>
      <c r="AC12" s="187">
        <v>1.0250138315637893</v>
      </c>
      <c r="AD12" s="186">
        <v>2277709.2094899998</v>
      </c>
      <c r="AE12" s="187">
        <v>0.99213777221748134</v>
      </c>
      <c r="AF12" s="186">
        <v>63938857.919189997</v>
      </c>
      <c r="AG12" s="187">
        <v>0.86238223768079281</v>
      </c>
    </row>
    <row r="13" spans="1:33" ht="19.5">
      <c r="A13" s="210" t="s">
        <v>496</v>
      </c>
      <c r="B13" s="186">
        <v>52469.950420000001</v>
      </c>
      <c r="C13" s="187">
        <v>0.26964157580365217</v>
      </c>
      <c r="D13" s="186">
        <v>17146.78541</v>
      </c>
      <c r="E13" s="187">
        <v>0.30355604373111456</v>
      </c>
      <c r="F13" s="186">
        <v>10679.18138</v>
      </c>
      <c r="G13" s="187">
        <v>0.19764088527088358</v>
      </c>
      <c r="H13" s="186">
        <v>16496.676470000002</v>
      </c>
      <c r="I13" s="187">
        <v>0.15093226012039157</v>
      </c>
      <c r="J13" s="186">
        <v>96792.593680000005</v>
      </c>
      <c r="K13" s="187">
        <v>0.23356741322008898</v>
      </c>
      <c r="L13" s="186">
        <v>2461961.8146599997</v>
      </c>
      <c r="M13" s="187">
        <v>8.6068778408212671E-2</v>
      </c>
      <c r="N13" s="186">
        <v>1263369.4449</v>
      </c>
      <c r="O13" s="187">
        <v>0.13204824898545181</v>
      </c>
      <c r="P13" s="186">
        <v>1460935.6277000001</v>
      </c>
      <c r="Q13" s="187">
        <v>0.12668621886981257</v>
      </c>
      <c r="R13" s="186">
        <v>2227995.6360200001</v>
      </c>
      <c r="S13" s="187">
        <v>0.10254043509518103</v>
      </c>
      <c r="T13" s="186">
        <v>7414262.5232799994</v>
      </c>
      <c r="U13" s="187">
        <v>0.10379474607484634</v>
      </c>
      <c r="V13" s="186">
        <v>0</v>
      </c>
      <c r="W13" s="187">
        <v>0</v>
      </c>
      <c r="X13" s="186">
        <v>0</v>
      </c>
      <c r="Y13" s="187">
        <v>0</v>
      </c>
      <c r="Z13" s="186">
        <v>0</v>
      </c>
      <c r="AA13" s="187">
        <v>0</v>
      </c>
      <c r="AB13" s="186">
        <v>0</v>
      </c>
      <c r="AC13" s="187">
        <v>0</v>
      </c>
      <c r="AD13" s="186">
        <v>0</v>
      </c>
      <c r="AE13" s="187">
        <v>0</v>
      </c>
      <c r="AF13" s="186">
        <v>7511055.1169599993</v>
      </c>
      <c r="AG13" s="187">
        <v>0.10130616545097328</v>
      </c>
    </row>
    <row r="14" spans="1:33" ht="19.5">
      <c r="A14" s="210" t="s">
        <v>591</v>
      </c>
      <c r="B14" s="186">
        <v>87069.050489999994</v>
      </c>
      <c r="C14" s="187">
        <v>0.44744536234405208</v>
      </c>
      <c r="D14" s="186">
        <v>23104.908660000001</v>
      </c>
      <c r="E14" s="187">
        <v>0.40903495879221874</v>
      </c>
      <c r="F14" s="186">
        <v>23798.293140000002</v>
      </c>
      <c r="G14" s="187">
        <v>0.44043785349824216</v>
      </c>
      <c r="H14" s="186">
        <v>67247.713530000008</v>
      </c>
      <c r="I14" s="187">
        <v>0.61526631800469167</v>
      </c>
      <c r="J14" s="186">
        <v>201219.96582000001</v>
      </c>
      <c r="K14" s="187">
        <v>0.48555808991120447</v>
      </c>
      <c r="L14" s="186">
        <v>20593371.010290001</v>
      </c>
      <c r="M14" s="187">
        <v>0.71993248457736048</v>
      </c>
      <c r="N14" s="186">
        <v>6706829.7512299996</v>
      </c>
      <c r="O14" s="187">
        <v>0.7010024885979057</v>
      </c>
      <c r="P14" s="186">
        <v>7338723.8902599998</v>
      </c>
      <c r="Q14" s="187">
        <v>0.63638339934955424</v>
      </c>
      <c r="R14" s="186">
        <v>16686171.78393</v>
      </c>
      <c r="S14" s="187">
        <v>0.7679581086853422</v>
      </c>
      <c r="T14" s="186">
        <v>51325096.435709998</v>
      </c>
      <c r="U14" s="187">
        <v>0.71851722744972124</v>
      </c>
      <c r="V14" s="186">
        <v>810312.97432000004</v>
      </c>
      <c r="W14" s="187">
        <v>0.89577411829210629</v>
      </c>
      <c r="X14" s="186">
        <v>219958.72030000002</v>
      </c>
      <c r="Y14" s="187">
        <v>0.89919879078732134</v>
      </c>
      <c r="Z14" s="186">
        <v>303088.53168000001</v>
      </c>
      <c r="AA14" s="187">
        <v>0.89303919848100666</v>
      </c>
      <c r="AB14" s="186">
        <v>778384.84886000003</v>
      </c>
      <c r="AC14" s="187">
        <v>0.96435313152182645</v>
      </c>
      <c r="AD14" s="186">
        <v>2111745.0751600005</v>
      </c>
      <c r="AE14" s="187">
        <v>0.91984615315736551</v>
      </c>
      <c r="AF14" s="186">
        <v>53638061.476689994</v>
      </c>
      <c r="AG14" s="187">
        <v>0.72344913541605305</v>
      </c>
    </row>
    <row r="15" spans="1:33" ht="19.5">
      <c r="A15" s="210" t="s">
        <v>592</v>
      </c>
      <c r="B15" s="186">
        <v>0</v>
      </c>
      <c r="C15" s="187">
        <v>0</v>
      </c>
      <c r="D15" s="186">
        <v>0</v>
      </c>
      <c r="E15" s="187">
        <v>0</v>
      </c>
      <c r="F15" s="186">
        <v>215.03304</v>
      </c>
      <c r="G15" s="187">
        <v>3.9796421538154754E-3</v>
      </c>
      <c r="H15" s="186">
        <v>0</v>
      </c>
      <c r="I15" s="187">
        <v>0</v>
      </c>
      <c r="J15" s="186">
        <v>215.03304</v>
      </c>
      <c r="K15" s="187">
        <v>5.1889002040483314E-4</v>
      </c>
      <c r="L15" s="186">
        <v>1223.6287299999999</v>
      </c>
      <c r="M15" s="187">
        <v>4.277736128528744E-5</v>
      </c>
      <c r="N15" s="186">
        <v>1886.3014800000001</v>
      </c>
      <c r="O15" s="187">
        <v>1.9715753653705149E-4</v>
      </c>
      <c r="P15" s="186">
        <v>105.7007</v>
      </c>
      <c r="Q15" s="187">
        <v>9.1659220029933958E-6</v>
      </c>
      <c r="R15" s="186">
        <v>0</v>
      </c>
      <c r="S15" s="187">
        <v>0</v>
      </c>
      <c r="T15" s="186">
        <v>3215.6309099999999</v>
      </c>
      <c r="U15" s="187">
        <v>4.5016694880426526E-5</v>
      </c>
      <c r="V15" s="186">
        <v>0</v>
      </c>
      <c r="W15" s="187">
        <v>0</v>
      </c>
      <c r="X15" s="186">
        <v>0</v>
      </c>
      <c r="Y15" s="187">
        <v>0</v>
      </c>
      <c r="Z15" s="186">
        <v>1557.99479</v>
      </c>
      <c r="AA15" s="187">
        <v>4.5905742813395793E-3</v>
      </c>
      <c r="AB15" s="186">
        <v>0</v>
      </c>
      <c r="AC15" s="187">
        <v>0</v>
      </c>
      <c r="AD15" s="186">
        <v>1557.99479</v>
      </c>
      <c r="AE15" s="187">
        <v>6.7864039607722776E-4</v>
      </c>
      <c r="AF15" s="186">
        <v>4988.6587399999999</v>
      </c>
      <c r="AG15" s="187">
        <v>6.7285072446310375E-5</v>
      </c>
    </row>
    <row r="16" spans="1:33" ht="19.5">
      <c r="A16" s="210" t="s">
        <v>593</v>
      </c>
      <c r="B16" s="186">
        <v>3626.5402300000001</v>
      </c>
      <c r="C16" s="187">
        <v>1.8636686608337356E-2</v>
      </c>
      <c r="D16" s="186">
        <v>2249.2623699999999</v>
      </c>
      <c r="E16" s="187">
        <v>3.9819544598270584E-2</v>
      </c>
      <c r="F16" s="186">
        <v>3808.5081</v>
      </c>
      <c r="G16" s="187">
        <v>7.0484514277004515E-2</v>
      </c>
      <c r="H16" s="186">
        <v>5990.9803099999999</v>
      </c>
      <c r="I16" s="187">
        <v>5.4812992190848488E-2</v>
      </c>
      <c r="J16" s="186">
        <v>15675.291010000001</v>
      </c>
      <c r="K16" s="187">
        <v>3.7825592160305212E-2</v>
      </c>
      <c r="L16" s="186">
        <v>144788.55190000002</v>
      </c>
      <c r="M16" s="187">
        <v>5.0617250500483843E-3</v>
      </c>
      <c r="N16" s="186">
        <v>123617.19503</v>
      </c>
      <c r="O16" s="187">
        <v>1.2920554802159751E-2</v>
      </c>
      <c r="P16" s="186">
        <v>222853.11749999999</v>
      </c>
      <c r="Q16" s="187">
        <v>1.9324888984925574E-2</v>
      </c>
      <c r="R16" s="186">
        <v>650650.96326999995</v>
      </c>
      <c r="S16" s="187">
        <v>2.9945315776285276E-2</v>
      </c>
      <c r="T16" s="186">
        <v>1141909.8277</v>
      </c>
      <c r="U16" s="187">
        <v>1.5985978407743111E-2</v>
      </c>
      <c r="V16" s="186">
        <v>0</v>
      </c>
      <c r="W16" s="187">
        <v>0</v>
      </c>
      <c r="X16" s="186">
        <v>15103.46112</v>
      </c>
      <c r="Y16" s="187">
        <v>6.1743466943635063E-2</v>
      </c>
      <c r="Z16" s="186">
        <v>22163.691420000003</v>
      </c>
      <c r="AA16" s="187">
        <v>6.5304500673072655E-2</v>
      </c>
      <c r="AB16" s="186">
        <v>39256.248229999997</v>
      </c>
      <c r="AC16" s="187">
        <v>4.8635178302664492E-2</v>
      </c>
      <c r="AD16" s="186">
        <v>76523.400770000007</v>
      </c>
      <c r="AE16" s="187">
        <v>3.3332506206730783E-2</v>
      </c>
      <c r="AF16" s="186">
        <v>1234108.51948</v>
      </c>
      <c r="AG16" s="187">
        <v>1.6645171671899255E-2</v>
      </c>
    </row>
    <row r="17" spans="1:33" ht="19.5">
      <c r="A17" s="566" t="s">
        <v>709</v>
      </c>
      <c r="B17" s="186">
        <v>0</v>
      </c>
      <c r="C17" s="187">
        <v>0</v>
      </c>
      <c r="D17" s="186">
        <v>0</v>
      </c>
      <c r="E17" s="187">
        <v>0</v>
      </c>
      <c r="F17" s="186">
        <v>0</v>
      </c>
      <c r="G17" s="187">
        <v>0</v>
      </c>
      <c r="H17" s="186">
        <v>0</v>
      </c>
      <c r="I17" s="187">
        <v>0</v>
      </c>
      <c r="J17" s="186">
        <v>0</v>
      </c>
      <c r="K17" s="187">
        <v>0</v>
      </c>
      <c r="L17" s="186">
        <v>36628.129380000006</v>
      </c>
      <c r="M17" s="187">
        <v>1.2804984757856343E-3</v>
      </c>
      <c r="N17" s="186">
        <v>42495.153189999997</v>
      </c>
      <c r="O17" s="187">
        <v>4.4416228299333279E-3</v>
      </c>
      <c r="P17" s="186">
        <v>63485.035409999997</v>
      </c>
      <c r="Q17" s="187">
        <v>5.5051563795257153E-3</v>
      </c>
      <c r="R17" s="186">
        <v>37129.659020000006</v>
      </c>
      <c r="S17" s="187">
        <v>1.7088414938045851E-3</v>
      </c>
      <c r="T17" s="186">
        <v>179737.97700000001</v>
      </c>
      <c r="U17" s="187">
        <v>2.5162121821481437E-3</v>
      </c>
      <c r="V17" s="186">
        <v>0</v>
      </c>
      <c r="W17" s="187">
        <v>0</v>
      </c>
      <c r="X17" s="186">
        <v>0</v>
      </c>
      <c r="Y17" s="187">
        <v>0</v>
      </c>
      <c r="Z17" s="186">
        <v>0</v>
      </c>
      <c r="AA17" s="187">
        <v>0</v>
      </c>
      <c r="AB17" s="186">
        <v>0</v>
      </c>
      <c r="AC17" s="187">
        <v>0</v>
      </c>
      <c r="AD17" s="186">
        <v>0</v>
      </c>
      <c r="AE17" s="187">
        <v>0</v>
      </c>
      <c r="AF17" s="186">
        <v>179737.97700000001</v>
      </c>
      <c r="AG17" s="187">
        <v>2.4242353374122096E-3</v>
      </c>
    </row>
    <row r="18" spans="1:33" ht="19.5">
      <c r="A18" s="566" t="s">
        <v>710</v>
      </c>
      <c r="B18" s="186">
        <v>0</v>
      </c>
      <c r="C18" s="187">
        <v>0</v>
      </c>
      <c r="D18" s="186">
        <v>0</v>
      </c>
      <c r="E18" s="187">
        <v>0</v>
      </c>
      <c r="F18" s="186">
        <v>0</v>
      </c>
      <c r="G18" s="187">
        <v>0</v>
      </c>
      <c r="H18" s="186">
        <v>250.97182000000001</v>
      </c>
      <c r="I18" s="187">
        <v>2.2962045772076715E-3</v>
      </c>
      <c r="J18" s="186">
        <v>250.97182000000001</v>
      </c>
      <c r="K18" s="187">
        <v>6.0561285280084454E-4</v>
      </c>
      <c r="L18" s="186">
        <v>623108.72149999999</v>
      </c>
      <c r="M18" s="187">
        <v>2.1783524892897092E-2</v>
      </c>
      <c r="N18" s="186">
        <v>17490.952539999998</v>
      </c>
      <c r="O18" s="187">
        <v>1.8281664681050261E-3</v>
      </c>
      <c r="P18" s="186">
        <v>32802.602330000002</v>
      </c>
      <c r="Q18" s="187">
        <v>2.8445042885429273E-3</v>
      </c>
      <c r="R18" s="186">
        <v>71543.641530000008</v>
      </c>
      <c r="S18" s="187">
        <v>3.2926977109725406E-3</v>
      </c>
      <c r="T18" s="186">
        <v>744945.9179</v>
      </c>
      <c r="U18" s="187">
        <v>1.0428747585500591E-2</v>
      </c>
      <c r="V18" s="186">
        <v>0</v>
      </c>
      <c r="W18" s="187">
        <v>0</v>
      </c>
      <c r="X18" s="186">
        <v>0</v>
      </c>
      <c r="Y18" s="187">
        <v>0</v>
      </c>
      <c r="Z18" s="186">
        <v>12556.92714</v>
      </c>
      <c r="AA18" s="187">
        <v>3.6998523455613712E-2</v>
      </c>
      <c r="AB18" s="186">
        <v>9706.4898900000007</v>
      </c>
      <c r="AC18" s="187">
        <v>1.2025521739298425E-2</v>
      </c>
      <c r="AD18" s="186">
        <v>22263.417030000001</v>
      </c>
      <c r="AE18" s="187">
        <v>9.6976281616908983E-3</v>
      </c>
      <c r="AF18" s="186">
        <v>767460.30674999999</v>
      </c>
      <c r="AG18" s="187">
        <v>1.0351203606150324E-2</v>
      </c>
    </row>
    <row r="19" spans="1:33" ht="19.5">
      <c r="A19" s="183" t="s">
        <v>720</v>
      </c>
      <c r="B19" s="186">
        <v>0</v>
      </c>
      <c r="C19" s="187">
        <v>0</v>
      </c>
      <c r="D19" s="186">
        <v>0</v>
      </c>
      <c r="E19" s="187">
        <v>0</v>
      </c>
      <c r="F19" s="186">
        <v>0</v>
      </c>
      <c r="G19" s="187">
        <v>0</v>
      </c>
      <c r="H19" s="186">
        <v>0</v>
      </c>
      <c r="I19" s="187">
        <v>0</v>
      </c>
      <c r="J19" s="186">
        <v>0</v>
      </c>
      <c r="K19" s="187">
        <v>0</v>
      </c>
      <c r="L19" s="186">
        <v>0</v>
      </c>
      <c r="M19" s="187">
        <v>0</v>
      </c>
      <c r="N19" s="186">
        <v>0</v>
      </c>
      <c r="O19" s="187">
        <v>0</v>
      </c>
      <c r="P19" s="186">
        <v>0</v>
      </c>
      <c r="Q19" s="187">
        <v>0</v>
      </c>
      <c r="R19" s="186">
        <v>0</v>
      </c>
      <c r="S19" s="187">
        <v>0</v>
      </c>
      <c r="T19" s="186">
        <v>0</v>
      </c>
      <c r="U19" s="187">
        <v>0</v>
      </c>
      <c r="V19" s="186">
        <v>44608.724999999999</v>
      </c>
      <c r="W19" s="187">
        <v>4.9313465995707642E-2</v>
      </c>
      <c r="X19" s="186">
        <v>0</v>
      </c>
      <c r="Y19" s="187">
        <v>0</v>
      </c>
      <c r="Z19" s="186">
        <v>0</v>
      </c>
      <c r="AA19" s="187">
        <v>0</v>
      </c>
      <c r="AB19" s="186">
        <v>0</v>
      </c>
      <c r="AC19" s="187">
        <v>0</v>
      </c>
      <c r="AD19" s="186">
        <v>44608.724999999999</v>
      </c>
      <c r="AE19" s="187">
        <v>1.9430926853420433E-2</v>
      </c>
      <c r="AF19" s="186">
        <v>44608.724999999999</v>
      </c>
      <c r="AG19" s="187">
        <v>6.016649864814238E-4</v>
      </c>
    </row>
    <row r="20" spans="1:33" ht="17.25" customHeight="1">
      <c r="A20" s="209" t="s">
        <v>631</v>
      </c>
      <c r="B20" s="186">
        <v>7200.2736599999998</v>
      </c>
      <c r="C20" s="187">
        <v>3.7002000580505408E-2</v>
      </c>
      <c r="D20" s="186">
        <v>0</v>
      </c>
      <c r="E20" s="187">
        <v>0</v>
      </c>
      <c r="F20" s="186">
        <v>0</v>
      </c>
      <c r="G20" s="187">
        <v>0</v>
      </c>
      <c r="H20" s="186">
        <v>0</v>
      </c>
      <c r="I20" s="187">
        <v>0</v>
      </c>
      <c r="J20" s="186">
        <v>7200.2736599999998</v>
      </c>
      <c r="K20" s="187">
        <v>1.7374772483139254E-2</v>
      </c>
      <c r="L20" s="186">
        <v>530626.26817000005</v>
      </c>
      <c r="M20" s="187">
        <v>1.8550391163970063E-2</v>
      </c>
      <c r="N20" s="186">
        <v>0</v>
      </c>
      <c r="O20" s="187">
        <v>0</v>
      </c>
      <c r="P20" s="186">
        <v>0</v>
      </c>
      <c r="Q20" s="187">
        <v>0</v>
      </c>
      <c r="R20" s="186">
        <v>0</v>
      </c>
      <c r="S20" s="187">
        <v>0</v>
      </c>
      <c r="T20" s="186">
        <v>530626.26817000005</v>
      </c>
      <c r="U20" s="187">
        <v>7.4284149761914909E-3</v>
      </c>
      <c r="V20" s="186">
        <v>21010.596739999997</v>
      </c>
      <c r="W20" s="187">
        <v>2.3226517859174765E-2</v>
      </c>
      <c r="X20" s="186">
        <v>0</v>
      </c>
      <c r="Y20" s="187">
        <v>0</v>
      </c>
      <c r="Z20" s="186">
        <v>0</v>
      </c>
      <c r="AA20" s="187">
        <v>0</v>
      </c>
      <c r="AB20" s="186">
        <v>0</v>
      </c>
      <c r="AC20" s="187">
        <v>0</v>
      </c>
      <c r="AD20" s="186">
        <v>21010.596739999997</v>
      </c>
      <c r="AE20" s="187">
        <v>9.1519174421966516E-3</v>
      </c>
      <c r="AF20" s="186">
        <v>558837.13856999995</v>
      </c>
      <c r="AG20" s="187">
        <v>7.5373761393771428E-3</v>
      </c>
    </row>
    <row r="21" spans="1:33" ht="19.5">
      <c r="A21" s="210" t="s">
        <v>785</v>
      </c>
      <c r="B21" s="186">
        <v>32245.20191</v>
      </c>
      <c r="C21" s="187">
        <v>0.16570717116220468</v>
      </c>
      <c r="D21" s="186">
        <v>14973.28018</v>
      </c>
      <c r="E21" s="187">
        <v>0.26507765650741355</v>
      </c>
      <c r="F21" s="186">
        <v>14032.73137</v>
      </c>
      <c r="G21" s="187">
        <v>0.25970543546806008</v>
      </c>
      <c r="H21" s="186">
        <v>20863.658030000002</v>
      </c>
      <c r="I21" s="187">
        <v>0.19088687752187314</v>
      </c>
      <c r="J21" s="186">
        <v>82114.871490000005</v>
      </c>
      <c r="K21" s="187">
        <v>0.19814902557758732</v>
      </c>
      <c r="L21" s="186">
        <v>3526257.1605000002</v>
      </c>
      <c r="M21" s="187">
        <v>0.12327593561777543</v>
      </c>
      <c r="N21" s="186">
        <v>1571125.3695</v>
      </c>
      <c r="O21" s="187">
        <v>0.16421511127769714</v>
      </c>
      <c r="P21" s="186">
        <v>2345683.3575500003</v>
      </c>
      <c r="Q21" s="187">
        <v>0.20340783645730795</v>
      </c>
      <c r="R21" s="186">
        <v>2209972.4116700003</v>
      </c>
      <c r="S21" s="187">
        <v>0.10171094098092485</v>
      </c>
      <c r="T21" s="186">
        <v>9653038.2992199995</v>
      </c>
      <c r="U21" s="187">
        <v>0.13513611852457849</v>
      </c>
      <c r="V21" s="186">
        <v>0</v>
      </c>
      <c r="W21" s="187">
        <v>0</v>
      </c>
      <c r="X21" s="186">
        <v>4798.3376399999997</v>
      </c>
      <c r="Y21" s="187">
        <v>1.961576880331254E-2</v>
      </c>
      <c r="Z21" s="186">
        <v>0</v>
      </c>
      <c r="AA21" s="187">
        <v>0</v>
      </c>
      <c r="AB21" s="186">
        <v>0</v>
      </c>
      <c r="AC21" s="187">
        <v>0</v>
      </c>
      <c r="AD21" s="186">
        <v>4798.3376399999997</v>
      </c>
      <c r="AE21" s="187">
        <v>2.0900877059555957E-3</v>
      </c>
      <c r="AF21" s="186">
        <v>9739951.5083499998</v>
      </c>
      <c r="AG21" s="187">
        <v>0.13136864576607213</v>
      </c>
    </row>
    <row r="22" spans="1:33" ht="19.5">
      <c r="A22" s="210" t="s">
        <v>786</v>
      </c>
      <c r="B22" s="186">
        <v>32245.20191</v>
      </c>
      <c r="C22" s="187">
        <v>0.16570717116220468</v>
      </c>
      <c r="D22" s="186">
        <v>6833.21072</v>
      </c>
      <c r="E22" s="187">
        <v>0.12097092035306696</v>
      </c>
      <c r="F22" s="186">
        <v>5644.0845099999997</v>
      </c>
      <c r="G22" s="187">
        <v>0.10445574612949228</v>
      </c>
      <c r="H22" s="186">
        <v>6175.6186600000001</v>
      </c>
      <c r="I22" s="187">
        <v>5.6502295095047346E-2</v>
      </c>
      <c r="J22" s="186">
        <v>50898.1158</v>
      </c>
      <c r="K22" s="187">
        <v>0.12282077371007524</v>
      </c>
      <c r="L22" s="186">
        <v>3526257.1605000002</v>
      </c>
      <c r="M22" s="187">
        <v>0.12327593561777543</v>
      </c>
      <c r="N22" s="186">
        <v>447181.53091000003</v>
      </c>
      <c r="O22" s="187">
        <v>4.6739723185226442E-2</v>
      </c>
      <c r="P22" s="186">
        <v>1429932.63977</v>
      </c>
      <c r="Q22" s="187">
        <v>0.12399776960480177</v>
      </c>
      <c r="R22" s="186">
        <v>581433.35950999998</v>
      </c>
      <c r="S22" s="187">
        <v>2.6759670754791829E-2</v>
      </c>
      <c r="T22" s="186">
        <v>5984804.6906900005</v>
      </c>
      <c r="U22" s="187">
        <v>8.3783286770227366E-2</v>
      </c>
      <c r="V22" s="186">
        <v>0</v>
      </c>
      <c r="W22" s="187">
        <v>0</v>
      </c>
      <c r="X22" s="186">
        <v>0</v>
      </c>
      <c r="Y22" s="187">
        <v>0</v>
      </c>
      <c r="Z22" s="186">
        <v>0</v>
      </c>
      <c r="AA22" s="187">
        <v>0</v>
      </c>
      <c r="AB22" s="186">
        <v>0</v>
      </c>
      <c r="AC22" s="187">
        <v>0</v>
      </c>
      <c r="AD22" s="186">
        <v>0</v>
      </c>
      <c r="AE22" s="187">
        <v>0</v>
      </c>
      <c r="AF22" s="186">
        <v>6035702.8064900003</v>
      </c>
      <c r="AG22" s="187">
        <v>8.1407192146215751E-2</v>
      </c>
    </row>
    <row r="23" spans="1:33" ht="19.5">
      <c r="A23" s="210" t="s">
        <v>787</v>
      </c>
      <c r="B23" s="186">
        <v>0</v>
      </c>
      <c r="C23" s="187">
        <v>0</v>
      </c>
      <c r="D23" s="186">
        <v>0</v>
      </c>
      <c r="E23" s="187">
        <v>0</v>
      </c>
      <c r="F23" s="186">
        <v>0</v>
      </c>
      <c r="G23" s="187">
        <v>0</v>
      </c>
      <c r="H23" s="186">
        <v>0</v>
      </c>
      <c r="I23" s="187">
        <v>0</v>
      </c>
      <c r="J23" s="186">
        <v>0</v>
      </c>
      <c r="K23" s="187">
        <v>0</v>
      </c>
      <c r="L23" s="186">
        <v>0</v>
      </c>
      <c r="M23" s="187">
        <v>0</v>
      </c>
      <c r="N23" s="186">
        <v>0</v>
      </c>
      <c r="O23" s="187">
        <v>0</v>
      </c>
      <c r="P23" s="186">
        <v>0</v>
      </c>
      <c r="Q23" s="187">
        <v>0</v>
      </c>
      <c r="R23" s="186">
        <v>0</v>
      </c>
      <c r="S23" s="187">
        <v>0</v>
      </c>
      <c r="T23" s="186">
        <v>0</v>
      </c>
      <c r="U23" s="187">
        <v>0</v>
      </c>
      <c r="V23" s="186">
        <v>0</v>
      </c>
      <c r="W23" s="187">
        <v>0</v>
      </c>
      <c r="X23" s="186">
        <v>0</v>
      </c>
      <c r="Y23" s="187">
        <v>0</v>
      </c>
      <c r="Z23" s="186">
        <v>0</v>
      </c>
      <c r="AA23" s="187">
        <v>0</v>
      </c>
      <c r="AB23" s="186">
        <v>0</v>
      </c>
      <c r="AC23" s="187">
        <v>0</v>
      </c>
      <c r="AD23" s="186">
        <v>0</v>
      </c>
      <c r="AE23" s="187">
        <v>0</v>
      </c>
      <c r="AF23" s="186">
        <v>0</v>
      </c>
      <c r="AG23" s="187">
        <v>0</v>
      </c>
    </row>
    <row r="24" spans="1:33" ht="19.5">
      <c r="A24" s="210" t="s">
        <v>592</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788</v>
      </c>
      <c r="B25" s="186">
        <v>0</v>
      </c>
      <c r="C25" s="187">
        <v>0</v>
      </c>
      <c r="D25" s="186">
        <v>1256.70848</v>
      </c>
      <c r="E25" s="187">
        <v>2.2247986732817138E-2</v>
      </c>
      <c r="F25" s="186">
        <v>0</v>
      </c>
      <c r="G25" s="187">
        <v>0</v>
      </c>
      <c r="H25" s="186">
        <v>0</v>
      </c>
      <c r="I25" s="187">
        <v>0</v>
      </c>
      <c r="J25" s="186">
        <v>1256.70848</v>
      </c>
      <c r="K25" s="187">
        <v>3.03252694948705E-3</v>
      </c>
      <c r="L25" s="186">
        <v>0</v>
      </c>
      <c r="M25" s="187">
        <v>0</v>
      </c>
      <c r="N25" s="186">
        <v>137095.32624000002</v>
      </c>
      <c r="O25" s="187">
        <v>1.4329298406860072E-2</v>
      </c>
      <c r="P25" s="186">
        <v>0</v>
      </c>
      <c r="Q25" s="187">
        <v>0</v>
      </c>
      <c r="R25" s="186">
        <v>0</v>
      </c>
      <c r="S25" s="187">
        <v>0</v>
      </c>
      <c r="T25" s="186">
        <v>137095.32624000002</v>
      </c>
      <c r="U25" s="187">
        <v>1.9192434217764789E-3</v>
      </c>
      <c r="V25" s="186">
        <v>0</v>
      </c>
      <c r="W25" s="187">
        <v>0</v>
      </c>
      <c r="X25" s="186">
        <v>4798.3376399999997</v>
      </c>
      <c r="Y25" s="187">
        <v>1.961576880331254E-2</v>
      </c>
      <c r="Z25" s="186">
        <v>0</v>
      </c>
      <c r="AA25" s="187">
        <v>0</v>
      </c>
      <c r="AB25" s="186">
        <v>0</v>
      </c>
      <c r="AC25" s="187">
        <v>0</v>
      </c>
      <c r="AD25" s="186">
        <v>4798.3376399999997</v>
      </c>
      <c r="AE25" s="187">
        <v>2.0900877059555957E-3</v>
      </c>
      <c r="AF25" s="186">
        <v>143150.37236000004</v>
      </c>
      <c r="AG25" s="187">
        <v>1.9307560763234138E-3</v>
      </c>
    </row>
    <row r="26" spans="1:33" ht="19.5">
      <c r="A26" s="566" t="s">
        <v>709</v>
      </c>
      <c r="B26" s="186">
        <v>0</v>
      </c>
      <c r="C26" s="187">
        <v>0</v>
      </c>
      <c r="D26" s="186">
        <v>0</v>
      </c>
      <c r="E26" s="187">
        <v>0</v>
      </c>
      <c r="F26" s="186">
        <v>195.03092999999998</v>
      </c>
      <c r="G26" s="187">
        <v>3.6094607150874819E-3</v>
      </c>
      <c r="H26" s="186">
        <v>0</v>
      </c>
      <c r="I26" s="187">
        <v>0</v>
      </c>
      <c r="J26" s="186">
        <v>195.03092999999998</v>
      </c>
      <c r="K26" s="187">
        <v>4.7062350626337973E-4</v>
      </c>
      <c r="L26" s="186">
        <v>0</v>
      </c>
      <c r="M26" s="187">
        <v>0</v>
      </c>
      <c r="N26" s="186">
        <v>0</v>
      </c>
      <c r="O26" s="187">
        <v>0</v>
      </c>
      <c r="P26" s="186">
        <v>9556.5974100000003</v>
      </c>
      <c r="Q26" s="187">
        <v>8.2870810197159235E-4</v>
      </c>
      <c r="R26" s="186">
        <v>0</v>
      </c>
      <c r="S26" s="187">
        <v>0</v>
      </c>
      <c r="T26" s="186">
        <v>9556.5974100000003</v>
      </c>
      <c r="U26" s="187">
        <v>1.3378601019264504E-4</v>
      </c>
      <c r="V26" s="186">
        <v>0</v>
      </c>
      <c r="W26" s="187">
        <v>0</v>
      </c>
      <c r="X26" s="186">
        <v>0</v>
      </c>
      <c r="Y26" s="187">
        <v>0</v>
      </c>
      <c r="Z26" s="186">
        <v>0</v>
      </c>
      <c r="AA26" s="187">
        <v>0</v>
      </c>
      <c r="AB26" s="186">
        <v>0</v>
      </c>
      <c r="AC26" s="187">
        <v>0</v>
      </c>
      <c r="AD26" s="186">
        <v>0</v>
      </c>
      <c r="AE26" s="187">
        <v>0</v>
      </c>
      <c r="AF26" s="186">
        <v>9751.6283400000011</v>
      </c>
      <c r="AG26" s="187">
        <v>1.3152613829151068E-4</v>
      </c>
    </row>
    <row r="27" spans="1:33" ht="39">
      <c r="A27" s="566" t="s">
        <v>731</v>
      </c>
      <c r="B27" s="186">
        <v>0</v>
      </c>
      <c r="C27" s="187">
        <v>0</v>
      </c>
      <c r="D27" s="186">
        <v>6883.3609800000004</v>
      </c>
      <c r="E27" s="187">
        <v>0.12185874942152948</v>
      </c>
      <c r="F27" s="186">
        <v>8193.6159299999999</v>
      </c>
      <c r="G27" s="187">
        <v>0.15164022862348031</v>
      </c>
      <c r="H27" s="186">
        <v>14688.039369999999</v>
      </c>
      <c r="I27" s="187">
        <v>0.13438458242682577</v>
      </c>
      <c r="J27" s="186">
        <v>29765.01628</v>
      </c>
      <c r="K27" s="187">
        <v>7.1825101411761613E-2</v>
      </c>
      <c r="L27" s="186">
        <v>0</v>
      </c>
      <c r="M27" s="187">
        <v>0</v>
      </c>
      <c r="N27" s="186">
        <v>986848.51234999998</v>
      </c>
      <c r="O27" s="187">
        <v>0.10314608968561062</v>
      </c>
      <c r="P27" s="186">
        <v>906194.12037000002</v>
      </c>
      <c r="Q27" s="187">
        <v>7.8581358750534555E-2</v>
      </c>
      <c r="R27" s="186">
        <v>1628539.0521600002</v>
      </c>
      <c r="S27" s="187">
        <v>7.4951270226133015E-2</v>
      </c>
      <c r="T27" s="186">
        <v>3521581.6848800005</v>
      </c>
      <c r="U27" s="187">
        <v>4.9299802322381993E-2</v>
      </c>
      <c r="V27" s="186">
        <v>0</v>
      </c>
      <c r="W27" s="187">
        <v>0</v>
      </c>
      <c r="X27" s="186">
        <v>0</v>
      </c>
      <c r="Y27" s="187">
        <v>0</v>
      </c>
      <c r="Z27" s="186">
        <v>0</v>
      </c>
      <c r="AA27" s="187">
        <v>0</v>
      </c>
      <c r="AB27" s="186">
        <v>0</v>
      </c>
      <c r="AC27" s="187">
        <v>0</v>
      </c>
      <c r="AD27" s="186">
        <v>0</v>
      </c>
      <c r="AE27" s="187">
        <v>0</v>
      </c>
      <c r="AF27" s="186">
        <v>3551346.7011600006</v>
      </c>
      <c r="AG27" s="187">
        <v>4.7899171405241477E-2</v>
      </c>
    </row>
    <row r="28" spans="1:33" ht="19.5" customHeight="1">
      <c r="A28" s="183" t="s">
        <v>720</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631</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1073</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789</v>
      </c>
      <c r="B31" s="184">
        <v>194771.60261</v>
      </c>
      <c r="C31" s="185">
        <v>1.0009256999325202</v>
      </c>
      <c r="D31" s="184">
        <v>58320.467509999995</v>
      </c>
      <c r="E31" s="185">
        <v>1.0324693499435709</v>
      </c>
      <c r="F31" s="184">
        <v>55255.907619999998</v>
      </c>
      <c r="G31" s="185">
        <v>1.0226276818292004</v>
      </c>
      <c r="H31" s="184">
        <v>110972.75575</v>
      </c>
      <c r="I31" s="185">
        <v>1.0153177743162516</v>
      </c>
      <c r="J31" s="184">
        <v>419320.73349000001</v>
      </c>
      <c r="K31" s="185">
        <v>1.011850755385292</v>
      </c>
      <c r="L31" s="184">
        <v>28677460.549490001</v>
      </c>
      <c r="M31" s="185">
        <v>1.0025476360546972</v>
      </c>
      <c r="N31" s="184">
        <v>9892411.6163699999</v>
      </c>
      <c r="O31" s="185">
        <v>1.0339617104546941</v>
      </c>
      <c r="P31" s="184">
        <v>11569455.235850001</v>
      </c>
      <c r="Q31" s="185">
        <v>1.0032547022765663</v>
      </c>
      <c r="R31" s="184">
        <v>22069259.82288</v>
      </c>
      <c r="S31" s="185">
        <v>1.0157073325822255</v>
      </c>
      <c r="T31" s="184">
        <v>72208587.224590003</v>
      </c>
      <c r="U31" s="185">
        <v>1.0108722144470346</v>
      </c>
      <c r="V31" s="184">
        <v>910229.88632000005</v>
      </c>
      <c r="W31" s="185">
        <v>1.0062289506664481</v>
      </c>
      <c r="X31" s="184">
        <v>246221.56023</v>
      </c>
      <c r="Y31" s="185">
        <v>1.0065621809520211</v>
      </c>
      <c r="Z31" s="184">
        <v>343013.19556000002</v>
      </c>
      <c r="AA31" s="185">
        <v>1.0106757505253527</v>
      </c>
      <c r="AB31" s="184">
        <v>828184.48300999997</v>
      </c>
      <c r="AC31" s="185">
        <v>1.0260506751103597</v>
      </c>
      <c r="AD31" s="184">
        <v>2327649.12512</v>
      </c>
      <c r="AE31" s="185">
        <v>1.013890889969054</v>
      </c>
      <c r="AF31" s="184">
        <v>74955557.083200008</v>
      </c>
      <c r="AG31" s="185">
        <v>1.0109711550637486</v>
      </c>
    </row>
    <row r="32" spans="1:33" ht="18">
      <c r="A32" s="209" t="s">
        <v>790</v>
      </c>
      <c r="B32" s="184">
        <v>180.13330999999999</v>
      </c>
      <c r="C32" s="185">
        <v>9.2569993252011483E-4</v>
      </c>
      <c r="D32" s="184">
        <v>1834.0763999999999</v>
      </c>
      <c r="E32" s="185">
        <v>3.2469349943570855E-2</v>
      </c>
      <c r="F32" s="184">
        <v>1222.64742</v>
      </c>
      <c r="G32" s="185">
        <v>2.2627681829200448E-2</v>
      </c>
      <c r="H32" s="184">
        <v>1674.21045</v>
      </c>
      <c r="I32" s="185">
        <v>1.5317774316251581E-2</v>
      </c>
      <c r="J32" s="184">
        <v>4911.0675799999999</v>
      </c>
      <c r="K32" s="185">
        <v>1.1850755385292022E-2</v>
      </c>
      <c r="L32" s="184">
        <v>72874.075830000002</v>
      </c>
      <c r="M32" s="185">
        <v>2.547636054697198E-3</v>
      </c>
      <c r="N32" s="184">
        <v>324928.10480000003</v>
      </c>
      <c r="O32" s="185">
        <v>3.3961710454694073E-2</v>
      </c>
      <c r="P32" s="184">
        <v>37532.973640000004</v>
      </c>
      <c r="Q32" s="185">
        <v>3.2547022765662586E-3</v>
      </c>
      <c r="R32" s="184">
        <v>341288.47233999998</v>
      </c>
      <c r="S32" s="185">
        <v>1.5707332582225536E-2</v>
      </c>
      <c r="T32" s="184">
        <v>776623.62660999992</v>
      </c>
      <c r="U32" s="185">
        <v>1.0872214447034489E-2</v>
      </c>
      <c r="V32" s="184">
        <v>5634.6789200000003</v>
      </c>
      <c r="W32" s="185">
        <v>6.2289506664481142E-3</v>
      </c>
      <c r="X32" s="184">
        <v>1605.2167099999999</v>
      </c>
      <c r="Y32" s="185">
        <v>6.5621809520211242E-3</v>
      </c>
      <c r="Z32" s="184">
        <v>3623.2424700000001</v>
      </c>
      <c r="AA32" s="185">
        <v>1.0675750525352714E-2</v>
      </c>
      <c r="AB32" s="184">
        <v>21026.997420000003</v>
      </c>
      <c r="AC32" s="185">
        <v>2.6050675110359786E-2</v>
      </c>
      <c r="AD32" s="184">
        <v>31890.135520000003</v>
      </c>
      <c r="AE32" s="185">
        <v>1.389088996905392E-2</v>
      </c>
      <c r="AF32" s="184">
        <v>813424.82970999996</v>
      </c>
      <c r="AG32" s="185">
        <v>1.0971155063748662E-2</v>
      </c>
    </row>
    <row r="33" spans="1:33" ht="22.5" customHeight="1">
      <c r="A33" s="485" t="s">
        <v>791</v>
      </c>
      <c r="B33" s="407">
        <v>194591.46930000003</v>
      </c>
      <c r="C33" s="667">
        <v>1</v>
      </c>
      <c r="D33" s="407">
        <v>56486.391109999997</v>
      </c>
      <c r="E33" s="667">
        <v>1</v>
      </c>
      <c r="F33" s="407">
        <v>54033.260200000004</v>
      </c>
      <c r="G33" s="667">
        <v>1</v>
      </c>
      <c r="H33" s="407">
        <v>109298.5453</v>
      </c>
      <c r="I33" s="667">
        <v>1</v>
      </c>
      <c r="J33" s="407">
        <v>414409.66591000004</v>
      </c>
      <c r="K33" s="667">
        <v>1</v>
      </c>
      <c r="L33" s="407">
        <v>28604586.47366</v>
      </c>
      <c r="M33" s="667">
        <v>1</v>
      </c>
      <c r="N33" s="407">
        <v>9567483.5115699992</v>
      </c>
      <c r="O33" s="667">
        <v>1</v>
      </c>
      <c r="P33" s="407">
        <v>11531922.262209998</v>
      </c>
      <c r="Q33" s="667">
        <v>1</v>
      </c>
      <c r="R33" s="407">
        <v>21727971.350540001</v>
      </c>
      <c r="S33" s="667">
        <v>1</v>
      </c>
      <c r="T33" s="407">
        <v>71431963.597979993</v>
      </c>
      <c r="U33" s="667">
        <v>1</v>
      </c>
      <c r="V33" s="407">
        <v>904595.20739999996</v>
      </c>
      <c r="W33" s="667">
        <v>1</v>
      </c>
      <c r="X33" s="407">
        <v>244616.34352000002</v>
      </c>
      <c r="Y33" s="667">
        <v>1</v>
      </c>
      <c r="Z33" s="407">
        <v>339389.95308999997</v>
      </c>
      <c r="AA33" s="667">
        <v>1</v>
      </c>
      <c r="AB33" s="407">
        <v>807157.48559000005</v>
      </c>
      <c r="AC33" s="667">
        <v>1</v>
      </c>
      <c r="AD33" s="407">
        <v>2295758.9896</v>
      </c>
      <c r="AE33" s="667">
        <v>1</v>
      </c>
      <c r="AF33" s="407">
        <v>74142132.253490001</v>
      </c>
      <c r="AG33" s="667">
        <v>1</v>
      </c>
    </row>
    <row r="34" spans="1:33" ht="19.5">
      <c r="A34" s="183" t="s">
        <v>752</v>
      </c>
      <c r="B34" s="186">
        <v>110.41085000000001</v>
      </c>
      <c r="C34" s="187">
        <v>5.6739820300025863E-4</v>
      </c>
      <c r="D34" s="186">
        <v>27.797830000000001</v>
      </c>
      <c r="E34" s="187">
        <v>4.9211552470872666E-4</v>
      </c>
      <c r="F34" s="186">
        <v>108.3708</v>
      </c>
      <c r="G34" s="187">
        <v>2.0056313388989249E-3</v>
      </c>
      <c r="H34" s="186">
        <v>32.566279999999999</v>
      </c>
      <c r="I34" s="187">
        <v>2.9795712203316944E-4</v>
      </c>
      <c r="J34" s="186">
        <v>279.14576</v>
      </c>
      <c r="K34" s="187">
        <v>6.7359857397878331E-4</v>
      </c>
      <c r="L34" s="186">
        <v>20591.513999999999</v>
      </c>
      <c r="M34" s="187">
        <v>7.1986756455861764E-4</v>
      </c>
      <c r="N34" s="186">
        <v>3450.3618300000003</v>
      </c>
      <c r="O34" s="187">
        <v>3.6063420708564196E-4</v>
      </c>
      <c r="P34" s="186">
        <v>9126.518</v>
      </c>
      <c r="Q34" s="187">
        <v>7.9141341681668407E-4</v>
      </c>
      <c r="R34" s="186">
        <v>0</v>
      </c>
      <c r="S34" s="187">
        <v>0</v>
      </c>
      <c r="T34" s="186">
        <v>33168.393830000001</v>
      </c>
      <c r="U34" s="182">
        <v>4.6433546215629941E-4</v>
      </c>
      <c r="V34" s="186">
        <v>1222.6083000000001</v>
      </c>
      <c r="W34" s="187">
        <v>1.3515529266554902E-3</v>
      </c>
      <c r="X34" s="186">
        <v>81.782719999999998</v>
      </c>
      <c r="Y34" s="187">
        <v>3.343305636212054E-4</v>
      </c>
      <c r="Z34" s="186">
        <v>0</v>
      </c>
      <c r="AA34" s="187">
        <v>0</v>
      </c>
      <c r="AB34" s="186">
        <v>324.81740000000002</v>
      </c>
      <c r="AC34" s="187">
        <v>4.0242134378840755E-4</v>
      </c>
      <c r="AD34" s="186">
        <v>1629.2084199999999</v>
      </c>
      <c r="AE34" s="187">
        <v>7.0966004157251017E-4</v>
      </c>
      <c r="AF34" s="186">
        <v>35076.748010000003</v>
      </c>
      <c r="AG34" s="187">
        <v>4.7310141944762954E-4</v>
      </c>
    </row>
    <row r="35" spans="1:33" ht="28.5">
      <c r="A35" s="183" t="s">
        <v>753</v>
      </c>
      <c r="B35" s="186">
        <v>0</v>
      </c>
      <c r="C35" s="187">
        <v>0</v>
      </c>
      <c r="D35" s="186">
        <v>1779.7719</v>
      </c>
      <c r="E35" s="187">
        <v>3.1507976789207907E-2</v>
      </c>
      <c r="F35" s="186">
        <v>1200.6882599999999</v>
      </c>
      <c r="G35" s="187">
        <v>2.2221281032381607E-2</v>
      </c>
      <c r="H35" s="186">
        <v>1600.2091699999999</v>
      </c>
      <c r="I35" s="187">
        <v>1.4640717912647278E-2</v>
      </c>
      <c r="J35" s="186">
        <v>4580.6693299999997</v>
      </c>
      <c r="K35" s="187">
        <v>1.1053480907452611E-2</v>
      </c>
      <c r="L35" s="186">
        <v>0</v>
      </c>
      <c r="M35" s="187">
        <v>0</v>
      </c>
      <c r="N35" s="186">
        <v>317011.11537000001</v>
      </c>
      <c r="O35" s="187">
        <v>3.3134221238702639E-2</v>
      </c>
      <c r="P35" s="186">
        <v>32002.133329999997</v>
      </c>
      <c r="Q35" s="187">
        <v>2.7750909694275938E-3</v>
      </c>
      <c r="R35" s="186">
        <v>330577.61111</v>
      </c>
      <c r="S35" s="187">
        <v>1.5214379924234585E-2</v>
      </c>
      <c r="T35" s="186">
        <v>679590.85981000005</v>
      </c>
      <c r="U35" s="182">
        <v>9.5138202224811577E-3</v>
      </c>
      <c r="V35" s="186">
        <v>0</v>
      </c>
      <c r="W35" s="187">
        <v>0</v>
      </c>
      <c r="X35" s="186">
        <v>0</v>
      </c>
      <c r="Y35" s="187">
        <v>0</v>
      </c>
      <c r="Z35" s="186">
        <v>0</v>
      </c>
      <c r="AA35" s="187">
        <v>0</v>
      </c>
      <c r="AB35" s="186">
        <v>16002.133330000001</v>
      </c>
      <c r="AC35" s="187">
        <v>1.982529260482925E-2</v>
      </c>
      <c r="AD35" s="186">
        <v>16002.133330000001</v>
      </c>
      <c r="AE35" s="187">
        <v>6.9703019360878651E-3</v>
      </c>
      <c r="AF35" s="186">
        <v>700173.66246999998</v>
      </c>
      <c r="AG35" s="182">
        <v>9.4436677390950206E-3</v>
      </c>
    </row>
    <row r="36" spans="1:33" ht="12.75" customHeight="1">
      <c r="A36" s="37" t="s">
        <v>473</v>
      </c>
    </row>
    <row r="37" spans="1:33" ht="12.75" customHeight="1">
      <c r="A37" s="37"/>
    </row>
    <row r="38" spans="1:33" ht="12.75" customHeight="1">
      <c r="A38" s="664"/>
      <c r="L38" s="348"/>
    </row>
    <row r="39" spans="1:33" ht="12.75" customHeight="1">
      <c r="A39" s="74" t="s">
        <v>321</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361</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2" t="s">
        <v>907</v>
      </c>
      <c r="H1" s="373" t="str">
        <f>Naslovnica!A20</f>
        <v>Siječanj 2016.</v>
      </c>
    </row>
    <row r="2" spans="1:9" ht="12.75" customHeight="1">
      <c r="A2" s="117" t="s">
        <v>908</v>
      </c>
      <c r="H2" s="118" t="str">
        <f>Naslovnica!A24</f>
        <v>January 2016</v>
      </c>
    </row>
    <row r="3" spans="1:9" ht="12.75" customHeight="1"/>
    <row r="4" spans="1:9" ht="33.75">
      <c r="A4" s="408" t="s">
        <v>479</v>
      </c>
      <c r="B4" s="409" t="s">
        <v>136</v>
      </c>
      <c r="C4" s="409" t="s">
        <v>137</v>
      </c>
      <c r="D4" s="409" t="s">
        <v>138</v>
      </c>
      <c r="E4" s="409" t="s">
        <v>139</v>
      </c>
      <c r="F4" s="409" t="s">
        <v>140</v>
      </c>
      <c r="G4" s="409" t="s">
        <v>141</v>
      </c>
      <c r="H4" s="409" t="s">
        <v>112</v>
      </c>
    </row>
    <row r="5" spans="1:9" ht="22.5">
      <c r="A5" s="122" t="s">
        <v>477</v>
      </c>
      <c r="B5" s="123">
        <v>29107</v>
      </c>
      <c r="C5" s="123">
        <v>94316</v>
      </c>
      <c r="D5" s="123">
        <v>21675</v>
      </c>
      <c r="E5" s="123">
        <v>18276</v>
      </c>
      <c r="F5" s="123">
        <v>18018</v>
      </c>
      <c r="G5" s="123">
        <v>55581</v>
      </c>
      <c r="H5" s="123">
        <v>236973</v>
      </c>
      <c r="I5" s="88"/>
    </row>
    <row r="6" spans="1:9" ht="22.5">
      <c r="A6" s="410" t="s">
        <v>654</v>
      </c>
      <c r="B6" s="412">
        <v>0.12282833909348323</v>
      </c>
      <c r="C6" s="412">
        <v>0.39800314803796211</v>
      </c>
      <c r="D6" s="412">
        <v>9.1466116393006794E-2</v>
      </c>
      <c r="E6" s="412">
        <v>7.7122710182172649E-2</v>
      </c>
      <c r="F6" s="412">
        <v>7.6033978554518863E-2</v>
      </c>
      <c r="G6" s="412">
        <v>0.23454570773885633</v>
      </c>
      <c r="H6" s="412">
        <v>1</v>
      </c>
      <c r="I6" s="88"/>
    </row>
    <row r="7" spans="1:9" ht="1.5" hidden="1" customHeight="1">
      <c r="A7" s="410"/>
      <c r="B7" s="413"/>
      <c r="C7" s="413"/>
      <c r="D7" s="413"/>
      <c r="E7" s="413"/>
      <c r="F7" s="413"/>
      <c r="G7" s="413"/>
      <c r="H7" s="413"/>
    </row>
    <row r="8" spans="1:9" ht="22.5">
      <c r="A8" s="410" t="s">
        <v>480</v>
      </c>
      <c r="B8" s="411">
        <v>501</v>
      </c>
      <c r="C8" s="411">
        <v>518</v>
      </c>
      <c r="D8" s="411">
        <v>124</v>
      </c>
      <c r="E8" s="411">
        <v>72</v>
      </c>
      <c r="F8" s="411">
        <v>328</v>
      </c>
      <c r="G8" s="411">
        <v>373</v>
      </c>
      <c r="H8" s="411">
        <v>1916</v>
      </c>
      <c r="I8" s="88"/>
    </row>
    <row r="9" spans="1:9" ht="22.5">
      <c r="A9" s="175" t="s">
        <v>655</v>
      </c>
      <c r="B9" s="188">
        <v>11</v>
      </c>
      <c r="C9" s="188">
        <v>32</v>
      </c>
      <c r="D9" s="188">
        <v>39</v>
      </c>
      <c r="E9" s="188">
        <v>4</v>
      </c>
      <c r="F9" s="188">
        <v>5</v>
      </c>
      <c r="G9" s="188">
        <v>71</v>
      </c>
      <c r="H9" s="188">
        <v>162</v>
      </c>
      <c r="I9" s="88"/>
    </row>
    <row r="10" spans="1:9" ht="22.5">
      <c r="A10" s="151" t="s">
        <v>656</v>
      </c>
      <c r="B10" s="189">
        <v>2</v>
      </c>
      <c r="C10" s="189">
        <v>5</v>
      </c>
      <c r="D10" s="189">
        <v>4</v>
      </c>
      <c r="E10" s="189">
        <v>1</v>
      </c>
      <c r="F10" s="189">
        <v>4</v>
      </c>
      <c r="G10" s="189">
        <v>13</v>
      </c>
      <c r="H10" s="189">
        <v>29</v>
      </c>
    </row>
    <row r="11" spans="1:9" ht="22.5">
      <c r="A11" s="151" t="s">
        <v>657</v>
      </c>
      <c r="B11" s="189">
        <v>117</v>
      </c>
      <c r="C11" s="189">
        <v>121</v>
      </c>
      <c r="D11" s="189">
        <v>0</v>
      </c>
      <c r="E11" s="189">
        <v>17</v>
      </c>
      <c r="F11" s="189">
        <v>81</v>
      </c>
      <c r="G11" s="189">
        <v>225</v>
      </c>
      <c r="H11" s="189">
        <v>561</v>
      </c>
    </row>
    <row r="12" spans="1:9" ht="22.5">
      <c r="A12" s="359" t="s">
        <v>481</v>
      </c>
      <c r="B12" s="360">
        <v>130</v>
      </c>
      <c r="C12" s="360">
        <v>158</v>
      </c>
      <c r="D12" s="360">
        <v>43</v>
      </c>
      <c r="E12" s="360">
        <v>22</v>
      </c>
      <c r="F12" s="360">
        <v>90</v>
      </c>
      <c r="G12" s="360">
        <v>309</v>
      </c>
      <c r="H12" s="360">
        <v>752</v>
      </c>
    </row>
    <row r="13" spans="1:9" ht="22.5">
      <c r="A13" s="122" t="s">
        <v>478</v>
      </c>
      <c r="B13" s="123">
        <v>29478</v>
      </c>
      <c r="C13" s="123">
        <v>94676</v>
      </c>
      <c r="D13" s="123">
        <v>21756</v>
      </c>
      <c r="E13" s="123">
        <v>18326</v>
      </c>
      <c r="F13" s="123">
        <v>18256</v>
      </c>
      <c r="G13" s="123">
        <v>55645</v>
      </c>
      <c r="H13" s="123">
        <v>238137</v>
      </c>
    </row>
    <row r="14" spans="1:9" ht="21.75">
      <c r="A14" s="414" t="s">
        <v>482</v>
      </c>
      <c r="B14" s="415">
        <v>0.12378588795525265</v>
      </c>
      <c r="C14" s="415">
        <v>0.39756946631560824</v>
      </c>
      <c r="D14" s="415">
        <v>9.1359175600599654E-2</v>
      </c>
      <c r="E14" s="415">
        <v>7.6955701969874488E-2</v>
      </c>
      <c r="F14" s="415">
        <v>7.6661753528431117E-2</v>
      </c>
      <c r="G14" s="415">
        <v>0.23366801463023384</v>
      </c>
      <c r="H14" s="415">
        <v>1</v>
      </c>
    </row>
    <row r="15" spans="1:9" ht="12.75" customHeight="1">
      <c r="A15" s="36" t="s">
        <v>484</v>
      </c>
    </row>
    <row r="16" spans="1:9" ht="12.75" customHeight="1">
      <c r="A16" s="46" t="s">
        <v>483</v>
      </c>
    </row>
    <row r="17" spans="1:9" ht="12.75" customHeight="1"/>
    <row r="18" spans="1:9" ht="12.75" customHeight="1">
      <c r="A18" s="543" t="s">
        <v>350</v>
      </c>
      <c r="H18" s="373" t="str">
        <f>Naslovnica!A20</f>
        <v>Siječanj 2016.</v>
      </c>
    </row>
    <row r="19" spans="1:9" ht="12.75" customHeight="1">
      <c r="A19" s="117" t="s">
        <v>351</v>
      </c>
      <c r="H19" s="118" t="str">
        <f>Naslovnica!A24</f>
        <v>January 2016</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7" t="s">
        <v>484</v>
      </c>
    </row>
    <row r="38" spans="1:1" ht="12.75" customHeight="1"/>
    <row r="39" spans="1:1" ht="12.75" customHeight="1"/>
    <row r="40" spans="1:1" ht="12.75" customHeight="1">
      <c r="A40" s="74" t="s">
        <v>321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2" t="s">
        <v>909</v>
      </c>
      <c r="G1" s="545" t="s">
        <v>148</v>
      </c>
      <c r="H1" s="355"/>
      <c r="J1" s="373" t="s">
        <v>1193</v>
      </c>
    </row>
    <row r="2" spans="1:11" ht="12.75" customHeight="1">
      <c r="A2" s="117" t="s">
        <v>910</v>
      </c>
      <c r="G2" s="124" t="s">
        <v>149</v>
      </c>
      <c r="J2" s="118" t="s">
        <v>1194</v>
      </c>
    </row>
    <row r="3" spans="1:11" ht="12.75" customHeight="1"/>
    <row r="4" spans="1:11" ht="12.75" customHeight="1"/>
    <row r="5" spans="1:11" ht="13.5" customHeight="1">
      <c r="A5" s="374"/>
      <c r="B5" s="375"/>
      <c r="C5" s="375" t="s">
        <v>1167</v>
      </c>
      <c r="D5" s="375"/>
      <c r="E5" s="376"/>
      <c r="F5" s="375" t="s">
        <v>1133</v>
      </c>
      <c r="G5" s="376"/>
      <c r="H5" s="756" t="s">
        <v>489</v>
      </c>
      <c r="I5" s="759"/>
      <c r="J5" s="759"/>
    </row>
    <row r="6" spans="1:11" ht="24">
      <c r="A6" s="374"/>
      <c r="B6" s="376"/>
      <c r="C6" s="416" t="s">
        <v>1166</v>
      </c>
      <c r="D6" s="376"/>
      <c r="E6" s="376"/>
      <c r="F6" s="416" t="s">
        <v>1134</v>
      </c>
      <c r="G6" s="376"/>
      <c r="H6" s="760" t="s">
        <v>1083</v>
      </c>
      <c r="I6" s="760"/>
      <c r="J6" s="377" t="s">
        <v>1082</v>
      </c>
    </row>
    <row r="7" spans="1:11" ht="30" customHeight="1">
      <c r="A7" s="378" t="s">
        <v>485</v>
      </c>
      <c r="B7" s="378" t="s">
        <v>486</v>
      </c>
      <c r="C7" s="378" t="s">
        <v>487</v>
      </c>
      <c r="D7" s="378" t="s">
        <v>488</v>
      </c>
      <c r="E7" s="378" t="s">
        <v>486</v>
      </c>
      <c r="F7" s="378" t="s">
        <v>487</v>
      </c>
      <c r="G7" s="378" t="s">
        <v>488</v>
      </c>
      <c r="H7" s="378" t="s">
        <v>486</v>
      </c>
      <c r="I7" s="378" t="s">
        <v>487</v>
      </c>
      <c r="J7" s="378" t="s">
        <v>488</v>
      </c>
    </row>
    <row r="8" spans="1:11" ht="12.75" customHeight="1">
      <c r="A8" s="152" t="s">
        <v>30</v>
      </c>
      <c r="B8" s="153">
        <v>881</v>
      </c>
      <c r="C8" s="153">
        <v>814</v>
      </c>
      <c r="D8" s="153">
        <v>1695</v>
      </c>
      <c r="E8" s="154">
        <v>905</v>
      </c>
      <c r="F8" s="154">
        <v>830</v>
      </c>
      <c r="G8" s="153">
        <v>1735</v>
      </c>
      <c r="H8" s="153">
        <v>-24</v>
      </c>
      <c r="I8" s="153">
        <v>-16</v>
      </c>
      <c r="J8" s="155">
        <v>-2.3054755043227626E-2</v>
      </c>
      <c r="K8" s="88"/>
    </row>
    <row r="9" spans="1:11" ht="12.75" customHeight="1">
      <c r="A9" s="152" t="s">
        <v>31</v>
      </c>
      <c r="B9" s="153">
        <v>3983</v>
      </c>
      <c r="C9" s="153">
        <v>2569</v>
      </c>
      <c r="D9" s="153">
        <v>6552</v>
      </c>
      <c r="E9" s="154">
        <v>4125</v>
      </c>
      <c r="F9" s="154">
        <v>2549</v>
      </c>
      <c r="G9" s="153">
        <v>6674</v>
      </c>
      <c r="H9" s="153">
        <v>-142</v>
      </c>
      <c r="I9" s="153">
        <v>20</v>
      </c>
      <c r="J9" s="155">
        <v>-1.8279892118669427E-2</v>
      </c>
      <c r="K9" s="88"/>
    </row>
    <row r="10" spans="1:11" ht="12.75" customHeight="1">
      <c r="A10" s="152" t="s">
        <v>32</v>
      </c>
      <c r="B10" s="153">
        <v>12058</v>
      </c>
      <c r="C10" s="153">
        <v>8241</v>
      </c>
      <c r="D10" s="153">
        <v>20299</v>
      </c>
      <c r="E10" s="154">
        <v>12173</v>
      </c>
      <c r="F10" s="154">
        <v>8286</v>
      </c>
      <c r="G10" s="153">
        <v>20459</v>
      </c>
      <c r="H10" s="153">
        <v>-115</v>
      </c>
      <c r="I10" s="153">
        <v>-45</v>
      </c>
      <c r="J10" s="155">
        <v>-7.8205190869543584E-3</v>
      </c>
    </row>
    <row r="11" spans="1:11" ht="12.75" customHeight="1">
      <c r="A11" s="152" t="s">
        <v>33</v>
      </c>
      <c r="B11" s="153">
        <v>18225</v>
      </c>
      <c r="C11" s="153">
        <v>13887</v>
      </c>
      <c r="D11" s="153">
        <v>32112</v>
      </c>
      <c r="E11" s="154">
        <v>17867</v>
      </c>
      <c r="F11" s="154">
        <v>14049</v>
      </c>
      <c r="G11" s="153">
        <v>31916</v>
      </c>
      <c r="H11" s="153">
        <v>358</v>
      </c>
      <c r="I11" s="153">
        <v>-162</v>
      </c>
      <c r="J11" s="155">
        <v>6.14112044115811E-3</v>
      </c>
    </row>
    <row r="12" spans="1:11" ht="12.75" customHeight="1">
      <c r="A12" s="152" t="s">
        <v>34</v>
      </c>
      <c r="B12" s="153">
        <v>19651</v>
      </c>
      <c r="C12" s="153">
        <v>16333</v>
      </c>
      <c r="D12" s="153">
        <v>35984</v>
      </c>
      <c r="E12" s="154">
        <v>18909</v>
      </c>
      <c r="F12" s="154">
        <v>16302</v>
      </c>
      <c r="G12" s="153">
        <v>35211</v>
      </c>
      <c r="H12" s="153">
        <v>742</v>
      </c>
      <c r="I12" s="153">
        <v>31</v>
      </c>
      <c r="J12" s="155">
        <v>2.1953366845588018E-2</v>
      </c>
    </row>
    <row r="13" spans="1:11" ht="12.75" customHeight="1">
      <c r="A13" s="152" t="s">
        <v>35</v>
      </c>
      <c r="B13" s="153">
        <v>18118</v>
      </c>
      <c r="C13" s="153">
        <v>17256</v>
      </c>
      <c r="D13" s="153">
        <v>35374</v>
      </c>
      <c r="E13" s="154">
        <v>17550</v>
      </c>
      <c r="F13" s="154">
        <v>16793</v>
      </c>
      <c r="G13" s="153">
        <v>34343</v>
      </c>
      <c r="H13" s="153">
        <v>568</v>
      </c>
      <c r="I13" s="153">
        <v>463</v>
      </c>
      <c r="J13" s="155">
        <v>3.0020673790874364E-2</v>
      </c>
    </row>
    <row r="14" spans="1:11" ht="12.75" customHeight="1">
      <c r="A14" s="152" t="s">
        <v>36</v>
      </c>
      <c r="B14" s="153">
        <v>16223</v>
      </c>
      <c r="C14" s="153">
        <v>17612</v>
      </c>
      <c r="D14" s="153">
        <v>33835</v>
      </c>
      <c r="E14" s="154">
        <v>15960</v>
      </c>
      <c r="F14" s="154">
        <v>17566</v>
      </c>
      <c r="G14" s="153">
        <v>33526</v>
      </c>
      <c r="H14" s="153">
        <v>263</v>
      </c>
      <c r="I14" s="153">
        <v>46</v>
      </c>
      <c r="J14" s="155">
        <v>9.2167273161127827E-3</v>
      </c>
    </row>
    <row r="15" spans="1:11" ht="12.75" customHeight="1">
      <c r="A15" s="152" t="s">
        <v>144</v>
      </c>
      <c r="B15" s="153">
        <v>23729</v>
      </c>
      <c r="C15" s="153">
        <v>25536</v>
      </c>
      <c r="D15" s="153">
        <v>49265</v>
      </c>
      <c r="E15" s="154">
        <v>23364</v>
      </c>
      <c r="F15" s="154">
        <v>24690</v>
      </c>
      <c r="G15" s="153">
        <v>48054</v>
      </c>
      <c r="H15" s="153">
        <v>365</v>
      </c>
      <c r="I15" s="153">
        <v>846</v>
      </c>
      <c r="J15" s="155">
        <v>2.5200815748949168E-2</v>
      </c>
    </row>
    <row r="16" spans="1:11" ht="12.75" customHeight="1">
      <c r="A16" s="152" t="s">
        <v>145</v>
      </c>
      <c r="B16" s="153">
        <v>8787</v>
      </c>
      <c r="C16" s="153">
        <v>9073</v>
      </c>
      <c r="D16" s="153">
        <v>17860</v>
      </c>
      <c r="E16" s="154">
        <v>8487</v>
      </c>
      <c r="F16" s="154">
        <v>8656</v>
      </c>
      <c r="G16" s="153">
        <v>17143</v>
      </c>
      <c r="H16" s="153">
        <v>300</v>
      </c>
      <c r="I16" s="153">
        <v>417</v>
      </c>
      <c r="J16" s="155">
        <v>4.1824651461237927E-2</v>
      </c>
    </row>
    <row r="17" spans="1:11" ht="12.75" customHeight="1">
      <c r="A17" s="152" t="s">
        <v>146</v>
      </c>
      <c r="B17" s="153">
        <v>1585</v>
      </c>
      <c r="C17" s="153">
        <v>2159</v>
      </c>
      <c r="D17" s="153">
        <v>3744</v>
      </c>
      <c r="E17" s="156">
        <v>1387</v>
      </c>
      <c r="F17" s="156">
        <v>1887</v>
      </c>
      <c r="G17" s="153">
        <v>3274</v>
      </c>
      <c r="H17" s="153">
        <v>198</v>
      </c>
      <c r="I17" s="153">
        <v>272</v>
      </c>
      <c r="J17" s="155">
        <v>0.14355528405620044</v>
      </c>
    </row>
    <row r="18" spans="1:11" ht="12.75" customHeight="1">
      <c r="A18" s="152" t="s">
        <v>147</v>
      </c>
      <c r="B18" s="153">
        <v>79</v>
      </c>
      <c r="C18" s="153">
        <v>149</v>
      </c>
      <c r="D18" s="153">
        <v>228</v>
      </c>
      <c r="E18" s="156">
        <v>71</v>
      </c>
      <c r="F18" s="156">
        <v>109</v>
      </c>
      <c r="G18" s="153">
        <v>180</v>
      </c>
      <c r="H18" s="153">
        <v>8</v>
      </c>
      <c r="I18" s="153">
        <v>40</v>
      </c>
      <c r="J18" s="155">
        <v>0.26666666666666661</v>
      </c>
    </row>
    <row r="19" spans="1:11" ht="26.25" customHeight="1">
      <c r="A19" s="696" t="s">
        <v>1197</v>
      </c>
      <c r="B19" s="379">
        <v>123319</v>
      </c>
      <c r="C19" s="379">
        <v>113629</v>
      </c>
      <c r="D19" s="379">
        <v>236948</v>
      </c>
      <c r="E19" s="379">
        <v>120798</v>
      </c>
      <c r="F19" s="379">
        <v>111717</v>
      </c>
      <c r="G19" s="379">
        <v>232515</v>
      </c>
      <c r="H19" s="379">
        <v>2521</v>
      </c>
      <c r="I19" s="379">
        <v>1912</v>
      </c>
      <c r="J19" s="380">
        <v>1.9065436638496358E-2</v>
      </c>
    </row>
    <row r="20" spans="1:11" ht="12.75" customHeight="1">
      <c r="A20" s="36" t="s">
        <v>142</v>
      </c>
    </row>
    <row r="21" spans="1:11" ht="12.75" customHeight="1"/>
    <row r="22" spans="1:11" ht="12.75" customHeight="1"/>
    <row r="23" spans="1:11" ht="12.75" customHeight="1">
      <c r="A23" s="546" t="s">
        <v>1191</v>
      </c>
    </row>
    <row r="24" spans="1:11" ht="12.75" customHeight="1">
      <c r="A24" s="125" t="s">
        <v>1192</v>
      </c>
    </row>
    <row r="25" spans="1:11" ht="12.75" customHeight="1"/>
    <row r="26" spans="1:11" ht="12.75" customHeight="1">
      <c r="A26" s="639"/>
      <c r="B26" s="639"/>
      <c r="C26" s="639"/>
      <c r="D26" s="639"/>
      <c r="E26" s="639"/>
      <c r="F26" s="639"/>
      <c r="G26" s="639"/>
      <c r="H26" s="639"/>
      <c r="I26" s="639"/>
      <c r="J26" s="639"/>
    </row>
    <row r="27" spans="1:11" ht="12.75" customHeight="1">
      <c r="A27" s="639"/>
      <c r="B27" s="639"/>
      <c r="C27" s="639"/>
      <c r="D27" s="639"/>
      <c r="E27" s="639"/>
      <c r="F27" s="639"/>
      <c r="G27" s="639"/>
      <c r="H27" s="639"/>
      <c r="I27" s="639"/>
      <c r="J27" s="639"/>
      <c r="K27" s="88"/>
    </row>
    <row r="28" spans="1:11" ht="12.75" customHeight="1">
      <c r="A28" s="639"/>
      <c r="B28" s="639"/>
      <c r="C28" s="639"/>
      <c r="D28" s="639"/>
      <c r="E28" s="639"/>
      <c r="F28" s="639"/>
      <c r="G28" s="639"/>
      <c r="H28" s="639"/>
      <c r="I28" s="639"/>
      <c r="J28" s="639"/>
      <c r="K28" s="88"/>
    </row>
    <row r="29" spans="1:11" ht="12.75" customHeight="1">
      <c r="A29" s="639"/>
      <c r="B29" s="639"/>
      <c r="C29" s="639"/>
      <c r="D29" s="639"/>
      <c r="E29" s="639"/>
      <c r="F29" s="639"/>
      <c r="G29" s="639"/>
      <c r="H29" s="639"/>
      <c r="I29" s="639"/>
      <c r="J29" s="639"/>
      <c r="K29" s="88"/>
    </row>
    <row r="30" spans="1:11" ht="12.75" customHeight="1">
      <c r="A30" s="639"/>
      <c r="B30" s="639"/>
      <c r="C30" s="639"/>
      <c r="D30" s="639"/>
      <c r="E30" s="639"/>
      <c r="F30" s="639"/>
      <c r="G30" s="639"/>
      <c r="H30" s="639"/>
      <c r="I30" s="639"/>
      <c r="J30" s="639"/>
      <c r="K30" s="78"/>
    </row>
    <row r="31" spans="1:11" ht="12.75" customHeight="1">
      <c r="A31" s="639"/>
      <c r="B31" s="639"/>
      <c r="C31" s="639"/>
      <c r="D31" s="639"/>
      <c r="E31" s="639"/>
      <c r="F31" s="639"/>
      <c r="G31" s="639"/>
      <c r="H31" s="639"/>
      <c r="I31" s="639"/>
      <c r="J31" s="639"/>
    </row>
    <row r="32" spans="1:11" ht="12.75" customHeight="1">
      <c r="A32" s="639"/>
      <c r="B32" s="639"/>
      <c r="C32" s="639"/>
      <c r="D32" s="639"/>
      <c r="E32" s="639"/>
      <c r="F32" s="639"/>
      <c r="G32" s="639"/>
      <c r="H32" s="639"/>
      <c r="I32" s="639"/>
      <c r="J32" s="639"/>
    </row>
    <row r="33" spans="1:10" ht="12.75" customHeight="1">
      <c r="A33" s="639"/>
      <c r="B33" s="639"/>
      <c r="C33" s="639"/>
      <c r="D33" s="639"/>
      <c r="E33" s="639"/>
      <c r="F33" s="639"/>
      <c r="G33" s="639"/>
      <c r="H33" s="639"/>
      <c r="I33" s="639"/>
      <c r="J33" s="639"/>
    </row>
    <row r="34" spans="1:10" ht="12.75" customHeight="1">
      <c r="A34" s="639"/>
      <c r="B34" s="639"/>
      <c r="C34" s="639"/>
      <c r="D34" s="639"/>
      <c r="E34" s="639"/>
      <c r="F34" s="639"/>
      <c r="G34" s="639"/>
      <c r="H34" s="639"/>
      <c r="I34" s="639"/>
      <c r="J34" s="639"/>
    </row>
    <row r="35" spans="1:10" ht="12.75" customHeight="1">
      <c r="A35" s="639"/>
      <c r="B35" s="639"/>
      <c r="C35" s="639"/>
      <c r="D35" s="639"/>
      <c r="E35" s="639"/>
      <c r="F35" s="639"/>
      <c r="G35" s="639"/>
      <c r="H35" s="639"/>
      <c r="I35" s="639"/>
      <c r="J35" s="639"/>
    </row>
    <row r="36" spans="1:10" ht="12.75" customHeight="1">
      <c r="A36" s="639"/>
      <c r="B36" s="639"/>
      <c r="C36" s="639"/>
      <c r="D36" s="639"/>
      <c r="E36" s="639"/>
      <c r="F36" s="639"/>
      <c r="G36" s="639"/>
      <c r="H36" s="639"/>
      <c r="I36" s="639"/>
      <c r="J36" s="639"/>
    </row>
    <row r="37" spans="1:10" ht="12.75" customHeight="1">
      <c r="A37" s="639"/>
      <c r="B37" s="639"/>
      <c r="C37" s="639"/>
      <c r="D37" s="639"/>
      <c r="E37" s="639"/>
      <c r="F37" s="639"/>
      <c r="G37" s="639"/>
      <c r="H37" s="639"/>
      <c r="I37" s="639"/>
      <c r="J37" s="639"/>
    </row>
    <row r="38" spans="1:10" ht="12.75" customHeight="1">
      <c r="A38" s="639"/>
      <c r="B38" s="639"/>
      <c r="C38" s="639"/>
      <c r="D38" s="639"/>
      <c r="E38" s="639"/>
      <c r="F38" s="639"/>
      <c r="G38" s="639"/>
      <c r="H38" s="639"/>
      <c r="I38" s="639"/>
      <c r="J38" s="639"/>
    </row>
    <row r="39" spans="1:10" ht="12.75" customHeight="1">
      <c r="A39" s="639"/>
      <c r="B39" s="639"/>
      <c r="C39" s="639"/>
      <c r="D39" s="639"/>
      <c r="E39" s="639"/>
      <c r="F39" s="639"/>
      <c r="G39" s="639"/>
      <c r="H39" s="639"/>
      <c r="I39" s="639"/>
      <c r="J39" s="639"/>
    </row>
    <row r="40" spans="1:10" ht="12.75" customHeight="1">
      <c r="A40" s="639"/>
      <c r="B40" s="639"/>
      <c r="C40" s="639"/>
      <c r="D40" s="639"/>
      <c r="E40" s="639"/>
      <c r="F40" s="639"/>
      <c r="G40" s="639"/>
      <c r="H40" s="639"/>
      <c r="I40" s="639"/>
      <c r="J40" s="639"/>
    </row>
    <row r="41" spans="1:10" ht="12.75" customHeight="1">
      <c r="A41" s="639"/>
      <c r="B41" s="639"/>
      <c r="C41" s="639"/>
      <c r="D41" s="639"/>
      <c r="E41" s="639"/>
      <c r="F41" s="639"/>
      <c r="G41" s="639"/>
      <c r="H41" s="639"/>
      <c r="I41" s="639"/>
      <c r="J41" s="639"/>
    </row>
    <row r="42" spans="1:10" ht="12.75" customHeight="1">
      <c r="A42" s="639"/>
      <c r="B42" s="639"/>
      <c r="C42" s="639"/>
      <c r="D42" s="639"/>
      <c r="E42" s="639"/>
      <c r="F42" s="639"/>
      <c r="G42" s="639"/>
      <c r="H42" s="639"/>
      <c r="I42" s="639"/>
      <c r="J42" s="639"/>
    </row>
    <row r="43" spans="1:10" ht="12.75" customHeight="1">
      <c r="A43" s="639"/>
      <c r="B43" s="639"/>
      <c r="C43" s="639"/>
      <c r="D43" s="639"/>
      <c r="E43" s="639"/>
      <c r="F43" s="639"/>
      <c r="G43" s="639"/>
      <c r="H43" s="639"/>
      <c r="I43" s="639"/>
      <c r="J43" s="639"/>
    </row>
    <row r="44" spans="1:10" ht="12.75" customHeight="1">
      <c r="A44" s="639"/>
      <c r="B44" s="639"/>
      <c r="C44" s="639"/>
      <c r="D44" s="639"/>
      <c r="E44" s="639"/>
      <c r="F44" s="639"/>
      <c r="G44" s="639"/>
      <c r="H44" s="639"/>
      <c r="I44" s="639"/>
      <c r="J44" s="639"/>
    </row>
    <row r="45" spans="1:10" ht="12.75" customHeight="1">
      <c r="A45" s="639"/>
      <c r="B45" s="639"/>
      <c r="C45" s="639"/>
      <c r="D45" s="639"/>
      <c r="E45" s="639"/>
      <c r="F45" s="639"/>
      <c r="G45" s="639"/>
      <c r="H45" s="639"/>
      <c r="I45" s="639"/>
      <c r="J45" s="639"/>
    </row>
    <row r="46" spans="1:10" ht="12.75" customHeight="1">
      <c r="A46" s="639"/>
      <c r="B46" s="639"/>
      <c r="C46" s="639"/>
      <c r="D46" s="639"/>
      <c r="E46" s="639"/>
      <c r="F46" s="639"/>
      <c r="G46" s="639"/>
      <c r="H46" s="639"/>
      <c r="I46" s="639"/>
      <c r="J46" s="639"/>
    </row>
    <row r="47" spans="1:10" ht="12.75" customHeight="1">
      <c r="A47" s="639"/>
      <c r="B47" s="639"/>
      <c r="C47" s="639"/>
      <c r="D47" s="639"/>
      <c r="E47" s="639"/>
      <c r="F47" s="639"/>
      <c r="G47" s="639"/>
      <c r="H47" s="639"/>
      <c r="I47" s="639"/>
      <c r="J47" s="639"/>
    </row>
    <row r="48" spans="1:10" ht="12.75" customHeight="1">
      <c r="A48" s="639"/>
      <c r="B48" s="639"/>
      <c r="C48" s="639"/>
      <c r="D48" s="639"/>
      <c r="E48" s="639"/>
      <c r="F48" s="639"/>
      <c r="G48" s="639"/>
      <c r="H48" s="639"/>
      <c r="I48" s="639"/>
      <c r="J48" s="639"/>
    </row>
    <row r="49" spans="1:10" ht="12.75" customHeight="1">
      <c r="A49" s="639"/>
      <c r="B49" s="639"/>
      <c r="C49" s="639"/>
      <c r="D49" s="639"/>
      <c r="E49" s="639"/>
      <c r="F49" s="639"/>
      <c r="G49" s="639"/>
      <c r="H49" s="639"/>
      <c r="I49" s="639"/>
      <c r="J49" s="639"/>
    </row>
    <row r="50" spans="1:10" ht="12.75" customHeight="1">
      <c r="A50" s="639"/>
      <c r="B50" s="639"/>
      <c r="C50" s="639"/>
      <c r="D50" s="639"/>
      <c r="E50" s="639"/>
      <c r="F50" s="639"/>
      <c r="G50" s="639"/>
      <c r="H50" s="639"/>
      <c r="I50" s="639"/>
      <c r="J50" s="639"/>
    </row>
    <row r="51" spans="1:10" ht="12.75" customHeight="1">
      <c r="A51" s="639"/>
      <c r="B51" s="639"/>
      <c r="C51" s="639"/>
      <c r="D51" s="639"/>
      <c r="E51" s="639"/>
      <c r="F51" s="639"/>
      <c r="G51" s="639"/>
      <c r="H51" s="639"/>
      <c r="I51" s="639"/>
      <c r="J51" s="639"/>
    </row>
    <row r="52" spans="1:10" ht="12.75" customHeight="1">
      <c r="A52" s="639"/>
      <c r="B52" s="639"/>
      <c r="C52" s="639"/>
      <c r="D52" s="639"/>
      <c r="E52" s="639"/>
      <c r="F52" s="639"/>
      <c r="G52" s="639"/>
      <c r="H52" s="639"/>
      <c r="I52" s="639"/>
      <c r="J52" s="639"/>
    </row>
    <row r="53" spans="1:10" ht="12.75" customHeight="1">
      <c r="A53" s="639"/>
      <c r="B53" s="639"/>
      <c r="C53" s="639"/>
      <c r="D53" s="639"/>
      <c r="E53" s="639"/>
      <c r="F53" s="639"/>
      <c r="G53" s="639"/>
      <c r="H53" s="639"/>
      <c r="I53" s="639"/>
      <c r="J53" s="639"/>
    </row>
    <row r="54" spans="1:10" ht="12.75" customHeight="1">
      <c r="A54" s="639"/>
      <c r="B54" s="639"/>
      <c r="C54" s="639"/>
      <c r="D54" s="639"/>
      <c r="E54" s="639"/>
      <c r="F54" s="639"/>
      <c r="G54" s="639"/>
      <c r="H54" s="639"/>
      <c r="I54" s="639"/>
      <c r="J54" s="639"/>
    </row>
    <row r="55" spans="1:10" ht="12.75" customHeight="1">
      <c r="A55" s="639"/>
      <c r="B55" s="639"/>
      <c r="C55" s="639"/>
      <c r="D55" s="639"/>
      <c r="E55" s="639"/>
      <c r="F55" s="639"/>
      <c r="G55" s="639"/>
      <c r="H55" s="639"/>
      <c r="I55" s="639"/>
      <c r="J55" s="639"/>
    </row>
    <row r="56" spans="1:10" ht="12.75" customHeight="1">
      <c r="A56" s="639"/>
      <c r="B56" s="639"/>
      <c r="C56" s="639"/>
      <c r="D56" s="639"/>
      <c r="E56" s="639"/>
      <c r="F56" s="639"/>
      <c r="G56" s="639"/>
      <c r="H56" s="639"/>
      <c r="I56" s="639"/>
      <c r="J56" s="639"/>
    </row>
    <row r="57" spans="1:10" ht="12.75" customHeight="1">
      <c r="A57" s="639"/>
      <c r="B57" s="639"/>
      <c r="C57" s="639"/>
      <c r="D57" s="639"/>
      <c r="E57" s="639"/>
      <c r="F57" s="639"/>
      <c r="G57" s="639"/>
      <c r="H57" s="639"/>
      <c r="I57" s="639"/>
      <c r="J57" s="639"/>
    </row>
    <row r="58" spans="1:10" ht="12.75" customHeight="1">
      <c r="A58" s="639"/>
      <c r="B58" s="639"/>
      <c r="C58" s="639"/>
      <c r="D58" s="639"/>
      <c r="E58" s="639"/>
      <c r="F58" s="639"/>
      <c r="G58" s="639"/>
      <c r="H58" s="639"/>
      <c r="I58" s="639"/>
      <c r="J58" s="639"/>
    </row>
    <row r="59" spans="1:10" ht="12.75" customHeight="1">
      <c r="A59" s="639"/>
      <c r="B59" s="639"/>
      <c r="C59" s="639"/>
      <c r="D59" s="639"/>
      <c r="E59" s="639"/>
      <c r="F59" s="639"/>
      <c r="G59" s="639"/>
      <c r="H59" s="639"/>
      <c r="I59" s="639"/>
      <c r="J59" s="639"/>
    </row>
    <row r="60" spans="1:10" ht="12.75" customHeight="1">
      <c r="A60" s="639"/>
      <c r="B60" s="639"/>
      <c r="C60" s="639"/>
      <c r="D60" s="639"/>
      <c r="E60" s="639"/>
      <c r="F60" s="639"/>
      <c r="G60" s="639"/>
      <c r="H60" s="639"/>
      <c r="I60" s="639"/>
      <c r="J60" s="639"/>
    </row>
    <row r="61" spans="1:10" ht="12.75" customHeight="1">
      <c r="A61" s="639"/>
      <c r="B61" s="639"/>
      <c r="C61" s="639"/>
      <c r="D61" s="639"/>
      <c r="E61" s="639"/>
      <c r="F61" s="639"/>
      <c r="G61" s="639"/>
      <c r="H61" s="639"/>
      <c r="I61" s="639"/>
      <c r="J61" s="639"/>
    </row>
    <row r="62" spans="1:10" ht="12.75" customHeight="1">
      <c r="A62" s="639"/>
      <c r="B62" s="639"/>
      <c r="C62" s="639"/>
      <c r="D62" s="639"/>
      <c r="E62" s="639"/>
      <c r="F62" s="639"/>
      <c r="G62" s="639"/>
      <c r="H62" s="639"/>
      <c r="I62" s="639"/>
      <c r="J62" s="639"/>
    </row>
    <row r="63" spans="1:10" ht="12.75" customHeight="1">
      <c r="A63" s="639"/>
      <c r="B63" s="639"/>
      <c r="C63" s="639"/>
      <c r="D63" s="639"/>
      <c r="E63" s="639"/>
      <c r="F63" s="639"/>
      <c r="G63" s="639"/>
      <c r="H63" s="639"/>
      <c r="I63" s="639"/>
      <c r="J63" s="639"/>
    </row>
    <row r="64" spans="1:10" ht="12.75" customHeight="1">
      <c r="A64" s="639"/>
      <c r="B64" s="639"/>
      <c r="C64" s="639"/>
      <c r="D64" s="639"/>
      <c r="E64" s="639"/>
      <c r="F64" s="639"/>
      <c r="G64" s="639"/>
      <c r="H64" s="639"/>
      <c r="I64" s="639"/>
      <c r="J64" s="639"/>
    </row>
    <row r="65" spans="1:10" ht="12.75" customHeight="1">
      <c r="A65" s="639"/>
      <c r="B65" s="639"/>
      <c r="C65" s="639"/>
      <c r="D65" s="639"/>
      <c r="E65" s="639"/>
      <c r="F65" s="639"/>
      <c r="G65" s="639"/>
      <c r="H65" s="639"/>
      <c r="I65" s="639"/>
      <c r="J65" s="639"/>
    </row>
    <row r="66" spans="1:10" ht="12.75" customHeight="1">
      <c r="A66" s="639"/>
      <c r="B66" s="639"/>
      <c r="C66" s="639"/>
      <c r="D66" s="639"/>
      <c r="E66" s="639"/>
      <c r="F66" s="639"/>
      <c r="G66" s="639"/>
      <c r="H66" s="639"/>
      <c r="I66" s="639"/>
      <c r="J66" s="639"/>
    </row>
    <row r="67" spans="1:10" ht="12.75" customHeight="1">
      <c r="A67" s="36" t="s">
        <v>484</v>
      </c>
    </row>
    <row r="68" spans="1:10" ht="12.75" customHeight="1"/>
    <row r="69" spans="1:10" ht="12.75" customHeight="1"/>
    <row r="70" spans="1:10" ht="12.75" customHeight="1">
      <c r="A70" s="74" t="s">
        <v>321</v>
      </c>
    </row>
    <row r="71" spans="1:10" ht="12.75" customHeight="1"/>
    <row r="72" spans="1:10" ht="12.75" customHeight="1"/>
    <row r="73" spans="1:10" ht="12.75" customHeight="1"/>
    <row r="74" spans="1:10" ht="12.75" customHeight="1"/>
    <row r="75" spans="1:10" ht="12.75" customHeight="1"/>
    <row r="76" spans="1:10" ht="12.75" customHeight="1">
      <c r="J76" s="21" t="s">
        <v>363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2" t="s">
        <v>911</v>
      </c>
      <c r="F1" s="373" t="str">
        <f>Naslovnica!A20</f>
        <v>Siječanj 2016.</v>
      </c>
    </row>
    <row r="2" spans="1:7" ht="12.75" customHeight="1">
      <c r="A2" s="126" t="s">
        <v>912</v>
      </c>
      <c r="F2" s="118" t="str">
        <f>Naslovnica!A24</f>
        <v>January 2016</v>
      </c>
    </row>
    <row r="3" spans="1:7" ht="12.75" customHeight="1"/>
    <row r="4" spans="1:7" ht="12.75" customHeight="1">
      <c r="E4" s="741" t="s">
        <v>466</v>
      </c>
      <c r="F4" s="741"/>
    </row>
    <row r="5" spans="1:7" ht="13.5" customHeight="1">
      <c r="A5" s="749" t="s">
        <v>490</v>
      </c>
      <c r="B5" s="760" t="s">
        <v>150</v>
      </c>
      <c r="C5" s="760"/>
      <c r="D5" s="760"/>
      <c r="E5" s="760"/>
      <c r="F5" s="760"/>
    </row>
    <row r="6" spans="1:7" ht="33.75" customHeight="1">
      <c r="A6" s="749"/>
      <c r="B6" s="417" t="str">
        <f>Naslovnica!A20</f>
        <v>Siječanj 2016.</v>
      </c>
      <c r="C6" s="642" t="str">
        <f>'5 Tablica 3,4'!$A$8</f>
        <v>Prosinac 2015.</v>
      </c>
      <c r="D6" s="417" t="s">
        <v>98</v>
      </c>
      <c r="E6" s="388" t="s">
        <v>151</v>
      </c>
      <c r="F6" s="418" t="s">
        <v>152</v>
      </c>
    </row>
    <row r="7" spans="1:7" ht="45" customHeight="1">
      <c r="A7" s="749"/>
      <c r="B7" s="419" t="str">
        <f>Naslovnica!A24</f>
        <v>January 2016</v>
      </c>
      <c r="C7" s="643" t="str">
        <f>'5 Tablica 3,4'!$B$8</f>
        <v>December 2015</v>
      </c>
      <c r="D7" s="419" t="s">
        <v>153</v>
      </c>
      <c r="E7" s="393" t="s">
        <v>491</v>
      </c>
      <c r="F7" s="419" t="s">
        <v>154</v>
      </c>
    </row>
    <row r="8" spans="1:7">
      <c r="A8" s="190" t="s">
        <v>136</v>
      </c>
      <c r="B8" s="191">
        <v>8595.2626300000011</v>
      </c>
      <c r="C8" s="191">
        <v>14930.66851</v>
      </c>
      <c r="D8" s="192">
        <v>-0.42432164881008394</v>
      </c>
      <c r="E8" s="193">
        <v>398188.65</v>
      </c>
      <c r="F8" s="192">
        <v>2.2062136855102832E-2</v>
      </c>
      <c r="G8" s="88"/>
    </row>
    <row r="9" spans="1:7">
      <c r="A9" s="190" t="s">
        <v>137</v>
      </c>
      <c r="B9" s="191">
        <v>11981.15459</v>
      </c>
      <c r="C9" s="191">
        <v>35990.352169999998</v>
      </c>
      <c r="D9" s="192">
        <v>-0.66710093490035449</v>
      </c>
      <c r="E9" s="193">
        <v>1196569.4888300004</v>
      </c>
      <c r="F9" s="192">
        <v>1.0114192621765605E-2</v>
      </c>
      <c r="G9" s="88"/>
    </row>
    <row r="10" spans="1:7">
      <c r="A10" s="190" t="s">
        <v>138</v>
      </c>
      <c r="B10" s="191">
        <v>1253.9455399999999</v>
      </c>
      <c r="C10" s="191">
        <v>6476.8456999999999</v>
      </c>
      <c r="D10" s="192">
        <v>-0.80639564410188125</v>
      </c>
      <c r="E10" s="193">
        <v>213389.25518000004</v>
      </c>
      <c r="F10" s="194">
        <v>5.9110646979418924E-3</v>
      </c>
    </row>
    <row r="11" spans="1:7">
      <c r="A11" s="190" t="s">
        <v>139</v>
      </c>
      <c r="B11" s="191">
        <v>1212.50449</v>
      </c>
      <c r="C11" s="191">
        <v>4587.7125999999998</v>
      </c>
      <c r="D11" s="192">
        <v>-0.73570609239994678</v>
      </c>
      <c r="E11" s="193">
        <v>189805.52850000004</v>
      </c>
      <c r="F11" s="192">
        <v>6.4292117715643027E-3</v>
      </c>
    </row>
    <row r="12" spans="1:7">
      <c r="A12" s="190" t="s">
        <v>140</v>
      </c>
      <c r="B12" s="191">
        <v>2153.9393700000001</v>
      </c>
      <c r="C12" s="191">
        <v>5397.6604699999998</v>
      </c>
      <c r="D12" s="192">
        <v>-0.60094945171681013</v>
      </c>
      <c r="E12" s="193">
        <v>131562.74461000002</v>
      </c>
      <c r="F12" s="192">
        <v>1.6644457585442751E-2</v>
      </c>
    </row>
    <row r="13" spans="1:7">
      <c r="A13" s="195" t="s">
        <v>141</v>
      </c>
      <c r="B13" s="191">
        <v>7935.6528200000002</v>
      </c>
      <c r="C13" s="191">
        <v>30711.950350000003</v>
      </c>
      <c r="D13" s="192">
        <v>-0.74161026149223375</v>
      </c>
      <c r="E13" s="196">
        <v>1006599.4676300004</v>
      </c>
      <c r="F13" s="192">
        <v>7.9462705089698993E-3</v>
      </c>
    </row>
    <row r="14" spans="1:7" ht="18.75" customHeight="1">
      <c r="A14" s="420" t="s">
        <v>349</v>
      </c>
      <c r="B14" s="421">
        <v>33132.459439999999</v>
      </c>
      <c r="C14" s="422">
        <v>98095.189800000007</v>
      </c>
      <c r="D14" s="423">
        <v>-0.66224175204154612</v>
      </c>
      <c r="E14" s="424">
        <v>3136115.1347500011</v>
      </c>
      <c r="F14" s="423">
        <v>1.0677616637576159E-2</v>
      </c>
    </row>
    <row r="15" spans="1:7" ht="12.75" customHeight="1">
      <c r="A15" s="27" t="s">
        <v>661</v>
      </c>
      <c r="B15" s="28"/>
      <c r="C15" s="30"/>
      <c r="D15" s="30"/>
      <c r="E15" s="30"/>
      <c r="F15" s="30"/>
      <c r="G15" s="30"/>
    </row>
    <row r="16" spans="1:7" ht="22.5" customHeight="1">
      <c r="A16" s="765" t="s">
        <v>156</v>
      </c>
      <c r="B16" s="765"/>
      <c r="C16" s="765"/>
      <c r="D16" s="765"/>
      <c r="E16" s="765"/>
      <c r="F16" s="765"/>
      <c r="G16" s="47"/>
    </row>
    <row r="17" spans="1:7" ht="12.75" customHeight="1">
      <c r="A17" s="761" t="s">
        <v>157</v>
      </c>
      <c r="B17" s="762"/>
      <c r="C17" s="762"/>
      <c r="D17" s="762"/>
      <c r="E17" s="762"/>
      <c r="F17" s="762"/>
      <c r="G17" s="48"/>
    </row>
    <row r="18" spans="1:7" ht="12.75" customHeight="1">
      <c r="A18" s="763" t="s">
        <v>158</v>
      </c>
      <c r="B18" s="764"/>
      <c r="C18" s="764"/>
      <c r="D18" s="764"/>
      <c r="E18" s="764"/>
      <c r="F18" s="764"/>
      <c r="G18" s="49"/>
    </row>
    <row r="19" spans="1:7" ht="12.75" customHeight="1">
      <c r="A19" s="761" t="s">
        <v>159</v>
      </c>
      <c r="B19" s="762"/>
      <c r="C19" s="762"/>
      <c r="D19" s="762"/>
      <c r="E19" s="762"/>
      <c r="F19" s="762"/>
      <c r="G19" s="48"/>
    </row>
    <row r="20" spans="1:7" ht="12.75" customHeight="1"/>
    <row r="21" spans="1:7" ht="12.75" customHeight="1">
      <c r="A21" s="547" t="s">
        <v>352</v>
      </c>
      <c r="F21" s="373" t="str">
        <f>Naslovnica!A20</f>
        <v>Siječanj 2016.</v>
      </c>
    </row>
    <row r="22" spans="1:7" ht="12.75" customHeight="1">
      <c r="A22" s="126" t="s">
        <v>353</v>
      </c>
      <c r="F22" s="118" t="str">
        <f>Naslovnica!A24</f>
        <v>January 2016</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661</v>
      </c>
    </row>
    <row r="42" spans="1:1" ht="12.75" customHeight="1"/>
    <row r="43" spans="1:1" ht="12.75" customHeight="1">
      <c r="A43" s="82"/>
    </row>
    <row r="44" spans="1:1" ht="12.75" customHeight="1">
      <c r="A44" s="85"/>
    </row>
    <row r="45" spans="1:1" ht="12.75" customHeight="1"/>
    <row r="46" spans="1:1" ht="12.75" customHeight="1">
      <c r="A46" s="74" t="s">
        <v>321</v>
      </c>
    </row>
    <row r="47" spans="1:1" ht="12.75" customHeight="1"/>
    <row r="48" spans="1:1" ht="12.75" customHeight="1"/>
    <row r="49" spans="6:6" ht="12.75" customHeight="1"/>
    <row r="53" spans="6:6">
      <c r="F53" s="44" t="s">
        <v>364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3" t="s">
        <v>913</v>
      </c>
      <c r="G1" s="373" t="str">
        <f>Naslovnica!A20</f>
        <v>Siječanj 2016.</v>
      </c>
    </row>
    <row r="2" spans="1:8" ht="12.75" customHeight="1">
      <c r="A2" s="117" t="s">
        <v>914</v>
      </c>
      <c r="G2" s="118" t="str">
        <f>Naslovnica!A24</f>
        <v>January 2016</v>
      </c>
    </row>
    <row r="3" spans="1:8" ht="12.75" customHeight="1"/>
    <row r="4" spans="1:8" ht="12.75" customHeight="1">
      <c r="F4" s="141"/>
      <c r="G4" s="21" t="s">
        <v>466</v>
      </c>
    </row>
    <row r="5" spans="1:8" ht="15" customHeight="1">
      <c r="A5" s="742" t="s">
        <v>493</v>
      </c>
      <c r="B5" s="743" t="s">
        <v>492</v>
      </c>
      <c r="C5" s="743"/>
      <c r="D5" s="743"/>
      <c r="E5" s="743"/>
      <c r="F5" s="743"/>
      <c r="G5" s="743"/>
    </row>
    <row r="6" spans="1:8">
      <c r="A6" s="742"/>
      <c r="B6" s="747" t="str">
        <f>Naslovnica!A20</f>
        <v>Siječanj 2016.</v>
      </c>
      <c r="C6" s="759"/>
      <c r="D6" s="748" t="str">
        <f>'5 Tablica 3,4'!A8</f>
        <v>Prosinac 2015.</v>
      </c>
      <c r="E6" s="759"/>
      <c r="F6" s="766" t="s">
        <v>160</v>
      </c>
      <c r="G6" s="766"/>
    </row>
    <row r="7" spans="1:8">
      <c r="A7" s="742"/>
      <c r="B7" s="744" t="str">
        <f>Naslovnica!A24</f>
        <v>January 2016</v>
      </c>
      <c r="C7" s="767"/>
      <c r="D7" s="768" t="str">
        <f>'5 Tablica 3,4'!B8</f>
        <v>December 2015</v>
      </c>
      <c r="E7" s="767"/>
      <c r="F7" s="769" t="s">
        <v>161</v>
      </c>
      <c r="G7" s="769"/>
    </row>
    <row r="8" spans="1:8">
      <c r="A8" s="742"/>
      <c r="B8" s="394" t="s">
        <v>120</v>
      </c>
      <c r="C8" s="394" t="s">
        <v>121</v>
      </c>
      <c r="D8" s="394" t="s">
        <v>120</v>
      </c>
      <c r="E8" s="394" t="s">
        <v>121</v>
      </c>
      <c r="F8" s="394" t="s">
        <v>1088</v>
      </c>
      <c r="G8" s="394" t="s">
        <v>1084</v>
      </c>
    </row>
    <row r="9" spans="1:8">
      <c r="A9" s="742"/>
      <c r="B9" s="395" t="s">
        <v>122</v>
      </c>
      <c r="C9" s="395" t="s">
        <v>123</v>
      </c>
      <c r="D9" s="395" t="s">
        <v>122</v>
      </c>
      <c r="E9" s="395" t="s">
        <v>123</v>
      </c>
      <c r="F9" s="395" t="s">
        <v>122</v>
      </c>
      <c r="G9" s="395" t="s">
        <v>1085</v>
      </c>
    </row>
    <row r="10" spans="1:8">
      <c r="A10" s="177" t="s">
        <v>136</v>
      </c>
      <c r="B10" s="197">
        <v>343883.29570999998</v>
      </c>
      <c r="C10" s="198">
        <v>0.11342058995669679</v>
      </c>
      <c r="D10" s="197">
        <v>334496.80924999999</v>
      </c>
      <c r="E10" s="199">
        <v>0.10985688422696176</v>
      </c>
      <c r="F10" s="200">
        <v>9386.4864599999783</v>
      </c>
      <c r="G10" s="199">
        <v>2.8061512697374003E-2</v>
      </c>
      <c r="H10" s="88"/>
    </row>
    <row r="11" spans="1:8">
      <c r="A11" s="177" t="s">
        <v>137</v>
      </c>
      <c r="B11" s="197">
        <v>1275853.3970999999</v>
      </c>
      <c r="C11" s="198">
        <v>0.42080568263301565</v>
      </c>
      <c r="D11" s="201">
        <v>1291310.6483099998</v>
      </c>
      <c r="E11" s="199">
        <v>0.42409781041113048</v>
      </c>
      <c r="F11" s="200">
        <v>-15457.251210000039</v>
      </c>
      <c r="G11" s="199">
        <v>-1.1970203475228591E-2</v>
      </c>
      <c r="H11" s="88"/>
    </row>
    <row r="12" spans="1:8">
      <c r="A12" s="177" t="s">
        <v>155</v>
      </c>
      <c r="B12" s="197">
        <v>173457.78116999997</v>
      </c>
      <c r="C12" s="198">
        <v>5.7210350483182563E-2</v>
      </c>
      <c r="D12" s="201">
        <v>173173.17606999999</v>
      </c>
      <c r="E12" s="199">
        <v>5.6874281095215716E-2</v>
      </c>
      <c r="F12" s="200">
        <v>284.60509999999402</v>
      </c>
      <c r="G12" s="199">
        <v>1.6434710412942533E-3</v>
      </c>
    </row>
    <row r="13" spans="1:8">
      <c r="A13" s="177" t="s">
        <v>139</v>
      </c>
      <c r="B13" s="197">
        <v>189443.19407</v>
      </c>
      <c r="C13" s="198">
        <v>6.248270591433551E-2</v>
      </c>
      <c r="D13" s="201">
        <v>191220.41641999999</v>
      </c>
      <c r="E13" s="199">
        <v>6.2801433578946325E-2</v>
      </c>
      <c r="F13" s="200">
        <v>-1777.2223499999941</v>
      </c>
      <c r="G13" s="199">
        <v>-9.2941035443436792E-3</v>
      </c>
    </row>
    <row r="14" spans="1:8">
      <c r="A14" s="177" t="s">
        <v>140</v>
      </c>
      <c r="B14" s="197">
        <v>114303.18726999999</v>
      </c>
      <c r="C14" s="198">
        <v>3.769981006878316E-2</v>
      </c>
      <c r="D14" s="201">
        <v>112291.62986</v>
      </c>
      <c r="E14" s="199">
        <v>3.6879301207226274E-2</v>
      </c>
      <c r="F14" s="200">
        <v>2011.5574099999965</v>
      </c>
      <c r="G14" s="199">
        <v>1.7913689671331001E-2</v>
      </c>
    </row>
    <row r="15" spans="1:8">
      <c r="A15" s="177" t="s">
        <v>141</v>
      </c>
      <c r="B15" s="197">
        <v>934989.20112999994</v>
      </c>
      <c r="C15" s="198">
        <v>0.30838086094398631</v>
      </c>
      <c r="D15" s="202">
        <v>942348.90287999995</v>
      </c>
      <c r="E15" s="199">
        <v>0.30949028948051943</v>
      </c>
      <c r="F15" s="200">
        <v>-7359.7017500000002</v>
      </c>
      <c r="G15" s="199">
        <v>-7.8099541767463476E-3</v>
      </c>
    </row>
    <row r="16" spans="1:8" ht="18.75" customHeight="1">
      <c r="A16" s="425" t="s">
        <v>127</v>
      </c>
      <c r="B16" s="426">
        <v>3031930.05645</v>
      </c>
      <c r="C16" s="423">
        <v>1</v>
      </c>
      <c r="D16" s="426">
        <v>3044841.5827899999</v>
      </c>
      <c r="E16" s="427">
        <v>1</v>
      </c>
      <c r="F16" s="428">
        <v>-12911.526340000153</v>
      </c>
      <c r="G16" s="427">
        <v>-4.2404591467019026E-3</v>
      </c>
    </row>
    <row r="17" spans="1:8" ht="12.75" customHeight="1">
      <c r="A17" s="37" t="s">
        <v>494</v>
      </c>
    </row>
    <row r="18" spans="1:8" ht="12.75" customHeight="1"/>
    <row r="19" spans="1:8" ht="12.75" customHeight="1">
      <c r="A19" s="543" t="s">
        <v>354</v>
      </c>
      <c r="G19" s="373" t="str">
        <f>Naslovnica!A20</f>
        <v>Siječanj 2016.</v>
      </c>
    </row>
    <row r="20" spans="1:8" ht="12.75" customHeight="1">
      <c r="A20" s="117" t="s">
        <v>355</v>
      </c>
      <c r="G20" s="118" t="str">
        <f>Naslovnica!A24</f>
        <v>January 2016</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494</v>
      </c>
    </row>
    <row r="41" spans="1:8" ht="12.75" customHeight="1">
      <c r="A41" s="37"/>
    </row>
    <row r="42" spans="1:8" ht="12.75" customHeight="1">
      <c r="A42" s="372" t="s">
        <v>356</v>
      </c>
      <c r="G42" s="373" t="str">
        <f>Naslovnica!A20</f>
        <v>Siječanj 2016.</v>
      </c>
    </row>
    <row r="43" spans="1:8" ht="12.75" customHeight="1">
      <c r="A43" s="117" t="s">
        <v>357</v>
      </c>
      <c r="G43" s="118" t="str">
        <f>Naslovnica!A24</f>
        <v>January 2016</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494</v>
      </c>
    </row>
    <row r="64" spans="1:8" ht="12.75" customHeight="1">
      <c r="A64" s="89"/>
    </row>
    <row r="65" spans="1:7">
      <c r="A65" s="74" t="s">
        <v>321</v>
      </c>
    </row>
    <row r="66" spans="1:7">
      <c r="G66" s="44" t="s">
        <v>365</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3" t="s">
        <v>915</v>
      </c>
      <c r="I1" s="373" t="str">
        <f>Naslovnica!A20</f>
        <v>Siječanj 2016.</v>
      </c>
    </row>
    <row r="2" spans="1:10" ht="12.75" customHeight="1">
      <c r="A2" s="117" t="s">
        <v>1000</v>
      </c>
      <c r="I2" s="118" t="str">
        <f>Naslovnica!A24</f>
        <v>January 2016</v>
      </c>
    </row>
    <row r="3" spans="1:10" ht="12.75" customHeight="1"/>
    <row r="4" spans="1:10" ht="35.25" customHeight="1">
      <c r="A4" s="388"/>
      <c r="B4" s="732" t="s">
        <v>1045</v>
      </c>
      <c r="C4" s="732"/>
      <c r="D4" s="755" t="s">
        <v>495</v>
      </c>
      <c r="E4" s="755"/>
      <c r="F4" s="755"/>
      <c r="G4" s="755"/>
      <c r="H4" s="755"/>
      <c r="I4" s="388"/>
    </row>
    <row r="5" spans="1:10" ht="33.75">
      <c r="A5" s="388" t="s">
        <v>493</v>
      </c>
      <c r="B5" s="388" t="str">
        <f>Naslovnica!A20</f>
        <v>Siječanj 2016.</v>
      </c>
      <c r="C5" s="390" t="str">
        <f>'5 Tablica 3,4'!A8</f>
        <v>Prosinac 2015.</v>
      </c>
      <c r="D5" s="388" t="str">
        <f>Naslovnica!A20</f>
        <v>Siječanj 2016.</v>
      </c>
      <c r="E5" s="390" t="str">
        <f>C5</f>
        <v>Prosinac 2015.</v>
      </c>
      <c r="F5" s="388" t="s">
        <v>162</v>
      </c>
      <c r="G5" s="388" t="s">
        <v>163</v>
      </c>
      <c r="H5" s="429" t="s">
        <v>164</v>
      </c>
      <c r="I5" s="429" t="s">
        <v>165</v>
      </c>
    </row>
    <row r="6" spans="1:10" ht="34.5" customHeight="1">
      <c r="A6" s="388"/>
      <c r="B6" s="391" t="str">
        <f>Naslovnica!A24</f>
        <v>January 2016</v>
      </c>
      <c r="C6" s="392" t="str">
        <f>'5 Tablica 3,4'!B8</f>
        <v>December 2015</v>
      </c>
      <c r="D6" s="391" t="str">
        <f>Naslovnica!A24</f>
        <v>January 2016</v>
      </c>
      <c r="E6" s="392" t="str">
        <f>C6</f>
        <v>December 2015</v>
      </c>
      <c r="F6" s="391" t="s">
        <v>166</v>
      </c>
      <c r="G6" s="391" t="s">
        <v>167</v>
      </c>
      <c r="H6" s="393" t="s">
        <v>168</v>
      </c>
      <c r="I6" s="419" t="s">
        <v>169</v>
      </c>
    </row>
    <row r="7" spans="1:10" ht="22.5">
      <c r="A7" s="203" t="s">
        <v>737</v>
      </c>
      <c r="B7" s="204">
        <v>231.8955</v>
      </c>
      <c r="C7" s="204">
        <v>229.69669999999999</v>
      </c>
      <c r="D7" s="205">
        <v>9.5726233768269609E-3</v>
      </c>
      <c r="E7" s="205">
        <v>1.7060210069099746E-3</v>
      </c>
      <c r="F7" s="205">
        <v>9.5726233768269609E-3</v>
      </c>
      <c r="G7" s="205">
        <v>3.537672772635525E-2</v>
      </c>
      <c r="H7" s="205">
        <v>7.1559129471303162E-2</v>
      </c>
      <c r="I7" s="206" t="s">
        <v>1152</v>
      </c>
      <c r="J7" s="88"/>
    </row>
    <row r="8" spans="1:10" ht="22.5">
      <c r="A8" s="203" t="s">
        <v>738</v>
      </c>
      <c r="B8" s="207">
        <v>247.4128</v>
      </c>
      <c r="C8" s="207">
        <v>251.83840000000001</v>
      </c>
      <c r="D8" s="205">
        <v>-1.7573173908347561E-2</v>
      </c>
      <c r="E8" s="205">
        <v>-5.2950679163753511E-3</v>
      </c>
      <c r="F8" s="205">
        <v>-1.7573173908347561E-2</v>
      </c>
      <c r="G8" s="205">
        <v>2.0883707803043272E-2</v>
      </c>
      <c r="H8" s="205">
        <v>7.6121595311232637E-2</v>
      </c>
      <c r="I8" s="206" t="s">
        <v>1153</v>
      </c>
      <c r="J8" s="88"/>
    </row>
    <row r="9" spans="1:10" ht="22.5">
      <c r="A9" s="203" t="s">
        <v>739</v>
      </c>
      <c r="B9" s="207">
        <v>149.47919999999999</v>
      </c>
      <c r="C9" s="207">
        <v>149.90790000000001</v>
      </c>
      <c r="D9" s="205">
        <v>-2.8597558901166664E-3</v>
      </c>
      <c r="E9" s="205">
        <v>-9.0906485617903154E-4</v>
      </c>
      <c r="F9" s="205">
        <v>-2.8597558901166664E-3</v>
      </c>
      <c r="G9" s="205">
        <v>-4.1160049834441104E-3</v>
      </c>
      <c r="H9" s="205">
        <v>3.3316078767368529E-2</v>
      </c>
      <c r="I9" s="206" t="s">
        <v>1154</v>
      </c>
    </row>
    <row r="10" spans="1:10" ht="22.5">
      <c r="A10" s="203" t="s">
        <v>740</v>
      </c>
      <c r="B10" s="207">
        <v>183.0592</v>
      </c>
      <c r="C10" s="207">
        <v>185.36539999999999</v>
      </c>
      <c r="D10" s="205">
        <v>-1.2441372553885444E-2</v>
      </c>
      <c r="E10" s="205">
        <v>-8.4866703752835004E-3</v>
      </c>
      <c r="F10" s="208">
        <v>-1.2441372553885444E-2</v>
      </c>
      <c r="G10" s="205">
        <v>3.0999971839711593E-2</v>
      </c>
      <c r="H10" s="205">
        <v>5.7090527066041785E-2</v>
      </c>
      <c r="I10" s="206" t="s">
        <v>1155</v>
      </c>
    </row>
    <row r="11" spans="1:10" ht="22.5">
      <c r="A11" s="203" t="s">
        <v>741</v>
      </c>
      <c r="B11" s="207">
        <v>183.7371</v>
      </c>
      <c r="C11" s="207">
        <v>182.2045</v>
      </c>
      <c r="D11" s="205">
        <v>8.4114278187421565E-3</v>
      </c>
      <c r="E11" s="205">
        <v>2.6750180499057752E-3</v>
      </c>
      <c r="F11" s="208">
        <v>8.4114278187421565E-3</v>
      </c>
      <c r="G11" s="205">
        <v>2.9895697172030111E-2</v>
      </c>
      <c r="H11" s="205">
        <v>5.7449376937313001E-2</v>
      </c>
      <c r="I11" s="206" t="s">
        <v>1155</v>
      </c>
    </row>
    <row r="12" spans="1:10" ht="22.5">
      <c r="A12" s="203" t="s">
        <v>742</v>
      </c>
      <c r="B12" s="207">
        <v>210.7998</v>
      </c>
      <c r="C12" s="207">
        <v>212.42859999999999</v>
      </c>
      <c r="D12" s="205">
        <v>-7.6675174623378473E-3</v>
      </c>
      <c r="E12" s="205">
        <v>-5.8201300871147943E-3</v>
      </c>
      <c r="F12" s="205">
        <v>-7.6675174623378473E-3</v>
      </c>
      <c r="G12" s="205">
        <v>2.194270134423415E-2</v>
      </c>
      <c r="H12" s="205">
        <v>5.6811888071578887E-2</v>
      </c>
      <c r="I12" s="206" t="s">
        <v>1156</v>
      </c>
    </row>
    <row r="13" spans="1:10" ht="12.75" customHeight="1">
      <c r="A13" s="37" t="s">
        <v>494</v>
      </c>
    </row>
    <row r="14" spans="1:10" ht="12.75" customHeight="1"/>
    <row r="15" spans="1:10" ht="21" customHeight="1">
      <c r="A15" s="771" t="s">
        <v>826</v>
      </c>
      <c r="B15" s="771"/>
      <c r="C15" s="771"/>
      <c r="D15" s="771"/>
      <c r="E15" s="771"/>
      <c r="F15" s="771"/>
      <c r="G15" s="771"/>
      <c r="H15" s="771"/>
      <c r="I15" s="771"/>
    </row>
    <row r="16" spans="1:10" ht="21.75" customHeight="1">
      <c r="A16" s="770" t="s">
        <v>827</v>
      </c>
      <c r="B16" s="770"/>
      <c r="C16" s="770"/>
      <c r="D16" s="770"/>
      <c r="E16" s="770"/>
      <c r="F16" s="770"/>
      <c r="G16" s="770"/>
      <c r="H16" s="770"/>
      <c r="I16" s="770"/>
    </row>
    <row r="17" spans="1:10" ht="19.5" customHeight="1">
      <c r="A17" s="771" t="s">
        <v>828</v>
      </c>
      <c r="B17" s="771"/>
      <c r="C17" s="771"/>
      <c r="D17" s="771"/>
      <c r="E17" s="771"/>
      <c r="F17" s="771"/>
      <c r="G17" s="771"/>
      <c r="H17" s="771"/>
      <c r="I17" s="771"/>
    </row>
    <row r="18" spans="1:10" ht="19.5" customHeight="1">
      <c r="A18" s="770" t="s">
        <v>829</v>
      </c>
      <c r="B18" s="770"/>
      <c r="C18" s="770"/>
      <c r="D18" s="770"/>
      <c r="E18" s="770"/>
      <c r="F18" s="770"/>
      <c r="G18" s="770"/>
      <c r="H18" s="770"/>
      <c r="I18" s="770"/>
    </row>
    <row r="19" spans="1:10" ht="12.75" customHeight="1"/>
    <row r="20" spans="1:10" ht="12.75" customHeight="1">
      <c r="A20" s="38"/>
      <c r="I20" s="14"/>
    </row>
    <row r="21" spans="1:10" ht="12.75" customHeight="1">
      <c r="A21" s="74" t="s">
        <v>321</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366</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3" t="s">
        <v>916</v>
      </c>
      <c r="O1" s="373" t="str">
        <f>Naslovnica!A20</f>
        <v>Siječanj 2016.</v>
      </c>
    </row>
    <row r="2" spans="1:16" ht="12.75" customHeight="1">
      <c r="A2" s="127" t="s">
        <v>917</v>
      </c>
      <c r="O2" s="118" t="str">
        <f>Naslovnica!A24</f>
        <v>January 2016</v>
      </c>
    </row>
    <row r="3" spans="1:16" ht="12.75" customHeight="1"/>
    <row r="4" spans="1:16" ht="12.75" customHeight="1">
      <c r="L4" s="138"/>
      <c r="M4" s="138"/>
      <c r="N4" s="138"/>
      <c r="O4" s="40" t="s">
        <v>474</v>
      </c>
    </row>
    <row r="5" spans="1:16" ht="31.5" customHeight="1">
      <c r="A5" s="772" t="s">
        <v>662</v>
      </c>
      <c r="B5" s="732" t="s">
        <v>170</v>
      </c>
      <c r="C5" s="732"/>
      <c r="D5" s="732" t="s">
        <v>171</v>
      </c>
      <c r="E5" s="773"/>
      <c r="F5" s="732" t="s">
        <v>172</v>
      </c>
      <c r="G5" s="732"/>
      <c r="H5" s="732" t="s">
        <v>173</v>
      </c>
      <c r="I5" s="732"/>
      <c r="J5" s="732" t="s">
        <v>174</v>
      </c>
      <c r="K5" s="732"/>
      <c r="L5" s="732" t="s">
        <v>175</v>
      </c>
      <c r="M5" s="732"/>
      <c r="N5" s="732" t="s">
        <v>112</v>
      </c>
      <c r="O5" s="732"/>
    </row>
    <row r="6" spans="1:16">
      <c r="A6" s="772"/>
      <c r="B6" s="430" t="s">
        <v>130</v>
      </c>
      <c r="C6" s="430" t="s">
        <v>131</v>
      </c>
      <c r="D6" s="430" t="s">
        <v>130</v>
      </c>
      <c r="E6" s="430" t="s">
        <v>131</v>
      </c>
      <c r="F6" s="430" t="s">
        <v>130</v>
      </c>
      <c r="G6" s="430" t="s">
        <v>131</v>
      </c>
      <c r="H6" s="430" t="s">
        <v>130</v>
      </c>
      <c r="I6" s="430" t="s">
        <v>131</v>
      </c>
      <c r="J6" s="430" t="s">
        <v>130</v>
      </c>
      <c r="K6" s="430" t="s">
        <v>131</v>
      </c>
      <c r="L6" s="430" t="s">
        <v>130</v>
      </c>
      <c r="M6" s="430" t="s">
        <v>131</v>
      </c>
      <c r="N6" s="430" t="s">
        <v>130</v>
      </c>
      <c r="O6" s="430" t="s">
        <v>131</v>
      </c>
    </row>
    <row r="7" spans="1:16">
      <c r="A7" s="772"/>
      <c r="B7" s="431" t="s">
        <v>122</v>
      </c>
      <c r="C7" s="431" t="s">
        <v>123</v>
      </c>
      <c r="D7" s="431" t="s">
        <v>122</v>
      </c>
      <c r="E7" s="431" t="s">
        <v>123</v>
      </c>
      <c r="F7" s="431" t="s">
        <v>122</v>
      </c>
      <c r="G7" s="431" t="s">
        <v>123</v>
      </c>
      <c r="H7" s="431" t="s">
        <v>122</v>
      </c>
      <c r="I7" s="431" t="s">
        <v>123</v>
      </c>
      <c r="J7" s="431" t="s">
        <v>122</v>
      </c>
      <c r="K7" s="431" t="s">
        <v>123</v>
      </c>
      <c r="L7" s="431" t="s">
        <v>122</v>
      </c>
      <c r="M7" s="431" t="s">
        <v>123</v>
      </c>
      <c r="N7" s="431" t="s">
        <v>122</v>
      </c>
      <c r="O7" s="431" t="s">
        <v>123</v>
      </c>
    </row>
    <row r="8" spans="1:16" ht="18">
      <c r="A8" s="209" t="s">
        <v>587</v>
      </c>
      <c r="B8" s="181">
        <v>38337.144270000004</v>
      </c>
      <c r="C8" s="182">
        <v>0.11148300818406161</v>
      </c>
      <c r="D8" s="181">
        <v>66090.174180000002</v>
      </c>
      <c r="E8" s="182">
        <v>5.1800758871409655E-2</v>
      </c>
      <c r="F8" s="181">
        <v>11670.672359999999</v>
      </c>
      <c r="G8" s="182">
        <v>6.7282495378872487E-2</v>
      </c>
      <c r="H8" s="181">
        <v>1466.9213300000001</v>
      </c>
      <c r="I8" s="182">
        <v>7.7433308554646042E-3</v>
      </c>
      <c r="J8" s="181">
        <v>2448.57701</v>
      </c>
      <c r="K8" s="182">
        <v>2.1421773692242903E-2</v>
      </c>
      <c r="L8" s="181">
        <v>4702.5629000000008</v>
      </c>
      <c r="M8" s="182">
        <v>5.0295371265428775E-3</v>
      </c>
      <c r="N8" s="181">
        <v>124716.05205</v>
      </c>
      <c r="O8" s="182">
        <v>4.1134211451695699E-2</v>
      </c>
      <c r="P8" s="88"/>
    </row>
    <row r="9" spans="1:16" ht="18">
      <c r="A9" s="209" t="s">
        <v>588</v>
      </c>
      <c r="B9" s="184">
        <v>172.22790000000001</v>
      </c>
      <c r="C9" s="185">
        <v>5.0083241072936967E-4</v>
      </c>
      <c r="D9" s="184">
        <v>21492.221690000002</v>
      </c>
      <c r="E9" s="185">
        <v>1.6845369333456501E-2</v>
      </c>
      <c r="F9" s="184">
        <v>17.34423</v>
      </c>
      <c r="G9" s="185">
        <v>9.9991074963662311E-5</v>
      </c>
      <c r="H9" s="184">
        <v>206.97668999999999</v>
      </c>
      <c r="I9" s="185">
        <v>1.0925527887981096E-3</v>
      </c>
      <c r="J9" s="184">
        <v>58.221779999999995</v>
      </c>
      <c r="K9" s="185">
        <v>5.093626992436534E-4</v>
      </c>
      <c r="L9" s="184">
        <v>2877.6125400000001</v>
      </c>
      <c r="M9" s="185">
        <v>3.0776960167264006E-3</v>
      </c>
      <c r="N9" s="184">
        <v>24824.604830000004</v>
      </c>
      <c r="O9" s="185">
        <v>8.1877234525722514E-3</v>
      </c>
      <c r="P9" s="88"/>
    </row>
    <row r="10" spans="1:16" ht="18">
      <c r="A10" s="209" t="s">
        <v>589</v>
      </c>
      <c r="B10" s="184">
        <v>306196.14957000001</v>
      </c>
      <c r="C10" s="185">
        <v>0.8904071625166059</v>
      </c>
      <c r="D10" s="184">
        <v>1191894.08005</v>
      </c>
      <c r="E10" s="185">
        <v>0.93419360149930664</v>
      </c>
      <c r="F10" s="184">
        <v>162249.53093000001</v>
      </c>
      <c r="G10" s="185">
        <v>0.93538341050831764</v>
      </c>
      <c r="H10" s="184">
        <v>191908.57797000001</v>
      </c>
      <c r="I10" s="185">
        <v>1.0130138425510766</v>
      </c>
      <c r="J10" s="184">
        <v>112289.18631999999</v>
      </c>
      <c r="K10" s="185">
        <v>0.98238018555648277</v>
      </c>
      <c r="L10" s="184">
        <v>930430.23822000006</v>
      </c>
      <c r="M10" s="185">
        <v>0.99512404752430295</v>
      </c>
      <c r="N10" s="184">
        <v>2894967.7630599998</v>
      </c>
      <c r="O10" s="185">
        <v>0.95482669755943839</v>
      </c>
      <c r="P10" s="88"/>
    </row>
    <row r="11" spans="1:16" ht="18.75">
      <c r="A11" s="209" t="s">
        <v>590</v>
      </c>
      <c r="B11" s="186">
        <v>299606.86624</v>
      </c>
      <c r="C11" s="187">
        <v>0.87124576848496094</v>
      </c>
      <c r="D11" s="186">
        <v>972944.61176</v>
      </c>
      <c r="E11" s="187">
        <v>0.76258339237769335</v>
      </c>
      <c r="F11" s="186">
        <v>136624.40104</v>
      </c>
      <c r="G11" s="187">
        <v>0.78765218901364331</v>
      </c>
      <c r="H11" s="186">
        <v>160016.23621999999</v>
      </c>
      <c r="I11" s="187">
        <v>0.84466605942503992</v>
      </c>
      <c r="J11" s="186">
        <v>109775.76936000001</v>
      </c>
      <c r="K11" s="187">
        <v>0.96039114902976763</v>
      </c>
      <c r="L11" s="186">
        <v>822707.32467999996</v>
      </c>
      <c r="M11" s="187">
        <v>0.87991104462564973</v>
      </c>
      <c r="N11" s="186">
        <v>2501675.2093000002</v>
      </c>
      <c r="O11" s="187">
        <v>0.82510980223745234</v>
      </c>
    </row>
    <row r="12" spans="1:16" ht="19.5">
      <c r="A12" s="210" t="s">
        <v>496</v>
      </c>
      <c r="B12" s="186">
        <v>6376.1542199999994</v>
      </c>
      <c r="C12" s="187">
        <v>1.8541622403715329E-2</v>
      </c>
      <c r="D12" s="186">
        <v>248141.91342</v>
      </c>
      <c r="E12" s="187">
        <v>0.19449092974019502</v>
      </c>
      <c r="F12" s="186">
        <v>17844.756120000002</v>
      </c>
      <c r="G12" s="187">
        <v>0.10287665390179858</v>
      </c>
      <c r="H12" s="186">
        <v>56892.875420000004</v>
      </c>
      <c r="I12" s="187">
        <v>0.30031628055731507</v>
      </c>
      <c r="J12" s="186">
        <v>0</v>
      </c>
      <c r="K12" s="187">
        <v>0</v>
      </c>
      <c r="L12" s="186">
        <v>127836.75013</v>
      </c>
      <c r="M12" s="187">
        <v>0.13672537605300716</v>
      </c>
      <c r="N12" s="186">
        <v>457092.44931</v>
      </c>
      <c r="O12" s="187">
        <v>0.15075956265319448</v>
      </c>
    </row>
    <row r="13" spans="1:16" ht="19.5">
      <c r="A13" s="210" t="s">
        <v>591</v>
      </c>
      <c r="B13" s="186">
        <v>292828.77568000002</v>
      </c>
      <c r="C13" s="187">
        <v>0.85153532995957237</v>
      </c>
      <c r="D13" s="186">
        <v>686503.10714999994</v>
      </c>
      <c r="E13" s="187">
        <v>0.53807366010410851</v>
      </c>
      <c r="F13" s="186">
        <v>116288.95676999999</v>
      </c>
      <c r="G13" s="187">
        <v>0.67041648973953616</v>
      </c>
      <c r="H13" s="186">
        <v>89839.924910000002</v>
      </c>
      <c r="I13" s="187">
        <v>0.47423147266406307</v>
      </c>
      <c r="J13" s="186">
        <v>100023.19761</v>
      </c>
      <c r="K13" s="187">
        <v>0.87506919097305069</v>
      </c>
      <c r="L13" s="186">
        <v>627660.29399000003</v>
      </c>
      <c r="M13" s="187">
        <v>0.67130218534227837</v>
      </c>
      <c r="N13" s="186">
        <v>1913144.25611</v>
      </c>
      <c r="O13" s="187">
        <v>0.63099880949467413</v>
      </c>
    </row>
    <row r="14" spans="1:16" ht="19.5">
      <c r="A14" s="210" t="s">
        <v>592</v>
      </c>
      <c r="B14" s="186">
        <v>0</v>
      </c>
      <c r="C14" s="187">
        <v>0</v>
      </c>
      <c r="D14" s="186">
        <v>0</v>
      </c>
      <c r="E14" s="187">
        <v>0</v>
      </c>
      <c r="F14" s="186">
        <v>0</v>
      </c>
      <c r="G14" s="187">
        <v>0</v>
      </c>
      <c r="H14" s="186">
        <v>0</v>
      </c>
      <c r="I14" s="187">
        <v>0</v>
      </c>
      <c r="J14" s="186">
        <v>56.619399999999999</v>
      </c>
      <c r="K14" s="187">
        <v>4.9534401754044804E-4</v>
      </c>
      <c r="L14" s="186">
        <v>383.41467</v>
      </c>
      <c r="M14" s="187">
        <v>4.1007390196230769E-4</v>
      </c>
      <c r="N14" s="186">
        <v>440.03406999999999</v>
      </c>
      <c r="O14" s="187">
        <v>1.4513331831634313E-4</v>
      </c>
    </row>
    <row r="15" spans="1:16" ht="19.5">
      <c r="A15" s="210" t="s">
        <v>593</v>
      </c>
      <c r="B15" s="186">
        <v>401.93634000000003</v>
      </c>
      <c r="C15" s="187">
        <v>1.1688161216733153E-3</v>
      </c>
      <c r="D15" s="186">
        <v>38299.591189999999</v>
      </c>
      <c r="E15" s="187">
        <v>3.0018802533389774E-2</v>
      </c>
      <c r="F15" s="186">
        <v>2490.68815</v>
      </c>
      <c r="G15" s="187">
        <v>1.4359045372308565E-2</v>
      </c>
      <c r="H15" s="186">
        <v>12134.568660000001</v>
      </c>
      <c r="I15" s="187">
        <v>6.4053864376443267E-2</v>
      </c>
      <c r="J15" s="186">
        <v>9695.9523499999996</v>
      </c>
      <c r="K15" s="187">
        <v>8.4826614039176476E-2</v>
      </c>
      <c r="L15" s="186">
        <v>57826.496149999999</v>
      </c>
      <c r="M15" s="187">
        <v>6.184723425694396E-2</v>
      </c>
      <c r="N15" s="186">
        <v>120849.23284</v>
      </c>
      <c r="O15" s="187">
        <v>3.985884587994195E-2</v>
      </c>
    </row>
    <row r="16" spans="1:16" ht="19.5" customHeight="1">
      <c r="A16" s="566" t="s">
        <v>709</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6" t="s">
        <v>710</v>
      </c>
      <c r="B17" s="186">
        <v>0</v>
      </c>
      <c r="C17" s="187">
        <v>0</v>
      </c>
      <c r="D17" s="186">
        <v>0</v>
      </c>
      <c r="E17" s="187">
        <v>0</v>
      </c>
      <c r="F17" s="186">
        <v>0</v>
      </c>
      <c r="G17" s="187">
        <v>0</v>
      </c>
      <c r="H17" s="186">
        <v>1148.8672300000001</v>
      </c>
      <c r="I17" s="187">
        <v>6.0644418272186073E-3</v>
      </c>
      <c r="J17" s="186">
        <v>0</v>
      </c>
      <c r="K17" s="187">
        <v>0</v>
      </c>
      <c r="L17" s="186">
        <v>9000.3697400000001</v>
      </c>
      <c r="M17" s="187">
        <v>9.6261750714579618E-3</v>
      </c>
      <c r="N17" s="186">
        <v>10149.23697</v>
      </c>
      <c r="O17" s="187">
        <v>3.3474508913253188E-3</v>
      </c>
    </row>
    <row r="18" spans="1:15" ht="19.5">
      <c r="A18" s="183" t="s">
        <v>720</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631</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785</v>
      </c>
      <c r="B20" s="186">
        <v>6589.2833300000002</v>
      </c>
      <c r="C20" s="187">
        <v>1.9161394031644984E-2</v>
      </c>
      <c r="D20" s="186">
        <v>218949.46828999999</v>
      </c>
      <c r="E20" s="187">
        <v>0.17161020912161323</v>
      </c>
      <c r="F20" s="186">
        <v>25625.12989</v>
      </c>
      <c r="G20" s="187">
        <v>0.14773122149467424</v>
      </c>
      <c r="H20" s="186">
        <v>31892.34175</v>
      </c>
      <c r="I20" s="187">
        <v>0.16834778312603649</v>
      </c>
      <c r="J20" s="186">
        <v>2513.41696</v>
      </c>
      <c r="K20" s="187">
        <v>2.198903652671522E-2</v>
      </c>
      <c r="L20" s="186">
        <v>107722.91354000001</v>
      </c>
      <c r="M20" s="187">
        <v>0.11521300289865308</v>
      </c>
      <c r="N20" s="186">
        <v>393292.55376000004</v>
      </c>
      <c r="O20" s="187">
        <v>0.12971689532198627</v>
      </c>
    </row>
    <row r="21" spans="1:15" ht="19.5">
      <c r="A21" s="210" t="s">
        <v>786</v>
      </c>
      <c r="B21" s="186">
        <v>6589.2833300000002</v>
      </c>
      <c r="C21" s="187">
        <v>1.9161394031644984E-2</v>
      </c>
      <c r="D21" s="186">
        <v>218949.46828999999</v>
      </c>
      <c r="E21" s="187">
        <v>0.17161020912161323</v>
      </c>
      <c r="F21" s="186">
        <v>8916.4691300000013</v>
      </c>
      <c r="G21" s="187">
        <v>5.1404261428095163E-2</v>
      </c>
      <c r="H21" s="186">
        <v>13499.57358</v>
      </c>
      <c r="I21" s="187">
        <v>7.1259216496380728E-2</v>
      </c>
      <c r="J21" s="186">
        <v>0</v>
      </c>
      <c r="K21" s="187">
        <v>0</v>
      </c>
      <c r="L21" s="186">
        <v>27075.281309999998</v>
      </c>
      <c r="M21" s="187">
        <v>2.8957854569098364E-2</v>
      </c>
      <c r="N21" s="186">
        <v>275030.07564</v>
      </c>
      <c r="O21" s="187">
        <v>9.0711220416246505E-2</v>
      </c>
    </row>
    <row r="22" spans="1:15" ht="19.5">
      <c r="A22" s="210" t="s">
        <v>787</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592</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788</v>
      </c>
      <c r="B24" s="186">
        <v>0</v>
      </c>
      <c r="C24" s="187">
        <v>0</v>
      </c>
      <c r="D24" s="186">
        <v>0</v>
      </c>
      <c r="E24" s="187">
        <v>0</v>
      </c>
      <c r="F24" s="186">
        <v>0</v>
      </c>
      <c r="G24" s="187">
        <v>0</v>
      </c>
      <c r="H24" s="186">
        <v>4398.4726500000006</v>
      </c>
      <c r="I24" s="187">
        <v>2.3217897436709961E-2</v>
      </c>
      <c r="J24" s="186">
        <v>2513.41696</v>
      </c>
      <c r="K24" s="187">
        <v>2.198903652671522E-2</v>
      </c>
      <c r="L24" s="186">
        <v>0</v>
      </c>
      <c r="M24" s="187">
        <v>0</v>
      </c>
      <c r="N24" s="186">
        <v>6911.8896100000002</v>
      </c>
      <c r="O24" s="187">
        <v>2.2796995581172946E-3</v>
      </c>
    </row>
    <row r="25" spans="1:15" ht="19.5">
      <c r="A25" s="566" t="s">
        <v>709</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6" t="s">
        <v>731</v>
      </c>
      <c r="B26" s="186">
        <v>0</v>
      </c>
      <c r="C26" s="187">
        <v>0</v>
      </c>
      <c r="D26" s="186">
        <v>0</v>
      </c>
      <c r="E26" s="187">
        <v>0</v>
      </c>
      <c r="F26" s="186">
        <v>16708.660759999999</v>
      </c>
      <c r="G26" s="187">
        <v>9.6326960066579079E-2</v>
      </c>
      <c r="H26" s="186">
        <v>13994.29552</v>
      </c>
      <c r="I26" s="187">
        <v>7.3870669192945798E-2</v>
      </c>
      <c r="J26" s="186">
        <v>0</v>
      </c>
      <c r="K26" s="187">
        <v>0</v>
      </c>
      <c r="L26" s="186">
        <v>80647.632230000003</v>
      </c>
      <c r="M26" s="187">
        <v>8.6255148329554707E-2</v>
      </c>
      <c r="N26" s="186">
        <v>111350.58851</v>
      </c>
      <c r="O26" s="187">
        <v>3.6725975347622446E-2</v>
      </c>
    </row>
    <row r="27" spans="1:15" ht="19.5">
      <c r="A27" s="183" t="s">
        <v>720</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631</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1073</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789</v>
      </c>
      <c r="B30" s="184">
        <v>344705.52174</v>
      </c>
      <c r="C30" s="185">
        <v>1.0023910031113969</v>
      </c>
      <c r="D30" s="184">
        <v>1279476.4759200001</v>
      </c>
      <c r="E30" s="185">
        <v>1.0028397297041729</v>
      </c>
      <c r="F30" s="184">
        <v>173937.54752000002</v>
      </c>
      <c r="G30" s="185">
        <v>1.0027658969621538</v>
      </c>
      <c r="H30" s="184">
        <v>193582.47599000001</v>
      </c>
      <c r="I30" s="185">
        <v>1.0218497261953392</v>
      </c>
      <c r="J30" s="184">
        <v>114795.98510999999</v>
      </c>
      <c r="K30" s="185">
        <v>1.0043113219479693</v>
      </c>
      <c r="L30" s="184">
        <v>938010.41365999996</v>
      </c>
      <c r="M30" s="185">
        <v>1.0032312806675721</v>
      </c>
      <c r="N30" s="184">
        <v>3044508.4199399999</v>
      </c>
      <c r="O30" s="185">
        <v>1.0041486324637063</v>
      </c>
    </row>
    <row r="31" spans="1:15" ht="19.5">
      <c r="A31" s="210" t="s">
        <v>1074</v>
      </c>
      <c r="B31" s="186">
        <v>822.22603000000004</v>
      </c>
      <c r="C31" s="187">
        <v>2.3910031113968124E-3</v>
      </c>
      <c r="D31" s="186">
        <v>3623.07879</v>
      </c>
      <c r="E31" s="187">
        <v>2.8397297041729275E-3</v>
      </c>
      <c r="F31" s="186">
        <v>479.76634999999999</v>
      </c>
      <c r="G31" s="187">
        <v>2.7658969621535603E-3</v>
      </c>
      <c r="H31" s="186">
        <v>4139.2819200000004</v>
      </c>
      <c r="I31" s="187">
        <v>2.1849726195339165E-2</v>
      </c>
      <c r="J31" s="186">
        <v>492.79784000000001</v>
      </c>
      <c r="K31" s="187">
        <v>4.311321947969334E-3</v>
      </c>
      <c r="L31" s="186">
        <v>3021.2125299999998</v>
      </c>
      <c r="M31" s="187">
        <v>3.2312806675720454E-3</v>
      </c>
      <c r="N31" s="186">
        <v>12578.36346</v>
      </c>
      <c r="O31" s="187">
        <v>4.1486324637063652E-3</v>
      </c>
    </row>
    <row r="32" spans="1:15" ht="22.5" customHeight="1">
      <c r="A32" s="485" t="s">
        <v>791</v>
      </c>
      <c r="B32" s="407">
        <v>343883.29570999998</v>
      </c>
      <c r="C32" s="667">
        <v>1</v>
      </c>
      <c r="D32" s="407">
        <v>1275853.3971300002</v>
      </c>
      <c r="E32" s="667">
        <v>1</v>
      </c>
      <c r="F32" s="407">
        <v>173457.78116999997</v>
      </c>
      <c r="G32" s="667">
        <v>1</v>
      </c>
      <c r="H32" s="407">
        <v>189443.19407</v>
      </c>
      <c r="I32" s="667">
        <v>1</v>
      </c>
      <c r="J32" s="407">
        <v>114303.18726999999</v>
      </c>
      <c r="K32" s="667">
        <v>1</v>
      </c>
      <c r="L32" s="407">
        <v>934989.20112999994</v>
      </c>
      <c r="M32" s="667">
        <v>1</v>
      </c>
      <c r="N32" s="407">
        <v>3031930.0564799998</v>
      </c>
      <c r="O32" s="667">
        <v>1</v>
      </c>
    </row>
    <row r="33" spans="1:15" ht="19.5">
      <c r="A33" s="183" t="s">
        <v>752</v>
      </c>
      <c r="B33" s="186">
        <v>172.22790000000001</v>
      </c>
      <c r="C33" s="187">
        <v>5.0083241072936967E-4</v>
      </c>
      <c r="D33" s="186">
        <v>920.37450000000001</v>
      </c>
      <c r="E33" s="187">
        <v>7.2137951121214951E-4</v>
      </c>
      <c r="F33" s="186">
        <v>0</v>
      </c>
      <c r="G33" s="187">
        <v>0</v>
      </c>
      <c r="H33" s="186">
        <v>8.4173500000000008</v>
      </c>
      <c r="I33" s="187">
        <v>4.4432052791982365E-5</v>
      </c>
      <c r="J33" s="186">
        <v>17.097290000000001</v>
      </c>
      <c r="K33" s="187">
        <v>1.4957841866311067E-4</v>
      </c>
      <c r="L33" s="186">
        <v>232.09207999999998</v>
      </c>
      <c r="M33" s="187">
        <v>2.48229690481452E-4</v>
      </c>
      <c r="N33" s="186">
        <v>1350.2091199999998</v>
      </c>
      <c r="O33" s="187">
        <v>4.4532990367448025E-4</v>
      </c>
    </row>
    <row r="34" spans="1:15" ht="19.5">
      <c r="A34" s="183" t="s">
        <v>753</v>
      </c>
      <c r="B34" s="186">
        <v>0</v>
      </c>
      <c r="C34" s="187">
        <v>0</v>
      </c>
      <c r="D34" s="186">
        <v>0</v>
      </c>
      <c r="E34" s="187">
        <v>0</v>
      </c>
      <c r="F34" s="186">
        <v>0</v>
      </c>
      <c r="G34" s="187">
        <v>0</v>
      </c>
      <c r="H34" s="186">
        <v>3598.94733</v>
      </c>
      <c r="I34" s="187">
        <v>1.8997501323115229E-2</v>
      </c>
      <c r="J34" s="186">
        <v>0</v>
      </c>
      <c r="K34" s="187">
        <v>0</v>
      </c>
      <c r="L34" s="186">
        <v>0</v>
      </c>
      <c r="M34" s="187">
        <v>0</v>
      </c>
      <c r="N34" s="186">
        <v>3598.94733</v>
      </c>
      <c r="O34" s="187">
        <v>1.1870152882676635E-3</v>
      </c>
    </row>
    <row r="35" spans="1:15" ht="12.75" customHeight="1">
      <c r="A35" s="37" t="s">
        <v>494</v>
      </c>
    </row>
    <row r="36" spans="1:15" ht="12.75" customHeight="1"/>
    <row r="37" spans="1:15" ht="12.75" customHeight="1">
      <c r="A37" s="74" t="s">
        <v>321</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367</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7" t="s">
        <v>918</v>
      </c>
      <c r="D1" s="373" t="str">
        <f>Naslovnica!A20</f>
        <v>Siječanj 2016.</v>
      </c>
    </row>
    <row r="2" spans="1:5" ht="12.75" customHeight="1">
      <c r="A2" s="119" t="s">
        <v>919</v>
      </c>
      <c r="D2" s="118" t="str">
        <f>Naslovnica!A24</f>
        <v>January 2016</v>
      </c>
    </row>
    <row r="3" spans="1:5" ht="12.75" customHeight="1"/>
    <row r="4" spans="1:5" ht="19.5" customHeight="1">
      <c r="A4" s="749" t="s">
        <v>497</v>
      </c>
      <c r="B4" s="775" t="s">
        <v>499</v>
      </c>
      <c r="C4" s="775"/>
      <c r="D4" s="775"/>
    </row>
    <row r="5" spans="1:5" ht="15" customHeight="1">
      <c r="A5" s="774"/>
      <c r="B5" s="388" t="str">
        <f>Naslovnica!A20</f>
        <v>Siječanj 2016.</v>
      </c>
      <c r="C5" s="390" t="str">
        <f>'5 Tablica 3,4'!A8</f>
        <v>Prosinac 2015.</v>
      </c>
      <c r="D5" s="742" t="s">
        <v>498</v>
      </c>
    </row>
    <row r="6" spans="1:5" ht="15" customHeight="1">
      <c r="A6" s="774"/>
      <c r="B6" s="391" t="str">
        <f>Naslovnica!A24</f>
        <v>January 2016</v>
      </c>
      <c r="C6" s="392" t="str">
        <f>'5 Tablica 3,4'!B8</f>
        <v>December 2015</v>
      </c>
      <c r="D6" s="776"/>
    </row>
    <row r="7" spans="1:5" ht="45" customHeight="1">
      <c r="A7" s="410" t="s">
        <v>500</v>
      </c>
      <c r="B7" s="211">
        <v>28688</v>
      </c>
      <c r="C7" s="211">
        <v>28778</v>
      </c>
      <c r="D7" s="212">
        <v>-3.1273889776912921E-3</v>
      </c>
      <c r="E7" s="88"/>
    </row>
    <row r="8" spans="1:5" ht="2.25" customHeight="1">
      <c r="B8" s="211"/>
      <c r="C8" s="211"/>
      <c r="D8" s="212"/>
    </row>
    <row r="9" spans="1:5" ht="45" customHeight="1">
      <c r="A9" s="410" t="s">
        <v>501</v>
      </c>
      <c r="B9" s="211">
        <v>707207.8666699999</v>
      </c>
      <c r="C9" s="211">
        <v>701369.55462000007</v>
      </c>
      <c r="D9" s="212">
        <v>8.3241595126880199E-3</v>
      </c>
      <c r="E9" s="88"/>
    </row>
    <row r="10" spans="1:5" ht="2.25" customHeight="1">
      <c r="B10" s="211"/>
      <c r="C10" s="211"/>
      <c r="D10" s="212"/>
    </row>
    <row r="11" spans="1:5" ht="45" customHeight="1">
      <c r="A11" s="410" t="s">
        <v>502</v>
      </c>
      <c r="B11" s="211">
        <v>674434.07751999982</v>
      </c>
      <c r="C11" s="211">
        <v>681211.30265999993</v>
      </c>
      <c r="D11" s="212">
        <v>-9.9487855141809044E-3</v>
      </c>
    </row>
    <row r="12" spans="1:5" ht="12.75" customHeight="1">
      <c r="A12" s="46" t="s">
        <v>503</v>
      </c>
    </row>
    <row r="13" spans="1:5" ht="12.75" customHeight="1">
      <c r="A13" s="50" t="s">
        <v>504</v>
      </c>
    </row>
    <row r="14" spans="1:5" ht="12.75" customHeight="1"/>
    <row r="15" spans="1:5" ht="12.75" customHeight="1"/>
    <row r="16" spans="1:5" ht="12.75" customHeight="1">
      <c r="A16" s="76" t="s">
        <v>321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505</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2" t="s">
        <v>920</v>
      </c>
      <c r="G1" s="545" t="s">
        <v>148</v>
      </c>
      <c r="J1" s="373" t="s">
        <v>1193</v>
      </c>
    </row>
    <row r="2" spans="1:11">
      <c r="A2" s="117" t="s">
        <v>921</v>
      </c>
      <c r="G2" s="124" t="s">
        <v>149</v>
      </c>
      <c r="J2" s="118" t="s">
        <v>1194</v>
      </c>
    </row>
    <row r="3" spans="1:11" ht="12.75" customHeight="1"/>
    <row r="4" spans="1:11" ht="12.75" customHeight="1"/>
    <row r="5" spans="1:11">
      <c r="A5" s="374"/>
      <c r="B5" s="375"/>
      <c r="C5" s="375" t="s">
        <v>1167</v>
      </c>
      <c r="D5" s="375"/>
      <c r="E5" s="376"/>
      <c r="F5" s="375" t="s">
        <v>1133</v>
      </c>
      <c r="G5" s="376"/>
      <c r="H5" s="756" t="s">
        <v>489</v>
      </c>
      <c r="I5" s="759"/>
      <c r="J5" s="759"/>
    </row>
    <row r="6" spans="1:11" ht="24">
      <c r="A6" s="374"/>
      <c r="B6" s="376"/>
      <c r="C6" s="416" t="s">
        <v>1166</v>
      </c>
      <c r="D6" s="376"/>
      <c r="E6" s="376"/>
      <c r="F6" s="416" t="s">
        <v>1134</v>
      </c>
      <c r="G6" s="376"/>
      <c r="H6" s="760" t="s">
        <v>1083</v>
      </c>
      <c r="I6" s="760"/>
      <c r="J6" s="377" t="s">
        <v>1082</v>
      </c>
    </row>
    <row r="7" spans="1:11" ht="30" customHeight="1">
      <c r="A7" s="378" t="s">
        <v>485</v>
      </c>
      <c r="B7" s="378" t="s">
        <v>486</v>
      </c>
      <c r="C7" s="378" t="s">
        <v>487</v>
      </c>
      <c r="D7" s="378" t="s">
        <v>488</v>
      </c>
      <c r="E7" s="378" t="s">
        <v>486</v>
      </c>
      <c r="F7" s="378" t="s">
        <v>487</v>
      </c>
      <c r="G7" s="378" t="s">
        <v>488</v>
      </c>
      <c r="H7" s="378" t="s">
        <v>486</v>
      </c>
      <c r="I7" s="378" t="s">
        <v>487</v>
      </c>
      <c r="J7" s="378" t="s">
        <v>488</v>
      </c>
    </row>
    <row r="8" spans="1:11" ht="12.75" customHeight="1">
      <c r="A8" s="152" t="s">
        <v>30</v>
      </c>
      <c r="B8" s="153">
        <v>3</v>
      </c>
      <c r="C8" s="153">
        <v>1</v>
      </c>
      <c r="D8" s="153">
        <v>4</v>
      </c>
      <c r="E8" s="154">
        <v>3</v>
      </c>
      <c r="F8" s="154">
        <v>1</v>
      </c>
      <c r="G8" s="153">
        <v>4</v>
      </c>
      <c r="H8" s="153">
        <v>0</v>
      </c>
      <c r="I8" s="153">
        <v>0</v>
      </c>
      <c r="J8" s="155">
        <v>0</v>
      </c>
      <c r="K8" s="88"/>
    </row>
    <row r="9" spans="1:11" ht="12.75" customHeight="1">
      <c r="A9" s="152" t="s">
        <v>31</v>
      </c>
      <c r="B9" s="153">
        <v>190</v>
      </c>
      <c r="C9" s="153">
        <v>129</v>
      </c>
      <c r="D9" s="153">
        <v>319</v>
      </c>
      <c r="E9" s="154">
        <v>179</v>
      </c>
      <c r="F9" s="154">
        <v>101</v>
      </c>
      <c r="G9" s="153">
        <v>280</v>
      </c>
      <c r="H9" s="153">
        <v>11</v>
      </c>
      <c r="I9" s="153">
        <v>28</v>
      </c>
      <c r="J9" s="155">
        <v>0.13928571428571423</v>
      </c>
      <c r="K9" s="88"/>
    </row>
    <row r="10" spans="1:11" ht="12.75" customHeight="1">
      <c r="A10" s="152" t="s">
        <v>32</v>
      </c>
      <c r="B10" s="153">
        <v>836</v>
      </c>
      <c r="C10" s="153">
        <v>889</v>
      </c>
      <c r="D10" s="153">
        <v>1725</v>
      </c>
      <c r="E10" s="154">
        <v>730</v>
      </c>
      <c r="F10" s="154">
        <v>539</v>
      </c>
      <c r="G10" s="153">
        <v>1269</v>
      </c>
      <c r="H10" s="153">
        <v>106</v>
      </c>
      <c r="I10" s="153">
        <v>350</v>
      </c>
      <c r="J10" s="155">
        <v>0.35933806146572111</v>
      </c>
    </row>
    <row r="11" spans="1:11" ht="12.75" customHeight="1">
      <c r="A11" s="152" t="s">
        <v>33</v>
      </c>
      <c r="B11" s="153">
        <v>1847</v>
      </c>
      <c r="C11" s="153">
        <v>2125</v>
      </c>
      <c r="D11" s="153">
        <v>3972</v>
      </c>
      <c r="E11" s="154">
        <v>1564</v>
      </c>
      <c r="F11" s="154">
        <v>1360</v>
      </c>
      <c r="G11" s="153">
        <v>2924</v>
      </c>
      <c r="H11" s="153">
        <v>283</v>
      </c>
      <c r="I11" s="153">
        <v>765</v>
      </c>
      <c r="J11" s="155">
        <v>0.35841313269493846</v>
      </c>
    </row>
    <row r="12" spans="1:11" ht="12.75" customHeight="1">
      <c r="A12" s="152" t="s">
        <v>34</v>
      </c>
      <c r="B12" s="153">
        <v>2507</v>
      </c>
      <c r="C12" s="153">
        <v>2509</v>
      </c>
      <c r="D12" s="153">
        <v>5016</v>
      </c>
      <c r="E12" s="154">
        <v>2176</v>
      </c>
      <c r="F12" s="154">
        <v>1661</v>
      </c>
      <c r="G12" s="153">
        <v>3837</v>
      </c>
      <c r="H12" s="153">
        <v>331</v>
      </c>
      <c r="I12" s="153">
        <v>848</v>
      </c>
      <c r="J12" s="155">
        <v>0.30727130570758399</v>
      </c>
    </row>
    <row r="13" spans="1:11" ht="12.75" customHeight="1">
      <c r="A13" s="152" t="s">
        <v>35</v>
      </c>
      <c r="B13" s="153">
        <v>2717</v>
      </c>
      <c r="C13" s="153">
        <v>2515</v>
      </c>
      <c r="D13" s="153">
        <v>5232</v>
      </c>
      <c r="E13" s="154">
        <v>2496</v>
      </c>
      <c r="F13" s="154">
        <v>1887</v>
      </c>
      <c r="G13" s="153">
        <v>4383</v>
      </c>
      <c r="H13" s="153">
        <v>221</v>
      </c>
      <c r="I13" s="153">
        <v>628</v>
      </c>
      <c r="J13" s="155">
        <v>0.19370294318959624</v>
      </c>
    </row>
    <row r="14" spans="1:11" ht="12.75" customHeight="1">
      <c r="A14" s="152" t="s">
        <v>36</v>
      </c>
      <c r="B14" s="153">
        <v>2868</v>
      </c>
      <c r="C14" s="153">
        <v>2161</v>
      </c>
      <c r="D14" s="153">
        <v>5029</v>
      </c>
      <c r="E14" s="154">
        <v>2769</v>
      </c>
      <c r="F14" s="154">
        <v>1875</v>
      </c>
      <c r="G14" s="153">
        <v>4644</v>
      </c>
      <c r="H14" s="153">
        <v>99</v>
      </c>
      <c r="I14" s="153">
        <v>286</v>
      </c>
      <c r="J14" s="155">
        <v>8.2902670111972387E-2</v>
      </c>
    </row>
    <row r="15" spans="1:11" ht="12.75" customHeight="1">
      <c r="A15" s="152" t="s">
        <v>144</v>
      </c>
      <c r="B15" s="153">
        <v>3363</v>
      </c>
      <c r="C15" s="153">
        <v>2798</v>
      </c>
      <c r="D15" s="153">
        <v>6161</v>
      </c>
      <c r="E15" s="154">
        <v>3177</v>
      </c>
      <c r="F15" s="154">
        <v>2303</v>
      </c>
      <c r="G15" s="153">
        <v>5480</v>
      </c>
      <c r="H15" s="153">
        <v>186</v>
      </c>
      <c r="I15" s="153">
        <v>495</v>
      </c>
      <c r="J15" s="155">
        <v>0.12427007299270065</v>
      </c>
    </row>
    <row r="16" spans="1:11" ht="12.75" customHeight="1">
      <c r="A16" s="152" t="s">
        <v>145</v>
      </c>
      <c r="B16" s="153">
        <v>796</v>
      </c>
      <c r="C16" s="153">
        <v>442</v>
      </c>
      <c r="D16" s="153">
        <v>1238</v>
      </c>
      <c r="E16" s="154">
        <v>753</v>
      </c>
      <c r="F16" s="154">
        <v>391</v>
      </c>
      <c r="G16" s="153">
        <v>1144</v>
      </c>
      <c r="H16" s="153">
        <v>43</v>
      </c>
      <c r="I16" s="153">
        <v>51</v>
      </c>
      <c r="J16" s="155">
        <v>8.2167832167832078E-2</v>
      </c>
    </row>
    <row r="17" spans="1:11" ht="12.75" customHeight="1">
      <c r="A17" s="152" t="s">
        <v>146</v>
      </c>
      <c r="B17" s="153">
        <v>60</v>
      </c>
      <c r="C17" s="153">
        <v>13</v>
      </c>
      <c r="D17" s="153">
        <v>73</v>
      </c>
      <c r="E17" s="153">
        <v>53</v>
      </c>
      <c r="F17" s="153">
        <v>11</v>
      </c>
      <c r="G17" s="153">
        <v>64</v>
      </c>
      <c r="H17" s="153">
        <v>7</v>
      </c>
      <c r="I17" s="153">
        <v>2</v>
      </c>
      <c r="J17" s="155">
        <v>0.140625</v>
      </c>
    </row>
    <row r="18" spans="1:11" ht="12.75" customHeight="1">
      <c r="A18" s="152" t="s">
        <v>147</v>
      </c>
      <c r="B18" s="153">
        <v>1</v>
      </c>
      <c r="C18" s="153">
        <v>6</v>
      </c>
      <c r="D18" s="153">
        <v>7</v>
      </c>
      <c r="E18" s="153">
        <v>0</v>
      </c>
      <c r="F18" s="153">
        <v>1</v>
      </c>
      <c r="G18" s="153">
        <v>1</v>
      </c>
      <c r="H18" s="153">
        <v>1</v>
      </c>
      <c r="I18" s="153">
        <v>5</v>
      </c>
      <c r="J18" s="155">
        <v>6</v>
      </c>
    </row>
    <row r="19" spans="1:11" ht="26.25" customHeight="1">
      <c r="A19" s="696" t="s">
        <v>1197</v>
      </c>
      <c r="B19" s="379">
        <v>15188</v>
      </c>
      <c r="C19" s="379">
        <v>13588</v>
      </c>
      <c r="D19" s="379">
        <v>28776</v>
      </c>
      <c r="E19" s="379">
        <v>13900</v>
      </c>
      <c r="F19" s="379">
        <v>10130</v>
      </c>
      <c r="G19" s="379">
        <v>24030</v>
      </c>
      <c r="H19" s="379">
        <v>1288</v>
      </c>
      <c r="I19" s="379">
        <v>3458</v>
      </c>
      <c r="J19" s="380">
        <v>0.19750312109862667</v>
      </c>
    </row>
    <row r="20" spans="1:11" ht="12.75" customHeight="1">
      <c r="A20" s="36" t="s">
        <v>506</v>
      </c>
    </row>
    <row r="21" spans="1:11" ht="12.75" customHeight="1"/>
    <row r="22" spans="1:11" ht="12.75" customHeight="1"/>
    <row r="23" spans="1:11" ht="14.25" customHeight="1">
      <c r="A23" s="546" t="s">
        <v>1195</v>
      </c>
    </row>
    <row r="24" spans="1:11" ht="13.5" customHeight="1">
      <c r="A24" s="125" t="s">
        <v>1196</v>
      </c>
    </row>
    <row r="25" spans="1:11" ht="12.75" customHeight="1"/>
    <row r="26" spans="1:11" ht="12.75" customHeight="1">
      <c r="A26" s="666"/>
      <c r="B26" s="666"/>
      <c r="C26" s="666"/>
      <c r="D26" s="666"/>
      <c r="E26" s="666"/>
      <c r="F26" s="666"/>
      <c r="G26" s="666"/>
      <c r="H26" s="666"/>
      <c r="I26" s="666"/>
      <c r="J26" s="666"/>
    </row>
    <row r="27" spans="1:11" ht="12.75" customHeight="1">
      <c r="A27" s="666"/>
      <c r="B27" s="666"/>
      <c r="C27" s="666"/>
      <c r="D27" s="666"/>
      <c r="E27" s="666"/>
      <c r="F27" s="666"/>
      <c r="G27" s="666"/>
      <c r="H27" s="666"/>
      <c r="I27" s="666"/>
      <c r="J27" s="666"/>
      <c r="K27" s="88"/>
    </row>
    <row r="28" spans="1:11" ht="12.75" customHeight="1">
      <c r="A28" s="666"/>
      <c r="B28" s="666"/>
      <c r="C28" s="666"/>
      <c r="D28" s="666"/>
      <c r="E28" s="666"/>
      <c r="F28" s="666"/>
      <c r="G28" s="666"/>
      <c r="H28" s="666"/>
      <c r="I28" s="666"/>
      <c r="J28" s="666"/>
      <c r="K28" s="88"/>
    </row>
    <row r="29" spans="1:11" ht="12.75" customHeight="1">
      <c r="A29" s="666"/>
      <c r="B29" s="666"/>
      <c r="C29" s="666"/>
      <c r="D29" s="666"/>
      <c r="E29" s="666"/>
      <c r="F29" s="666"/>
      <c r="G29" s="666"/>
      <c r="H29" s="666"/>
      <c r="I29" s="666"/>
      <c r="J29" s="666"/>
      <c r="K29" s="88"/>
    </row>
    <row r="30" spans="1:11" ht="12.75" customHeight="1">
      <c r="A30" s="666"/>
      <c r="B30" s="666"/>
      <c r="C30" s="666"/>
      <c r="D30" s="666"/>
      <c r="E30" s="666"/>
      <c r="F30" s="666"/>
      <c r="G30" s="666"/>
      <c r="H30" s="666"/>
      <c r="I30" s="666"/>
      <c r="J30" s="666"/>
      <c r="K30" s="78"/>
    </row>
    <row r="31" spans="1:11" ht="12.75" customHeight="1">
      <c r="A31" s="666"/>
      <c r="B31" s="666"/>
      <c r="C31" s="666"/>
      <c r="D31" s="666"/>
      <c r="E31" s="666"/>
      <c r="F31" s="666"/>
      <c r="G31" s="666"/>
      <c r="H31" s="666"/>
      <c r="I31" s="666"/>
      <c r="J31" s="666"/>
    </row>
    <row r="32" spans="1:11" ht="12.75" customHeight="1">
      <c r="A32" s="666"/>
      <c r="B32" s="666"/>
      <c r="C32" s="666"/>
      <c r="D32" s="666"/>
      <c r="E32" s="666"/>
      <c r="F32" s="666"/>
      <c r="G32" s="666"/>
      <c r="H32" s="666"/>
      <c r="I32" s="666"/>
      <c r="J32" s="666"/>
    </row>
    <row r="33" spans="1:10" ht="12.75" customHeight="1">
      <c r="A33" s="666"/>
      <c r="B33" s="666"/>
      <c r="C33" s="666"/>
      <c r="D33" s="666"/>
      <c r="E33" s="666"/>
      <c r="F33" s="666"/>
      <c r="G33" s="666"/>
      <c r="H33" s="666"/>
      <c r="I33" s="666"/>
      <c r="J33" s="666"/>
    </row>
    <row r="34" spans="1:10" ht="12.75" customHeight="1">
      <c r="A34" s="666"/>
      <c r="B34" s="666"/>
      <c r="C34" s="666"/>
      <c r="D34" s="666"/>
      <c r="E34" s="666"/>
      <c r="F34" s="666"/>
      <c r="G34" s="666"/>
      <c r="H34" s="666"/>
      <c r="I34" s="666"/>
      <c r="J34" s="666"/>
    </row>
    <row r="35" spans="1:10" ht="12.75" customHeight="1">
      <c r="A35" s="666"/>
      <c r="B35" s="666"/>
      <c r="C35" s="666"/>
      <c r="D35" s="666"/>
      <c r="E35" s="666"/>
      <c r="F35" s="666"/>
      <c r="G35" s="666"/>
      <c r="H35" s="666"/>
      <c r="I35" s="666"/>
      <c r="J35" s="666"/>
    </row>
    <row r="36" spans="1:10" ht="12.75" customHeight="1">
      <c r="A36" s="666"/>
      <c r="B36" s="666"/>
      <c r="C36" s="666"/>
      <c r="D36" s="666"/>
      <c r="E36" s="666"/>
      <c r="F36" s="666"/>
      <c r="G36" s="666"/>
      <c r="H36" s="666"/>
      <c r="I36" s="666"/>
      <c r="J36" s="666"/>
    </row>
    <row r="37" spans="1:10" ht="12.75" customHeight="1">
      <c r="A37" s="666"/>
      <c r="B37" s="666"/>
      <c r="C37" s="666"/>
      <c r="D37" s="666"/>
      <c r="E37" s="666"/>
      <c r="F37" s="666"/>
      <c r="G37" s="666"/>
      <c r="H37" s="666"/>
      <c r="I37" s="666"/>
      <c r="J37" s="666"/>
    </row>
    <row r="38" spans="1:10" ht="12.75" customHeight="1">
      <c r="A38" s="666"/>
      <c r="B38" s="666"/>
      <c r="C38" s="666"/>
      <c r="D38" s="666"/>
      <c r="E38" s="666"/>
      <c r="F38" s="666"/>
      <c r="G38" s="666"/>
      <c r="H38" s="666"/>
      <c r="I38" s="666"/>
      <c r="J38" s="666"/>
    </row>
    <row r="39" spans="1:10" ht="12.75" customHeight="1">
      <c r="A39" s="666"/>
      <c r="B39" s="666"/>
      <c r="C39" s="666"/>
      <c r="D39" s="666"/>
      <c r="E39" s="666"/>
      <c r="F39" s="666"/>
      <c r="G39" s="666"/>
      <c r="H39" s="666"/>
      <c r="I39" s="666"/>
      <c r="J39" s="666"/>
    </row>
    <row r="40" spans="1:10" ht="12.75" customHeight="1">
      <c r="A40" s="666"/>
      <c r="B40" s="666"/>
      <c r="C40" s="666"/>
      <c r="D40" s="666"/>
      <c r="E40" s="666"/>
      <c r="F40" s="666"/>
      <c r="G40" s="666"/>
      <c r="H40" s="666"/>
      <c r="I40" s="666"/>
      <c r="J40" s="666"/>
    </row>
    <row r="41" spans="1:10" ht="12.75" customHeight="1">
      <c r="A41" s="666"/>
      <c r="B41" s="666"/>
      <c r="C41" s="666"/>
      <c r="D41" s="666"/>
      <c r="E41" s="666"/>
      <c r="F41" s="666"/>
      <c r="G41" s="666"/>
      <c r="H41" s="666"/>
      <c r="I41" s="666"/>
      <c r="J41" s="666"/>
    </row>
    <row r="42" spans="1:10" ht="12.75" customHeight="1">
      <c r="A42" s="666"/>
      <c r="B42" s="666"/>
      <c r="C42" s="666"/>
      <c r="D42" s="666"/>
      <c r="E42" s="666"/>
      <c r="F42" s="666"/>
      <c r="G42" s="666"/>
      <c r="H42" s="666"/>
      <c r="I42" s="666"/>
      <c r="J42" s="666"/>
    </row>
    <row r="43" spans="1:10" ht="12.75" customHeight="1">
      <c r="A43" s="666"/>
      <c r="B43" s="666"/>
      <c r="C43" s="666"/>
      <c r="D43" s="666"/>
      <c r="E43" s="666"/>
      <c r="F43" s="666"/>
      <c r="G43" s="666"/>
      <c r="H43" s="666"/>
      <c r="I43" s="666"/>
      <c r="J43" s="666"/>
    </row>
    <row r="44" spans="1:10" ht="12.75" customHeight="1">
      <c r="A44" s="666"/>
      <c r="B44" s="666"/>
      <c r="C44" s="666"/>
      <c r="D44" s="666"/>
      <c r="E44" s="666"/>
      <c r="F44" s="666"/>
      <c r="G44" s="666"/>
      <c r="H44" s="666"/>
      <c r="I44" s="666"/>
      <c r="J44" s="666"/>
    </row>
    <row r="45" spans="1:10" ht="12.75" customHeight="1">
      <c r="A45" s="666"/>
      <c r="B45" s="666"/>
      <c r="C45" s="666"/>
      <c r="D45" s="666"/>
      <c r="E45" s="666"/>
      <c r="F45" s="666"/>
      <c r="G45" s="666"/>
      <c r="H45" s="666"/>
      <c r="I45" s="666"/>
      <c r="J45" s="666"/>
    </row>
    <row r="46" spans="1:10" ht="12.75" customHeight="1">
      <c r="A46" s="666"/>
      <c r="B46" s="666"/>
      <c r="C46" s="666"/>
      <c r="D46" s="666"/>
      <c r="E46" s="666"/>
      <c r="F46" s="666"/>
      <c r="G46" s="666"/>
      <c r="H46" s="666"/>
      <c r="I46" s="666"/>
      <c r="J46" s="666"/>
    </row>
    <row r="47" spans="1:10" ht="12.75" customHeight="1">
      <c r="A47" s="666"/>
      <c r="B47" s="666"/>
      <c r="C47" s="666"/>
      <c r="D47" s="666"/>
      <c r="E47" s="666"/>
      <c r="F47" s="666"/>
      <c r="G47" s="666"/>
      <c r="H47" s="666"/>
      <c r="I47" s="666"/>
      <c r="J47" s="666"/>
    </row>
    <row r="48" spans="1:10" ht="12.75" customHeight="1">
      <c r="A48" s="666"/>
      <c r="B48" s="666"/>
      <c r="C48" s="666"/>
      <c r="D48" s="666"/>
      <c r="E48" s="666"/>
      <c r="F48" s="666"/>
      <c r="G48" s="666"/>
      <c r="H48" s="666"/>
      <c r="I48" s="666"/>
      <c r="J48" s="666"/>
    </row>
    <row r="49" spans="1:10" ht="12.75" customHeight="1">
      <c r="A49" s="666"/>
      <c r="B49" s="666"/>
      <c r="C49" s="666"/>
      <c r="D49" s="666"/>
      <c r="E49" s="666"/>
      <c r="F49" s="666"/>
      <c r="G49" s="666"/>
      <c r="H49" s="666"/>
      <c r="I49" s="666"/>
      <c r="J49" s="666"/>
    </row>
    <row r="50" spans="1:10" ht="12.75" customHeight="1">
      <c r="A50" s="666"/>
      <c r="B50" s="666"/>
      <c r="C50" s="666"/>
      <c r="D50" s="666"/>
      <c r="E50" s="666"/>
      <c r="F50" s="666"/>
      <c r="G50" s="666"/>
      <c r="H50" s="666"/>
      <c r="I50" s="666"/>
      <c r="J50" s="666"/>
    </row>
    <row r="51" spans="1:10" ht="12.75" customHeight="1">
      <c r="A51" s="666"/>
      <c r="B51" s="666"/>
      <c r="C51" s="666"/>
      <c r="D51" s="666"/>
      <c r="E51" s="666"/>
      <c r="F51" s="666"/>
      <c r="G51" s="666"/>
      <c r="H51" s="666"/>
      <c r="I51" s="666"/>
      <c r="J51" s="666"/>
    </row>
    <row r="52" spans="1:10" ht="12.75" customHeight="1">
      <c r="A52" s="666"/>
      <c r="B52" s="666"/>
      <c r="C52" s="666"/>
      <c r="D52" s="666"/>
      <c r="E52" s="666"/>
      <c r="F52" s="666"/>
      <c r="G52" s="666"/>
      <c r="H52" s="666"/>
      <c r="I52" s="666"/>
      <c r="J52" s="666"/>
    </row>
    <row r="53" spans="1:10" ht="12.75" customHeight="1">
      <c r="A53" s="666"/>
      <c r="B53" s="666"/>
      <c r="C53" s="666"/>
      <c r="D53" s="666"/>
      <c r="E53" s="666"/>
      <c r="F53" s="666"/>
      <c r="G53" s="666"/>
      <c r="H53" s="666"/>
      <c r="I53" s="666"/>
      <c r="J53" s="666"/>
    </row>
    <row r="54" spans="1:10" ht="12.75" customHeight="1">
      <c r="A54" s="666"/>
      <c r="B54" s="666"/>
      <c r="C54" s="666"/>
      <c r="D54" s="666"/>
      <c r="E54" s="666"/>
      <c r="F54" s="666"/>
      <c r="G54" s="666"/>
      <c r="H54" s="666"/>
      <c r="I54" s="666"/>
      <c r="J54" s="666"/>
    </row>
    <row r="55" spans="1:10" ht="12.75" customHeight="1">
      <c r="A55" s="666"/>
      <c r="B55" s="666"/>
      <c r="C55" s="666"/>
      <c r="D55" s="666"/>
      <c r="E55" s="666"/>
      <c r="F55" s="666"/>
      <c r="G55" s="666"/>
      <c r="H55" s="666"/>
      <c r="I55" s="666"/>
      <c r="J55" s="666"/>
    </row>
    <row r="56" spans="1:10" ht="12.75" customHeight="1">
      <c r="A56" s="666"/>
      <c r="B56" s="666"/>
      <c r="C56" s="666"/>
      <c r="D56" s="666"/>
      <c r="E56" s="666"/>
      <c r="F56" s="666"/>
      <c r="G56" s="666"/>
      <c r="H56" s="666"/>
      <c r="I56" s="666"/>
      <c r="J56" s="666"/>
    </row>
    <row r="57" spans="1:10" ht="12.75" customHeight="1">
      <c r="A57" s="666"/>
      <c r="B57" s="666"/>
      <c r="C57" s="666"/>
      <c r="D57" s="666"/>
      <c r="E57" s="666"/>
      <c r="F57" s="666"/>
      <c r="G57" s="666"/>
      <c r="H57" s="666"/>
      <c r="I57" s="666"/>
      <c r="J57" s="666"/>
    </row>
    <row r="58" spans="1:10" ht="12.75" customHeight="1">
      <c r="A58" s="666"/>
      <c r="B58" s="666"/>
      <c r="C58" s="666"/>
      <c r="D58" s="666"/>
      <c r="E58" s="666"/>
      <c r="F58" s="666"/>
      <c r="G58" s="666"/>
      <c r="H58" s="666"/>
      <c r="I58" s="666"/>
      <c r="J58" s="666"/>
    </row>
    <row r="59" spans="1:10" ht="12.75" customHeight="1">
      <c r="A59" s="666"/>
      <c r="B59" s="666"/>
      <c r="C59" s="666"/>
      <c r="D59" s="666"/>
      <c r="E59" s="666"/>
      <c r="F59" s="666"/>
      <c r="G59" s="666"/>
      <c r="H59" s="666"/>
      <c r="I59" s="666"/>
      <c r="J59" s="666"/>
    </row>
    <row r="60" spans="1:10" ht="12.75" customHeight="1">
      <c r="A60" s="666"/>
      <c r="B60" s="666"/>
      <c r="C60" s="666"/>
      <c r="D60" s="666"/>
      <c r="E60" s="666"/>
      <c r="F60" s="666"/>
      <c r="G60" s="666"/>
      <c r="H60" s="666"/>
      <c r="I60" s="666"/>
      <c r="J60" s="666"/>
    </row>
    <row r="61" spans="1:10" ht="12.75" customHeight="1">
      <c r="A61" s="666"/>
      <c r="B61" s="666"/>
      <c r="C61" s="666"/>
      <c r="D61" s="666"/>
      <c r="E61" s="666"/>
      <c r="F61" s="666"/>
      <c r="G61" s="666"/>
      <c r="H61" s="666"/>
      <c r="I61" s="666"/>
      <c r="J61" s="666"/>
    </row>
    <row r="62" spans="1:10" ht="12.75" customHeight="1">
      <c r="A62" s="666"/>
      <c r="B62" s="666"/>
      <c r="C62" s="666"/>
      <c r="D62" s="666"/>
      <c r="E62" s="666"/>
      <c r="F62" s="666"/>
      <c r="G62" s="666"/>
      <c r="H62" s="666"/>
      <c r="I62" s="666"/>
      <c r="J62" s="666"/>
    </row>
    <row r="63" spans="1:10" ht="12.75" customHeight="1">
      <c r="A63" s="666"/>
      <c r="B63" s="666"/>
      <c r="C63" s="666"/>
      <c r="D63" s="666"/>
      <c r="E63" s="666"/>
      <c r="F63" s="666"/>
      <c r="G63" s="666"/>
      <c r="H63" s="666"/>
      <c r="I63" s="666"/>
      <c r="J63" s="666"/>
    </row>
    <row r="64" spans="1:10" ht="12.75" customHeight="1">
      <c r="A64" s="666"/>
      <c r="B64" s="666"/>
      <c r="C64" s="666"/>
      <c r="D64" s="666"/>
      <c r="E64" s="666"/>
      <c r="F64" s="666"/>
      <c r="G64" s="666"/>
      <c r="H64" s="666"/>
      <c r="I64" s="666"/>
      <c r="J64" s="666"/>
    </row>
    <row r="65" spans="1:10" ht="12.75" customHeight="1">
      <c r="A65" s="666"/>
      <c r="B65" s="666"/>
      <c r="C65" s="666"/>
      <c r="D65" s="666"/>
      <c r="E65" s="666"/>
      <c r="F65" s="666"/>
      <c r="G65" s="666"/>
      <c r="H65" s="666"/>
      <c r="I65" s="666"/>
      <c r="J65" s="666"/>
    </row>
    <row r="66" spans="1:10" ht="12.75" customHeight="1">
      <c r="A66" s="666"/>
      <c r="B66" s="666"/>
      <c r="C66" s="666"/>
      <c r="D66" s="666"/>
      <c r="E66" s="666"/>
      <c r="F66" s="666"/>
      <c r="G66" s="666"/>
      <c r="H66" s="666"/>
      <c r="I66" s="666"/>
      <c r="J66" s="666"/>
    </row>
    <row r="67" spans="1:10" ht="12.75" customHeight="1">
      <c r="A67" s="36" t="s">
        <v>506</v>
      </c>
    </row>
    <row r="68" spans="1:10" ht="12.75" customHeight="1"/>
    <row r="69" spans="1:10" ht="12.75" customHeight="1"/>
    <row r="70" spans="1:10" ht="12.75" customHeight="1">
      <c r="A70" s="75" t="s">
        <v>321</v>
      </c>
    </row>
    <row r="71" spans="1:10" ht="12.75" customHeight="1"/>
    <row r="75" spans="1:10">
      <c r="J75" s="21" t="s">
        <v>368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980</v>
      </c>
    </row>
    <row r="6" spans="1:1">
      <c r="A6" s="73" t="s">
        <v>6</v>
      </c>
    </row>
    <row r="7" spans="1:1">
      <c r="A7" s="72" t="s">
        <v>981</v>
      </c>
    </row>
    <row r="8" spans="1:1">
      <c r="A8" s="116" t="s">
        <v>871</v>
      </c>
    </row>
    <row r="9" spans="1:1">
      <c r="A9" s="72" t="s">
        <v>7</v>
      </c>
    </row>
    <row r="10" spans="1:1">
      <c r="A10" s="73" t="s">
        <v>8</v>
      </c>
    </row>
    <row r="11" spans="1:1">
      <c r="A11" s="72" t="s">
        <v>982</v>
      </c>
    </row>
    <row r="12" spans="1:1">
      <c r="A12" s="116" t="s">
        <v>983</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984</v>
      </c>
    </row>
    <row r="28" spans="1:1">
      <c r="A28" s="116" t="s">
        <v>985</v>
      </c>
    </row>
    <row r="29" spans="1:1">
      <c r="A29" s="72" t="s">
        <v>986</v>
      </c>
    </row>
    <row r="30" spans="1:1">
      <c r="A30" s="116" t="s">
        <v>987</v>
      </c>
    </row>
    <row r="31" spans="1:1">
      <c r="A31" s="72" t="s">
        <v>23</v>
      </c>
    </row>
    <row r="32" spans="1:1">
      <c r="A32" s="116" t="s">
        <v>24</v>
      </c>
    </row>
    <row r="33" spans="1:2">
      <c r="A33" s="94" t="s">
        <v>903</v>
      </c>
    </row>
    <row r="34" spans="1:2">
      <c r="A34" s="116" t="s">
        <v>904</v>
      </c>
    </row>
    <row r="35" spans="1:2">
      <c r="A35" s="72" t="s">
        <v>988</v>
      </c>
      <c r="B35" s="93"/>
    </row>
    <row r="36" spans="1:2">
      <c r="A36" s="116" t="s">
        <v>991</v>
      </c>
      <c r="B36" s="93"/>
    </row>
    <row r="37" spans="1:2">
      <c r="A37" s="72" t="s">
        <v>989</v>
      </c>
      <c r="B37" s="93"/>
    </row>
    <row r="38" spans="1:2">
      <c r="A38" s="116" t="s">
        <v>992</v>
      </c>
      <c r="B38" s="93"/>
    </row>
    <row r="39" spans="1:2">
      <c r="A39" s="72" t="s">
        <v>990</v>
      </c>
      <c r="B39" s="93"/>
    </row>
    <row r="40" spans="1:2">
      <c r="A40" s="116" t="s">
        <v>993</v>
      </c>
      <c r="B40" s="93"/>
    </row>
    <row r="41" spans="1:2">
      <c r="A41" s="72" t="s">
        <v>995</v>
      </c>
    </row>
    <row r="42" spans="1:2">
      <c r="A42" s="116" t="s">
        <v>994</v>
      </c>
    </row>
    <row r="43" spans="1:2">
      <c r="A43" s="72" t="s">
        <v>997</v>
      </c>
    </row>
    <row r="44" spans="1:2">
      <c r="A44" s="116" t="s">
        <v>996</v>
      </c>
    </row>
    <row r="45" spans="1:2">
      <c r="A45" s="72" t="s">
        <v>350</v>
      </c>
    </row>
    <row r="46" spans="1:2">
      <c r="A46" s="116" t="s">
        <v>351</v>
      </c>
    </row>
    <row r="47" spans="1:2">
      <c r="A47" s="72" t="s">
        <v>909</v>
      </c>
    </row>
    <row r="48" spans="1:2">
      <c r="A48" s="116" t="s">
        <v>910</v>
      </c>
    </row>
    <row r="49" spans="1:1">
      <c r="A49" s="72" t="s">
        <v>373</v>
      </c>
    </row>
    <row r="50" spans="1:1">
      <c r="A50" s="116" t="s">
        <v>374</v>
      </c>
    </row>
    <row r="51" spans="1:1">
      <c r="A51" s="72" t="s">
        <v>998</v>
      </c>
    </row>
    <row r="52" spans="1:1">
      <c r="A52" s="116" t="s">
        <v>999</v>
      </c>
    </row>
    <row r="53" spans="1:1">
      <c r="A53" s="72" t="s">
        <v>375</v>
      </c>
    </row>
    <row r="54" spans="1:1">
      <c r="A54" s="116" t="s">
        <v>376</v>
      </c>
    </row>
    <row r="55" spans="1:1">
      <c r="A55" s="72" t="s">
        <v>913</v>
      </c>
    </row>
    <row r="56" spans="1:1">
      <c r="A56" s="116" t="s">
        <v>914</v>
      </c>
    </row>
    <row r="57" spans="1:1">
      <c r="A57" s="72" t="s">
        <v>354</v>
      </c>
    </row>
    <row r="58" spans="1:1">
      <c r="A58" s="116" t="s">
        <v>355</v>
      </c>
    </row>
    <row r="59" spans="1:1">
      <c r="A59" s="72" t="s">
        <v>356</v>
      </c>
    </row>
    <row r="60" spans="1:1">
      <c r="A60" s="116" t="s">
        <v>357</v>
      </c>
    </row>
    <row r="61" spans="1:1">
      <c r="A61" s="72" t="s">
        <v>1001</v>
      </c>
    </row>
    <row r="62" spans="1:1">
      <c r="A62" s="116" t="s">
        <v>1002</v>
      </c>
    </row>
    <row r="63" spans="1:1">
      <c r="A63" s="72" t="s">
        <v>1003</v>
      </c>
    </row>
    <row r="64" spans="1:1">
      <c r="A64" s="116" t="s">
        <v>1004</v>
      </c>
    </row>
    <row r="65" spans="1:1">
      <c r="A65" s="72" t="s">
        <v>1005</v>
      </c>
    </row>
    <row r="66" spans="1:1">
      <c r="A66" s="116" t="s">
        <v>1006</v>
      </c>
    </row>
    <row r="67" spans="1:1">
      <c r="A67" s="72" t="s">
        <v>1007</v>
      </c>
    </row>
    <row r="68" spans="1:1">
      <c r="A68" s="116" t="s">
        <v>921</v>
      </c>
    </row>
    <row r="69" spans="1:1">
      <c r="A69" s="72" t="s">
        <v>377</v>
      </c>
    </row>
    <row r="70" spans="1:1">
      <c r="A70" s="116" t="s">
        <v>459</v>
      </c>
    </row>
    <row r="71" spans="1:1">
      <c r="A71" s="72" t="s">
        <v>1046</v>
      </c>
    </row>
    <row r="72" spans="1:1">
      <c r="A72" s="116" t="s">
        <v>1047</v>
      </c>
    </row>
    <row r="73" spans="1:1">
      <c r="A73" s="72" t="s">
        <v>358</v>
      </c>
    </row>
    <row r="74" spans="1:1">
      <c r="A74" s="116" t="s">
        <v>359</v>
      </c>
    </row>
    <row r="75" spans="1:1">
      <c r="A75" s="73"/>
    </row>
    <row r="76" spans="1:1">
      <c r="A76" s="114" t="s">
        <v>462</v>
      </c>
    </row>
    <row r="77" spans="1:1">
      <c r="A77" s="72"/>
    </row>
    <row r="78" spans="1:1">
      <c r="A78" s="108" t="s">
        <v>420</v>
      </c>
    </row>
    <row r="79" spans="1:1">
      <c r="A79" s="109" t="s">
        <v>421</v>
      </c>
    </row>
    <row r="80" spans="1:1">
      <c r="A80" s="72" t="s">
        <v>923</v>
      </c>
    </row>
    <row r="81" spans="1:1">
      <c r="A81" s="137" t="s">
        <v>1008</v>
      </c>
    </row>
    <row r="82" spans="1:1">
      <c r="A82" s="115" t="s">
        <v>457</v>
      </c>
    </row>
    <row r="83" spans="1:1">
      <c r="A83" s="143" t="s">
        <v>458</v>
      </c>
    </row>
    <row r="84" spans="1:1">
      <c r="A84" s="72" t="s">
        <v>925</v>
      </c>
    </row>
    <row r="85" spans="1:1">
      <c r="A85" s="116" t="s">
        <v>1009</v>
      </c>
    </row>
    <row r="86" spans="1:1">
      <c r="A86" s="115" t="s">
        <v>627</v>
      </c>
    </row>
    <row r="87" spans="1:1">
      <c r="A87" s="143" t="s">
        <v>628</v>
      </c>
    </row>
    <row r="88" spans="1:1">
      <c r="A88" s="72"/>
    </row>
    <row r="89" spans="1:1">
      <c r="A89" s="108" t="s">
        <v>425</v>
      </c>
    </row>
    <row r="90" spans="1:1">
      <c r="A90" s="109" t="s">
        <v>426</v>
      </c>
    </row>
    <row r="91" spans="1:1">
      <c r="A91" s="72" t="s">
        <v>927</v>
      </c>
    </row>
    <row r="92" spans="1:1">
      <c r="A92" s="116" t="s">
        <v>1010</v>
      </c>
    </row>
    <row r="93" spans="1:1">
      <c r="A93" s="107" t="s">
        <v>460</v>
      </c>
    </row>
    <row r="94" spans="1:1">
      <c r="A94" s="116" t="s">
        <v>461</v>
      </c>
    </row>
    <row r="95" spans="1:1">
      <c r="A95" s="72" t="s">
        <v>929</v>
      </c>
    </row>
    <row r="96" spans="1:1">
      <c r="A96" s="116" t="s">
        <v>1011</v>
      </c>
    </row>
    <row r="97" spans="1:1">
      <c r="A97" s="107" t="s">
        <v>629</v>
      </c>
    </row>
    <row r="98" spans="1:1">
      <c r="A98" s="144" t="s">
        <v>630</v>
      </c>
    </row>
    <row r="99" spans="1:1">
      <c r="A99" s="72"/>
    </row>
    <row r="100" spans="1:1">
      <c r="A100" s="114" t="s">
        <v>433</v>
      </c>
    </row>
    <row r="101" spans="1:1">
      <c r="A101" s="34"/>
    </row>
    <row r="102" spans="1:1">
      <c r="A102" s="72" t="s">
        <v>1012</v>
      </c>
    </row>
    <row r="103" spans="1:1">
      <c r="A103" s="116" t="s">
        <v>1013</v>
      </c>
    </row>
    <row r="104" spans="1:1">
      <c r="A104" s="72" t="s">
        <v>1014</v>
      </c>
    </row>
    <row r="105" spans="1:1">
      <c r="A105" s="116" t="s">
        <v>1015</v>
      </c>
    </row>
    <row r="106" spans="1:1">
      <c r="A106" s="72" t="s">
        <v>428</v>
      </c>
    </row>
    <row r="107" spans="1:1">
      <c r="A107" s="116" t="s">
        <v>429</v>
      </c>
    </row>
    <row r="108" spans="1:1">
      <c r="A108" s="72" t="s">
        <v>446</v>
      </c>
    </row>
    <row r="109" spans="1:1">
      <c r="A109" s="116" t="s">
        <v>447</v>
      </c>
    </row>
    <row r="110" spans="1:1">
      <c r="A110" s="3"/>
    </row>
    <row r="111" spans="1:1">
      <c r="A111" s="114" t="s">
        <v>434</v>
      </c>
    </row>
    <row r="112" spans="1:1">
      <c r="A112" s="4"/>
    </row>
    <row r="113" spans="1:1">
      <c r="A113" s="72" t="s">
        <v>931</v>
      </c>
    </row>
    <row r="114" spans="1:1">
      <c r="A114" s="116" t="s">
        <v>1016</v>
      </c>
    </row>
    <row r="115" spans="1:1">
      <c r="A115" s="72" t="s">
        <v>933</v>
      </c>
    </row>
    <row r="116" spans="1:1">
      <c r="A116" s="116" t="s">
        <v>934</v>
      </c>
    </row>
    <row r="117" spans="1:1">
      <c r="A117" s="72" t="s">
        <v>935</v>
      </c>
    </row>
    <row r="118" spans="1:1">
      <c r="A118" s="116" t="s">
        <v>1017</v>
      </c>
    </row>
    <row r="119" spans="1:1">
      <c r="A119" s="72" t="s">
        <v>937</v>
      </c>
    </row>
    <row r="120" spans="1:1">
      <c r="A120" s="137" t="s">
        <v>938</v>
      </c>
    </row>
    <row r="121" spans="1:1">
      <c r="A121" s="72" t="s">
        <v>939</v>
      </c>
    </row>
    <row r="122" spans="1:1">
      <c r="A122" s="116" t="s">
        <v>940</v>
      </c>
    </row>
    <row r="123" spans="1:1">
      <c r="A123" s="72" t="s">
        <v>941</v>
      </c>
    </row>
    <row r="124" spans="1:1">
      <c r="A124" s="116" t="s">
        <v>942</v>
      </c>
    </row>
    <row r="125" spans="1:1">
      <c r="A125" s="35"/>
    </row>
    <row r="126" spans="1:1">
      <c r="A126" s="114" t="s">
        <v>435</v>
      </c>
    </row>
    <row r="127" spans="1:1">
      <c r="A127" s="34"/>
    </row>
    <row r="128" spans="1:1">
      <c r="A128" s="72" t="s">
        <v>1018</v>
      </c>
    </row>
    <row r="129" spans="1:1">
      <c r="A129" s="73" t="s">
        <v>1160</v>
      </c>
    </row>
    <row r="130" spans="1:1">
      <c r="A130" s="72" t="s">
        <v>1019</v>
      </c>
    </row>
    <row r="131" spans="1:1">
      <c r="A131" s="116" t="s">
        <v>1020</v>
      </c>
    </row>
    <row r="132" spans="1:1">
      <c r="A132" s="586" t="s">
        <v>946</v>
      </c>
    </row>
    <row r="133" spans="1:1">
      <c r="A133" s="137" t="s">
        <v>947</v>
      </c>
    </row>
    <row r="134" spans="1:1">
      <c r="A134" s="72" t="s">
        <v>1021</v>
      </c>
    </row>
    <row r="135" spans="1:1">
      <c r="A135" s="73" t="s">
        <v>1022</v>
      </c>
    </row>
    <row r="136" spans="1:1">
      <c r="A136" s="72" t="s">
        <v>1098</v>
      </c>
    </row>
    <row r="137" spans="1:1">
      <c r="A137" s="73" t="s">
        <v>1099</v>
      </c>
    </row>
    <row r="138" spans="1:1">
      <c r="A138" s="72" t="s">
        <v>949</v>
      </c>
    </row>
    <row r="139" spans="1:1">
      <c r="A139" s="73" t="s">
        <v>1023</v>
      </c>
    </row>
    <row r="140" spans="1:1">
      <c r="A140" s="72" t="s">
        <v>1024</v>
      </c>
    </row>
    <row r="141" spans="1:1">
      <c r="A141" s="73" t="s">
        <v>1025</v>
      </c>
    </row>
    <row r="142" spans="1:1">
      <c r="A142" s="72" t="s">
        <v>1026</v>
      </c>
    </row>
    <row r="143" spans="1:1">
      <c r="A143" s="73" t="s">
        <v>1161</v>
      </c>
    </row>
    <row r="144" spans="1:1">
      <c r="A144" s="72" t="s">
        <v>1163</v>
      </c>
    </row>
    <row r="145" spans="1:1">
      <c r="A145" s="73" t="s">
        <v>1164</v>
      </c>
    </row>
    <row r="146" spans="1:1">
      <c r="A146" s="72" t="s">
        <v>1027</v>
      </c>
    </row>
    <row r="147" spans="1:1">
      <c r="A147" s="73" t="s">
        <v>1162</v>
      </c>
    </row>
    <row r="148" spans="1:1">
      <c r="A148" s="72" t="s">
        <v>1028</v>
      </c>
    </row>
    <row r="149" spans="1:1">
      <c r="A149" s="116" t="s">
        <v>1029</v>
      </c>
    </row>
    <row r="150" spans="1:1">
      <c r="A150" s="35"/>
    </row>
    <row r="151" spans="1:1">
      <c r="A151" s="114" t="s">
        <v>436</v>
      </c>
    </row>
    <row r="152" spans="1:1">
      <c r="A152" s="35"/>
    </row>
    <row r="153" spans="1:1">
      <c r="A153" s="72" t="s">
        <v>1030</v>
      </c>
    </row>
    <row r="154" spans="1:1">
      <c r="A154" s="660" t="s">
        <v>1031</v>
      </c>
    </row>
    <row r="155" spans="1:1">
      <c r="A155" s="72" t="s">
        <v>960</v>
      </c>
    </row>
    <row r="156" spans="1:1">
      <c r="A156" s="116" t="s">
        <v>1032</v>
      </c>
    </row>
    <row r="157" spans="1:1">
      <c r="A157" s="72" t="s">
        <v>1033</v>
      </c>
    </row>
    <row r="158" spans="1:1">
      <c r="A158" s="116" t="s">
        <v>1034</v>
      </c>
    </row>
    <row r="159" spans="1:1">
      <c r="A159" s="72" t="s">
        <v>448</v>
      </c>
    </row>
    <row r="160" spans="1:1">
      <c r="A160" s="116" t="s">
        <v>449</v>
      </c>
    </row>
    <row r="161" spans="1:1">
      <c r="A161" s="72" t="s">
        <v>621</v>
      </c>
    </row>
    <row r="162" spans="1:1">
      <c r="A162" s="116" t="s">
        <v>622</v>
      </c>
    </row>
    <row r="163" spans="1:1">
      <c r="A163" s="72" t="s">
        <v>1035</v>
      </c>
    </row>
    <row r="164" spans="1:1">
      <c r="A164" s="116" t="s">
        <v>965</v>
      </c>
    </row>
    <row r="165" spans="1:1">
      <c r="A165" s="72" t="s">
        <v>966</v>
      </c>
    </row>
    <row r="166" spans="1:1">
      <c r="A166" s="116" t="s">
        <v>967</v>
      </c>
    </row>
    <row r="167" spans="1:1">
      <c r="A167" s="72" t="s">
        <v>1036</v>
      </c>
    </row>
    <row r="168" spans="1:1">
      <c r="A168" s="116" t="s">
        <v>1037</v>
      </c>
    </row>
    <row r="169" spans="1:1">
      <c r="A169" s="94" t="s">
        <v>1038</v>
      </c>
    </row>
    <row r="170" spans="1:1">
      <c r="A170" s="137" t="s">
        <v>971</v>
      </c>
    </row>
    <row r="171" spans="1:1">
      <c r="A171" s="94" t="s">
        <v>972</v>
      </c>
    </row>
    <row r="172" spans="1:1">
      <c r="A172" s="137" t="s">
        <v>973</v>
      </c>
    </row>
    <row r="173" spans="1:1">
      <c r="A173" s="5"/>
    </row>
    <row r="174" spans="1:1">
      <c r="A174" s="114" t="s">
        <v>802</v>
      </c>
    </row>
    <row r="175" spans="1:1">
      <c r="A175" s="5"/>
    </row>
    <row r="176" spans="1:1">
      <c r="A176" s="110" t="s">
        <v>1039</v>
      </c>
    </row>
    <row r="177" spans="1:1">
      <c r="A177" s="579" t="s">
        <v>975</v>
      </c>
    </row>
    <row r="178" spans="1:1">
      <c r="A178" s="110" t="s">
        <v>976</v>
      </c>
    </row>
    <row r="179" spans="1:1">
      <c r="A179" s="579" t="s">
        <v>977</v>
      </c>
    </row>
    <row r="180" spans="1:1">
      <c r="A180" s="110" t="s">
        <v>1040</v>
      </c>
    </row>
    <row r="181" spans="1:1">
      <c r="A181" s="579" t="s">
        <v>1041</v>
      </c>
    </row>
    <row r="182" spans="1:1">
      <c r="A182" s="5"/>
    </row>
    <row r="187" spans="1:1">
      <c r="A187" s="41" t="s">
        <v>135</v>
      </c>
    </row>
    <row r="188" spans="1:1" ht="25.5">
      <c r="A188" s="71" t="s">
        <v>1198</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5" t="s">
        <v>922</v>
      </c>
      <c r="J1" s="373" t="str">
        <f>Naslovnica!A20</f>
        <v>Siječanj 2016.</v>
      </c>
    </row>
    <row r="2" spans="1:11" ht="12.75" customHeight="1">
      <c r="A2" s="117" t="s">
        <v>1170</v>
      </c>
      <c r="J2" s="118" t="str">
        <f>Naslovnica!A24</f>
        <v>January 2016</v>
      </c>
    </row>
    <row r="3" spans="1:11" ht="12.75" customHeight="1"/>
    <row r="4" spans="1:11" ht="51" customHeight="1">
      <c r="A4" s="749" t="s">
        <v>507</v>
      </c>
      <c r="B4" s="742" t="s">
        <v>508</v>
      </c>
      <c r="C4" s="732" t="s">
        <v>825</v>
      </c>
      <c r="D4" s="732"/>
      <c r="E4" s="755" t="s">
        <v>1091</v>
      </c>
      <c r="F4" s="755"/>
      <c r="G4" s="755"/>
      <c r="H4" s="755"/>
      <c r="I4" s="755"/>
      <c r="J4" s="378"/>
    </row>
    <row r="5" spans="1:11" ht="33.75" customHeight="1">
      <c r="A5" s="777"/>
      <c r="B5" s="742"/>
      <c r="C5" s="388" t="str">
        <f>Naslovnica!A20</f>
        <v>Siječanj 2016.</v>
      </c>
      <c r="D5" s="390" t="str">
        <f>'5 Tablica 3,4'!A8</f>
        <v>Prosinac 2015.</v>
      </c>
      <c r="E5" s="388" t="str">
        <f>Naslovnica!A20</f>
        <v>Siječanj 2016.</v>
      </c>
      <c r="F5" s="390" t="str">
        <f>'5 Tablica 3,4'!A8</f>
        <v>Prosinac 2015.</v>
      </c>
      <c r="G5" s="432" t="s">
        <v>189</v>
      </c>
      <c r="H5" s="432" t="s">
        <v>190</v>
      </c>
      <c r="I5" s="429" t="s">
        <v>164</v>
      </c>
      <c r="J5" s="429" t="s">
        <v>191</v>
      </c>
    </row>
    <row r="6" spans="1:11" ht="46.5" customHeight="1">
      <c r="A6" s="777"/>
      <c r="B6" s="742"/>
      <c r="C6" s="391" t="str">
        <f>Naslovnica!A24</f>
        <v>January 2016</v>
      </c>
      <c r="D6" s="392" t="str">
        <f>'5 Tablica 3,4'!B8</f>
        <v>December 2015</v>
      </c>
      <c r="E6" s="391" t="str">
        <f>Naslovnica!A24</f>
        <v>January 2016</v>
      </c>
      <c r="F6" s="392" t="str">
        <f>'5 Tablica 3,4'!B8</f>
        <v>December 2015</v>
      </c>
      <c r="G6" s="391" t="s">
        <v>166</v>
      </c>
      <c r="H6" s="391" t="s">
        <v>192</v>
      </c>
      <c r="I6" s="393" t="s">
        <v>193</v>
      </c>
      <c r="J6" s="419" t="s">
        <v>169</v>
      </c>
    </row>
    <row r="7" spans="1:11" ht="12.75" customHeight="1">
      <c r="A7" s="213" t="s">
        <v>1149</v>
      </c>
      <c r="B7" s="213" t="s">
        <v>596</v>
      </c>
      <c r="C7" s="214">
        <v>145.8152</v>
      </c>
      <c r="D7" s="214">
        <v>148.37020000000001</v>
      </c>
      <c r="E7" s="174">
        <v>-1.722043914478788E-2</v>
      </c>
      <c r="F7" s="174">
        <v>-1.4718461473231456E-3</v>
      </c>
      <c r="G7" s="174">
        <v>-1.722043914478788E-2</v>
      </c>
      <c r="H7" s="174">
        <v>2.3118811846452841E-2</v>
      </c>
      <c r="I7" s="174">
        <v>9.6525550671648919E-2</v>
      </c>
      <c r="J7" s="215" t="s">
        <v>595</v>
      </c>
      <c r="K7" s="88"/>
    </row>
    <row r="8" spans="1:11" ht="12.75" customHeight="1">
      <c r="A8" s="213" t="s">
        <v>1149</v>
      </c>
      <c r="B8" s="213" t="s">
        <v>597</v>
      </c>
      <c r="C8" s="214">
        <v>241.6353</v>
      </c>
      <c r="D8" s="214">
        <v>245.7216</v>
      </c>
      <c r="E8" s="174">
        <v>-1.6629795671198603E-2</v>
      </c>
      <c r="F8" s="174">
        <v>-2.7876473417110552E-3</v>
      </c>
      <c r="G8" s="174">
        <v>-1.6629795671198603E-2</v>
      </c>
      <c r="H8" s="174">
        <v>2.273344840225482E-2</v>
      </c>
      <c r="I8" s="174">
        <v>8.2441201176620682E-2</v>
      </c>
      <c r="J8" s="215" t="s">
        <v>177</v>
      </c>
      <c r="K8" s="88"/>
    </row>
    <row r="9" spans="1:11" ht="12.75" customHeight="1">
      <c r="A9" s="213" t="s">
        <v>1149</v>
      </c>
      <c r="B9" s="213" t="s">
        <v>598</v>
      </c>
      <c r="C9" s="214">
        <v>234.8081</v>
      </c>
      <c r="D9" s="214">
        <v>239.2312</v>
      </c>
      <c r="E9" s="174">
        <v>-1.8488809151983542E-2</v>
      </c>
      <c r="F9" s="174">
        <v>-4.803112330262386E-3</v>
      </c>
      <c r="G9" s="174">
        <v>-1.8488809151983542E-2</v>
      </c>
      <c r="H9" s="174">
        <v>1.6220008370109378E-2</v>
      </c>
      <c r="I9" s="174">
        <v>8.1534356626672411E-2</v>
      </c>
      <c r="J9" s="215" t="s">
        <v>178</v>
      </c>
      <c r="K9" s="88"/>
    </row>
    <row r="10" spans="1:11" ht="12.75" customHeight="1">
      <c r="A10" s="213" t="s">
        <v>1149</v>
      </c>
      <c r="B10" s="216" t="s">
        <v>599</v>
      </c>
      <c r="C10" s="214">
        <v>254.1429</v>
      </c>
      <c r="D10" s="214">
        <v>258.72579999999999</v>
      </c>
      <c r="E10" s="174">
        <v>-1.7713347489890823E-2</v>
      </c>
      <c r="F10" s="174">
        <v>-3.2042996253239149E-3</v>
      </c>
      <c r="G10" s="174">
        <v>-1.7713347489890823E-2</v>
      </c>
      <c r="H10" s="174">
        <v>1.6464667916935162E-2</v>
      </c>
      <c r="I10" s="174">
        <v>8.1485211530881507E-2</v>
      </c>
      <c r="J10" s="215" t="s">
        <v>176</v>
      </c>
    </row>
    <row r="11" spans="1:11" ht="12.75" customHeight="1">
      <c r="A11" s="213" t="s">
        <v>1149</v>
      </c>
      <c r="B11" s="216" t="s">
        <v>600</v>
      </c>
      <c r="C11" s="214">
        <v>125.0929</v>
      </c>
      <c r="D11" s="214">
        <v>127.2431</v>
      </c>
      <c r="E11" s="174">
        <v>-1.6898362268759549E-2</v>
      </c>
      <c r="F11" s="174">
        <v>-1.6570645321499953E-3</v>
      </c>
      <c r="G11" s="174">
        <v>-1.6898362268759549E-2</v>
      </c>
      <c r="H11" s="174">
        <v>3.6340243765036466E-2</v>
      </c>
      <c r="I11" s="174">
        <v>6.951231694250315E-2</v>
      </c>
      <c r="J11" s="215" t="s">
        <v>594</v>
      </c>
    </row>
    <row r="12" spans="1:11" ht="12.75" customHeight="1">
      <c r="A12" s="213" t="s">
        <v>1149</v>
      </c>
      <c r="B12" s="216" t="s">
        <v>601</v>
      </c>
      <c r="C12" s="214">
        <v>187.7595</v>
      </c>
      <c r="D12" s="214">
        <v>191.09690000000001</v>
      </c>
      <c r="E12" s="174">
        <v>-1.7464438198631176E-2</v>
      </c>
      <c r="F12" s="174">
        <v>-2.9068007972700349E-3</v>
      </c>
      <c r="G12" s="174">
        <v>-1.7464438198631176E-2</v>
      </c>
      <c r="H12" s="174">
        <v>1.8979465685601406E-2</v>
      </c>
      <c r="I12" s="174">
        <v>8.9939795482929075E-2</v>
      </c>
      <c r="J12" s="215" t="s">
        <v>179</v>
      </c>
    </row>
    <row r="13" spans="1:11" ht="12.75" customHeight="1">
      <c r="A13" s="216" t="s">
        <v>1150</v>
      </c>
      <c r="B13" s="216" t="s">
        <v>602</v>
      </c>
      <c r="C13" s="214">
        <v>132.4092</v>
      </c>
      <c r="D13" s="214">
        <v>132.96809999999999</v>
      </c>
      <c r="E13" s="174">
        <v>-4.2032637903376387E-3</v>
      </c>
      <c r="F13" s="174">
        <v>-2.3313318974466982E-5</v>
      </c>
      <c r="G13" s="174">
        <v>-4.2032637903376387E-3</v>
      </c>
      <c r="H13" s="174">
        <v>5.9142737978299005E-3</v>
      </c>
      <c r="I13" s="174">
        <v>2.7441182421591215E-2</v>
      </c>
      <c r="J13" s="215" t="s">
        <v>181</v>
      </c>
    </row>
    <row r="14" spans="1:11" ht="12.75" customHeight="1">
      <c r="A14" s="216" t="s">
        <v>1150</v>
      </c>
      <c r="B14" s="216" t="s">
        <v>603</v>
      </c>
      <c r="C14" s="214">
        <v>154.1951</v>
      </c>
      <c r="D14" s="214">
        <v>154.41159999999999</v>
      </c>
      <c r="E14" s="174">
        <v>-1.4020967336650638E-3</v>
      </c>
      <c r="F14" s="174">
        <v>1.8237792000933026E-3</v>
      </c>
      <c r="G14" s="174">
        <v>-1.4020967336650638E-3</v>
      </c>
      <c r="H14" s="174">
        <v>1.2322895309224641E-2</v>
      </c>
      <c r="I14" s="174">
        <v>5.8117425879874007E-2</v>
      </c>
      <c r="J14" s="215" t="s">
        <v>183</v>
      </c>
    </row>
    <row r="15" spans="1:11" ht="12.75" customHeight="1">
      <c r="A15" s="216" t="s">
        <v>1150</v>
      </c>
      <c r="B15" s="216" t="s">
        <v>604</v>
      </c>
      <c r="C15" s="214">
        <v>141.46360000000001</v>
      </c>
      <c r="D15" s="214">
        <v>141.88399999999999</v>
      </c>
      <c r="E15" s="174">
        <v>-2.9629838459584758E-3</v>
      </c>
      <c r="F15" s="174">
        <v>1.9950353633259458E-3</v>
      </c>
      <c r="G15" s="174">
        <v>-2.9629838459584758E-3</v>
      </c>
      <c r="H15" s="174">
        <v>1.3936433121749562E-2</v>
      </c>
      <c r="I15" s="174">
        <v>3.6266334495764108E-2</v>
      </c>
      <c r="J15" s="215" t="s">
        <v>182</v>
      </c>
    </row>
    <row r="16" spans="1:11" ht="12.75" customHeight="1">
      <c r="A16" s="213" t="s">
        <v>1072</v>
      </c>
      <c r="B16" s="213" t="s">
        <v>605</v>
      </c>
      <c r="C16" s="214">
        <v>165.93860000000001</v>
      </c>
      <c r="D16" s="214">
        <v>167.9658</v>
      </c>
      <c r="E16" s="174">
        <v>-1.2069123595398547E-2</v>
      </c>
      <c r="F16" s="174">
        <v>5.881412377375772E-3</v>
      </c>
      <c r="G16" s="174">
        <v>-1.2069123595398547E-2</v>
      </c>
      <c r="H16" s="174">
        <v>4.1861276953223912E-2</v>
      </c>
      <c r="I16" s="174">
        <v>7.4039874855156951E-2</v>
      </c>
      <c r="J16" s="215" t="s">
        <v>180</v>
      </c>
    </row>
    <row r="17" spans="1:10" ht="12.75" customHeight="1">
      <c r="A17" s="213" t="s">
        <v>1072</v>
      </c>
      <c r="B17" s="213" t="s">
        <v>1168</v>
      </c>
      <c r="C17" s="214">
        <v>99.4285</v>
      </c>
      <c r="D17" s="214">
        <v>99.903899999999993</v>
      </c>
      <c r="E17" s="174">
        <v>-4.7585729886420189E-3</v>
      </c>
      <c r="F17" s="174">
        <v>0</v>
      </c>
      <c r="G17" s="174">
        <v>-4.7585729886420189E-3</v>
      </c>
      <c r="H17" s="174" t="s">
        <v>1052</v>
      </c>
      <c r="I17" s="174" t="s">
        <v>1052</v>
      </c>
      <c r="J17" s="215" t="s">
        <v>1169</v>
      </c>
    </row>
    <row r="18" spans="1:10" ht="12.75" customHeight="1">
      <c r="A18" s="216" t="s">
        <v>1071</v>
      </c>
      <c r="B18" s="213" t="s">
        <v>606</v>
      </c>
      <c r="C18" s="214">
        <v>221.85409999999999</v>
      </c>
      <c r="D18" s="214">
        <v>223.28219999999999</v>
      </c>
      <c r="E18" s="174">
        <v>-6.3959419962719855E-3</v>
      </c>
      <c r="F18" s="174">
        <v>2.5980720563115929E-3</v>
      </c>
      <c r="G18" s="174">
        <v>-6.3959419962719855E-3</v>
      </c>
      <c r="H18" s="174">
        <v>2.3315573435892092E-2</v>
      </c>
      <c r="I18" s="174">
        <v>7.5499631483383789E-2</v>
      </c>
      <c r="J18" s="215" t="s">
        <v>185</v>
      </c>
    </row>
    <row r="19" spans="1:10" ht="12.75" customHeight="1">
      <c r="A19" s="216" t="s">
        <v>1071</v>
      </c>
      <c r="B19" s="213" t="s">
        <v>607</v>
      </c>
      <c r="C19" s="214">
        <v>235.3366</v>
      </c>
      <c r="D19" s="214">
        <v>236.02809999999999</v>
      </c>
      <c r="E19" s="174">
        <v>-2.92973590856339E-3</v>
      </c>
      <c r="F19" s="174">
        <v>-1.853540291559385E-3</v>
      </c>
      <c r="G19" s="174">
        <v>-2.92973590856339E-3</v>
      </c>
      <c r="H19" s="174">
        <v>2.5402319584709166E-2</v>
      </c>
      <c r="I19" s="174">
        <v>7.6626129107284058E-2</v>
      </c>
      <c r="J19" s="215" t="s">
        <v>184</v>
      </c>
    </row>
    <row r="20" spans="1:10" ht="12.75" customHeight="1">
      <c r="A20" s="216" t="s">
        <v>1071</v>
      </c>
      <c r="B20" s="216" t="s">
        <v>608</v>
      </c>
      <c r="C20" s="214">
        <v>201.714</v>
      </c>
      <c r="D20" s="214">
        <v>203.19239999999999</v>
      </c>
      <c r="E20" s="174">
        <v>-7.2758626799033508E-3</v>
      </c>
      <c r="F20" s="174">
        <v>1.9576380923827233E-3</v>
      </c>
      <c r="G20" s="174">
        <v>-7.2758626799033508E-3</v>
      </c>
      <c r="H20" s="174">
        <v>2.0985179786200125E-2</v>
      </c>
      <c r="I20" s="174">
        <v>7.0469317209427285E-2</v>
      </c>
      <c r="J20" s="215" t="s">
        <v>186</v>
      </c>
    </row>
    <row r="21" spans="1:10" ht="12.75" customHeight="1">
      <c r="A21" s="216" t="s">
        <v>1071</v>
      </c>
      <c r="B21" s="216" t="s">
        <v>1148</v>
      </c>
      <c r="C21" s="214">
        <v>102.0107</v>
      </c>
      <c r="D21" s="214">
        <v>101.5515</v>
      </c>
      <c r="E21" s="174">
        <v>4.5218435965987264E-3</v>
      </c>
      <c r="F21" s="174">
        <v>1.3995021462827242E-2</v>
      </c>
      <c r="G21" s="174">
        <v>4.5218435965987264E-3</v>
      </c>
      <c r="H21" s="174" t="s">
        <v>1052</v>
      </c>
      <c r="I21" s="174" t="s">
        <v>1052</v>
      </c>
      <c r="J21" s="215">
        <v>42314</v>
      </c>
    </row>
    <row r="22" spans="1:10" ht="12.75" customHeight="1">
      <c r="A22" s="216" t="s">
        <v>1071</v>
      </c>
      <c r="B22" s="216" t="s">
        <v>609</v>
      </c>
      <c r="C22" s="214">
        <v>159.38679999999999</v>
      </c>
      <c r="D22" s="214">
        <v>158.54230000000001</v>
      </c>
      <c r="E22" s="174">
        <v>5.3266541484511213E-3</v>
      </c>
      <c r="F22" s="174">
        <v>6.6868077303078597E-3</v>
      </c>
      <c r="G22" s="174">
        <v>5.3266541484511213E-3</v>
      </c>
      <c r="H22" s="174">
        <v>5.1291995799760411E-2</v>
      </c>
      <c r="I22" s="174">
        <v>5.8375836574618756E-2</v>
      </c>
      <c r="J22" s="215" t="s">
        <v>188</v>
      </c>
    </row>
    <row r="23" spans="1:10" ht="12.75" customHeight="1">
      <c r="A23" s="216" t="s">
        <v>1071</v>
      </c>
      <c r="B23" s="213" t="s">
        <v>610</v>
      </c>
      <c r="C23" s="214">
        <v>192.67779999999999</v>
      </c>
      <c r="D23" s="214">
        <v>192.87100000000001</v>
      </c>
      <c r="E23" s="174">
        <v>-1.0017058033608924E-3</v>
      </c>
      <c r="F23" s="174">
        <v>-2.3170742453816636E-4</v>
      </c>
      <c r="G23" s="174">
        <v>-1.0017058033608924E-3</v>
      </c>
      <c r="H23" s="174">
        <v>2.3477355543987402E-2</v>
      </c>
      <c r="I23" s="174">
        <v>7.4557519016012597E-2</v>
      </c>
      <c r="J23" s="215" t="s">
        <v>187</v>
      </c>
    </row>
    <row r="24" spans="1:10" ht="12.75" customHeight="1">
      <c r="A24" s="51" t="s">
        <v>509</v>
      </c>
    </row>
    <row r="25" spans="1:10" ht="12.75" customHeight="1">
      <c r="A25" s="51" t="s">
        <v>1151</v>
      </c>
    </row>
    <row r="26" spans="1:10" ht="12.75" customHeight="1">
      <c r="A26" s="51"/>
    </row>
    <row r="27" spans="1:10" ht="12.75" customHeight="1">
      <c r="A27" s="687"/>
    </row>
    <row r="28" spans="1:10" ht="12.75" customHeight="1"/>
    <row r="29" spans="1:10" ht="12.75" customHeight="1"/>
    <row r="30" spans="1:10" ht="12.75" customHeight="1"/>
    <row r="31" spans="1:10" ht="12.75" customHeight="1"/>
    <row r="32" spans="1:10" ht="12.75" customHeight="1">
      <c r="A32" s="470" t="s">
        <v>358</v>
      </c>
      <c r="J32" s="373" t="str">
        <f>Naslovnica!A20</f>
        <v>Siječanj 2016.</v>
      </c>
    </row>
    <row r="33" spans="1:11" ht="12.75" customHeight="1">
      <c r="A33" s="128" t="s">
        <v>359</v>
      </c>
      <c r="J33" s="118" t="str">
        <f>Naslovnica!A24</f>
        <v>January 2016</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509</v>
      </c>
    </row>
    <row r="67" spans="1:10" ht="12.75" customHeight="1"/>
    <row r="68" spans="1:10" ht="12.75" customHeight="1">
      <c r="A68" s="75" t="s">
        <v>321</v>
      </c>
    </row>
    <row r="69" spans="1:10" ht="12.75" customHeight="1"/>
    <row r="70" spans="1:10" ht="12.75" customHeight="1"/>
    <row r="71" spans="1:10" ht="12.75" customHeight="1"/>
    <row r="72" spans="1:10" ht="12.75" customHeight="1"/>
    <row r="73" spans="1:10" ht="12.75" customHeight="1"/>
    <row r="75" spans="1:10">
      <c r="J75" s="686" t="s">
        <v>369</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2" t="s">
        <v>418</v>
      </c>
      <c r="B1" s="553"/>
      <c r="C1" s="553"/>
      <c r="D1" s="553"/>
      <c r="E1" s="553"/>
      <c r="F1" s="553"/>
      <c r="G1" s="553"/>
      <c r="H1" s="553"/>
      <c r="I1" s="553"/>
    </row>
    <row r="2" spans="1:9">
      <c r="A2" s="554" t="s">
        <v>419</v>
      </c>
      <c r="B2" s="553"/>
      <c r="C2" s="553"/>
      <c r="D2" s="553"/>
      <c r="E2" s="553"/>
      <c r="F2" s="553"/>
      <c r="G2" s="553"/>
      <c r="H2" s="553"/>
      <c r="I2" s="553"/>
    </row>
    <row r="4" spans="1:9">
      <c r="A4" s="102" t="s">
        <v>420</v>
      </c>
      <c r="I4" s="103"/>
    </row>
    <row r="5" spans="1:9">
      <c r="A5" s="104" t="s">
        <v>421</v>
      </c>
      <c r="I5" s="105"/>
    </row>
    <row r="7" spans="1:9" ht="26.25" customHeight="1">
      <c r="A7" s="781" t="s">
        <v>923</v>
      </c>
      <c r="B7" s="781"/>
      <c r="C7" s="781"/>
      <c r="D7" s="102"/>
      <c r="E7" s="781" t="s">
        <v>454</v>
      </c>
      <c r="F7" s="781"/>
      <c r="G7" s="781"/>
      <c r="H7" s="781"/>
      <c r="I7" s="102"/>
    </row>
    <row r="8" spans="1:9" ht="27.75" customHeight="1">
      <c r="A8" s="780" t="s">
        <v>924</v>
      </c>
      <c r="B8" s="780"/>
      <c r="C8" s="780"/>
      <c r="E8" s="780" t="s">
        <v>453</v>
      </c>
      <c r="F8" s="780"/>
      <c r="G8" s="780"/>
      <c r="H8" s="780"/>
    </row>
    <row r="10" spans="1:9" ht="26.25" customHeight="1">
      <c r="A10" s="433" t="s">
        <v>422</v>
      </c>
      <c r="B10" s="433" t="s">
        <v>452</v>
      </c>
      <c r="C10" s="433" t="s">
        <v>423</v>
      </c>
    </row>
    <row r="11" spans="1:9">
      <c r="A11" s="217" t="s">
        <v>451</v>
      </c>
      <c r="B11" s="663" t="s">
        <v>1048</v>
      </c>
      <c r="C11" s="218">
        <v>214</v>
      </c>
    </row>
    <row r="12" spans="1:9">
      <c r="A12" s="217" t="s">
        <v>643</v>
      </c>
      <c r="B12" s="218">
        <v>49</v>
      </c>
      <c r="C12" s="218">
        <v>49</v>
      </c>
    </row>
    <row r="13" spans="1:9">
      <c r="A13" s="217" t="s">
        <v>708</v>
      </c>
      <c r="B13" s="218">
        <v>59</v>
      </c>
      <c r="C13" s="218">
        <v>59</v>
      </c>
    </row>
    <row r="14" spans="1:9">
      <c r="A14" s="217" t="s">
        <v>1069</v>
      </c>
      <c r="B14" s="218">
        <v>96</v>
      </c>
      <c r="C14" s="218">
        <v>95</v>
      </c>
    </row>
    <row r="15" spans="1:9">
      <c r="A15" s="217" t="s">
        <v>1177</v>
      </c>
      <c r="B15" s="218">
        <v>137</v>
      </c>
      <c r="C15" s="218">
        <v>135</v>
      </c>
    </row>
    <row r="16" spans="1:9">
      <c r="A16" s="51" t="s">
        <v>509</v>
      </c>
    </row>
    <row r="17" spans="1:9">
      <c r="A17" s="51"/>
    </row>
    <row r="23" spans="1:9">
      <c r="E23" s="51" t="s">
        <v>509</v>
      </c>
    </row>
    <row r="24" spans="1:9">
      <c r="E24" s="51"/>
    </row>
    <row r="25" spans="1:9" ht="27" customHeight="1">
      <c r="A25" s="781" t="s">
        <v>925</v>
      </c>
      <c r="B25" s="781"/>
      <c r="C25" s="781"/>
      <c r="E25" s="781" t="s">
        <v>623</v>
      </c>
      <c r="F25" s="781"/>
      <c r="G25" s="781"/>
      <c r="H25" s="782" t="s">
        <v>694</v>
      </c>
      <c r="I25" s="782"/>
    </row>
    <row r="26" spans="1:9" ht="30" customHeight="1">
      <c r="A26" s="780" t="s">
        <v>926</v>
      </c>
      <c r="B26" s="780"/>
      <c r="C26" s="780"/>
      <c r="E26" s="780" t="s">
        <v>624</v>
      </c>
      <c r="F26" s="780"/>
      <c r="G26" s="780"/>
      <c r="H26" s="145"/>
      <c r="I26" s="146"/>
    </row>
    <row r="28" spans="1:9" ht="27" customHeight="1">
      <c r="A28" s="433" t="s">
        <v>424</v>
      </c>
      <c r="B28" s="433" t="s">
        <v>452</v>
      </c>
      <c r="C28" s="433" t="s">
        <v>423</v>
      </c>
    </row>
    <row r="29" spans="1:9">
      <c r="A29" s="219" t="s">
        <v>1070</v>
      </c>
      <c r="B29" s="218">
        <v>96</v>
      </c>
      <c r="C29" s="218">
        <v>95</v>
      </c>
    </row>
    <row r="30" spans="1:9">
      <c r="A30" s="219" t="s">
        <v>1093</v>
      </c>
      <c r="B30" s="218">
        <v>108</v>
      </c>
      <c r="C30" s="218">
        <v>107</v>
      </c>
    </row>
    <row r="31" spans="1:9">
      <c r="A31" s="219" t="s">
        <v>1112</v>
      </c>
      <c r="B31" s="218">
        <v>118</v>
      </c>
      <c r="C31" s="218">
        <v>117</v>
      </c>
    </row>
    <row r="32" spans="1:9">
      <c r="A32" s="219" t="s">
        <v>1137</v>
      </c>
      <c r="B32" s="218">
        <v>126</v>
      </c>
      <c r="C32" s="218">
        <v>124</v>
      </c>
    </row>
    <row r="33" spans="1:9">
      <c r="A33" s="219" t="s">
        <v>1178</v>
      </c>
      <c r="B33" s="218">
        <v>137</v>
      </c>
      <c r="C33" s="218">
        <v>135</v>
      </c>
    </row>
    <row r="34" spans="1:9" ht="15">
      <c r="A34" s="51" t="s">
        <v>509</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509</v>
      </c>
    </row>
    <row r="41" spans="1:9">
      <c r="E41" s="51"/>
    </row>
    <row r="42" spans="1:9" ht="68.25" customHeight="1">
      <c r="A42" s="778" t="s">
        <v>1050</v>
      </c>
      <c r="B42" s="778"/>
      <c r="C42" s="778"/>
      <c r="D42" s="778"/>
      <c r="E42" s="778"/>
      <c r="F42" s="778"/>
      <c r="G42" s="778"/>
      <c r="H42" s="778"/>
      <c r="I42" s="778"/>
    </row>
    <row r="44" spans="1:9" ht="69" customHeight="1">
      <c r="A44" s="779" t="s">
        <v>1049</v>
      </c>
      <c r="B44" s="779"/>
      <c r="C44" s="779"/>
      <c r="D44" s="779"/>
      <c r="E44" s="779"/>
      <c r="F44" s="779"/>
      <c r="G44" s="779"/>
      <c r="H44" s="779"/>
      <c r="I44" s="779"/>
    </row>
    <row r="45" spans="1:9">
      <c r="A45" s="75" t="s">
        <v>321</v>
      </c>
    </row>
    <row r="46" spans="1:9">
      <c r="I46" s="106"/>
    </row>
    <row r="47" spans="1:9">
      <c r="I47" s="106" t="s">
        <v>1135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425</v>
      </c>
      <c r="I1" s="103"/>
    </row>
    <row r="2" spans="1:9">
      <c r="A2" s="104" t="s">
        <v>426</v>
      </c>
      <c r="I2" s="105"/>
    </row>
    <row r="4" spans="1:9" ht="26.25" customHeight="1">
      <c r="A4" s="781" t="s">
        <v>927</v>
      </c>
      <c r="B4" s="781"/>
      <c r="C4" s="781"/>
      <c r="D4" s="102"/>
      <c r="E4" s="781" t="s">
        <v>455</v>
      </c>
      <c r="F4" s="781"/>
      <c r="G4" s="781"/>
      <c r="H4" s="781"/>
      <c r="I4" s="102"/>
    </row>
    <row r="5" spans="1:9" ht="27.75" customHeight="1">
      <c r="A5" s="780" t="s">
        <v>928</v>
      </c>
      <c r="B5" s="780"/>
      <c r="C5" s="780"/>
      <c r="E5" s="780" t="s">
        <v>456</v>
      </c>
      <c r="F5" s="780"/>
      <c r="G5" s="780"/>
      <c r="H5" s="780"/>
    </row>
    <row r="7" spans="1:9" ht="26.25" customHeight="1">
      <c r="A7" s="433" t="s">
        <v>422</v>
      </c>
      <c r="B7" s="433" t="s">
        <v>452</v>
      </c>
      <c r="C7" s="433" t="s">
        <v>423</v>
      </c>
    </row>
    <row r="8" spans="1:9">
      <c r="A8" s="217" t="s">
        <v>451</v>
      </c>
      <c r="B8" s="218">
        <v>8027</v>
      </c>
      <c r="C8" s="218">
        <v>8367</v>
      </c>
    </row>
    <row r="9" spans="1:9">
      <c r="A9" s="217" t="s">
        <v>643</v>
      </c>
      <c r="B9" s="218">
        <v>10639</v>
      </c>
      <c r="C9" s="218">
        <v>11091</v>
      </c>
    </row>
    <row r="10" spans="1:9">
      <c r="A10" s="217" t="s">
        <v>708</v>
      </c>
      <c r="B10" s="218">
        <v>13311</v>
      </c>
      <c r="C10" s="218">
        <v>13874</v>
      </c>
    </row>
    <row r="11" spans="1:9">
      <c r="A11" s="217" t="s">
        <v>1069</v>
      </c>
      <c r="B11" s="218">
        <v>14706</v>
      </c>
      <c r="C11" s="218">
        <v>15335</v>
      </c>
    </row>
    <row r="12" spans="1:9">
      <c r="A12" s="217" t="s">
        <v>1177</v>
      </c>
      <c r="B12" s="218">
        <v>14285</v>
      </c>
      <c r="C12" s="218">
        <v>14904</v>
      </c>
    </row>
    <row r="13" spans="1:9">
      <c r="A13" s="51" t="s">
        <v>509</v>
      </c>
    </row>
    <row r="14" spans="1:9">
      <c r="A14" s="51"/>
    </row>
    <row r="20" spans="1:9">
      <c r="E20" s="51" t="s">
        <v>509</v>
      </c>
    </row>
    <row r="22" spans="1:9" ht="27" customHeight="1">
      <c r="A22" s="781" t="s">
        <v>929</v>
      </c>
      <c r="B22" s="781"/>
      <c r="C22" s="781"/>
      <c r="E22" s="781" t="s">
        <v>625</v>
      </c>
      <c r="F22" s="781"/>
      <c r="G22" s="781"/>
      <c r="H22" s="782" t="s">
        <v>694</v>
      </c>
      <c r="I22" s="782"/>
    </row>
    <row r="23" spans="1:9" ht="30" customHeight="1">
      <c r="A23" s="780" t="s">
        <v>930</v>
      </c>
      <c r="B23" s="780"/>
      <c r="C23" s="780"/>
      <c r="E23" s="780" t="s">
        <v>626</v>
      </c>
      <c r="F23" s="780"/>
      <c r="G23" s="780"/>
      <c r="H23" s="145"/>
    </row>
    <row r="25" spans="1:9" ht="27" customHeight="1">
      <c r="A25" s="433" t="s">
        <v>424</v>
      </c>
      <c r="B25" s="433" t="s">
        <v>452</v>
      </c>
      <c r="C25" s="433" t="s">
        <v>423</v>
      </c>
    </row>
    <row r="26" spans="1:9">
      <c r="A26" s="219" t="s">
        <v>1070</v>
      </c>
      <c r="B26" s="218">
        <v>14706</v>
      </c>
      <c r="C26" s="218">
        <v>15335</v>
      </c>
    </row>
    <row r="27" spans="1:9">
      <c r="A27" s="219" t="s">
        <v>1093</v>
      </c>
      <c r="B27" s="218">
        <v>14630</v>
      </c>
      <c r="C27" s="218">
        <v>15252</v>
      </c>
    </row>
    <row r="28" spans="1:9">
      <c r="A28" s="219" t="s">
        <v>1112</v>
      </c>
      <c r="B28" s="218">
        <v>14763</v>
      </c>
      <c r="C28" s="218">
        <v>15403</v>
      </c>
    </row>
    <row r="29" spans="1:9">
      <c r="A29" s="219" t="s">
        <v>1137</v>
      </c>
      <c r="B29" s="218">
        <v>14547</v>
      </c>
      <c r="C29" s="218">
        <v>15181</v>
      </c>
    </row>
    <row r="30" spans="1:9">
      <c r="A30" s="219" t="s">
        <v>1178</v>
      </c>
      <c r="B30" s="218">
        <v>14285</v>
      </c>
      <c r="C30" s="218">
        <v>14904</v>
      </c>
    </row>
    <row r="31" spans="1:9" ht="15">
      <c r="A31" s="51" t="s">
        <v>509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509</v>
      </c>
    </row>
    <row r="38" spans="1:5" ht="15">
      <c r="A38"/>
      <c r="B38"/>
      <c r="C38"/>
      <c r="E38" s="51"/>
    </row>
    <row r="39" spans="1:5">
      <c r="A39" s="75" t="s">
        <v>321</v>
      </c>
    </row>
    <row r="54" spans="9:9">
      <c r="I54" s="106"/>
    </row>
    <row r="55" spans="9:9">
      <c r="I55" s="106" t="s">
        <v>1136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48" t="s">
        <v>437</v>
      </c>
      <c r="B1" s="356"/>
      <c r="C1" s="356"/>
      <c r="D1" s="357"/>
      <c r="E1" s="357"/>
      <c r="F1" s="357"/>
      <c r="G1" s="357"/>
      <c r="H1" s="357"/>
      <c r="I1" s="357"/>
      <c r="J1" s="357"/>
      <c r="K1" s="357"/>
      <c r="L1" s="357"/>
      <c r="M1" s="357"/>
      <c r="N1" s="357"/>
      <c r="O1" s="357"/>
      <c r="P1" s="357"/>
    </row>
    <row r="2" spans="1:16" ht="18">
      <c r="A2" s="358" t="s">
        <v>438</v>
      </c>
      <c r="B2" s="356"/>
      <c r="C2" s="356"/>
      <c r="D2" s="357"/>
      <c r="E2" s="357"/>
      <c r="F2" s="357"/>
      <c r="G2" s="357"/>
      <c r="H2" s="357"/>
      <c r="I2" s="357"/>
      <c r="J2" s="357"/>
      <c r="K2" s="357"/>
      <c r="L2" s="357"/>
      <c r="M2" s="357"/>
      <c r="N2" s="357"/>
      <c r="O2" s="357"/>
      <c r="P2" s="357"/>
    </row>
    <row r="3" spans="1:16" ht="12.75" customHeight="1">
      <c r="A3" s="507" t="s">
        <v>1184</v>
      </c>
    </row>
    <row r="4" spans="1:16" ht="12.75" customHeight="1">
      <c r="A4" s="129" t="s">
        <v>1183</v>
      </c>
      <c r="H4" s="88"/>
      <c r="J4" s="88"/>
    </row>
    <row r="5" spans="1:16" ht="12.75" customHeight="1">
      <c r="L5" s="783" t="s">
        <v>132</v>
      </c>
      <c r="M5" s="784"/>
      <c r="N5" s="784"/>
      <c r="O5" s="784"/>
      <c r="P5" s="784"/>
    </row>
    <row r="6" spans="1:16" ht="24" customHeight="1">
      <c r="A6" s="785" t="s">
        <v>512</v>
      </c>
      <c r="B6" s="787" t="s">
        <v>697</v>
      </c>
      <c r="C6" s="787"/>
      <c r="D6" s="787"/>
      <c r="E6" s="787"/>
      <c r="F6" s="787"/>
      <c r="G6" s="787" t="s">
        <v>698</v>
      </c>
      <c r="H6" s="787"/>
      <c r="I6" s="787"/>
      <c r="J6" s="787"/>
      <c r="K6" s="787"/>
      <c r="L6" s="787" t="s">
        <v>696</v>
      </c>
      <c r="M6" s="787"/>
      <c r="N6" s="787"/>
      <c r="O6" s="787"/>
      <c r="P6" s="787"/>
    </row>
    <row r="7" spans="1:16" ht="48" customHeight="1">
      <c r="A7" s="786"/>
      <c r="B7" s="785" t="s">
        <v>510</v>
      </c>
      <c r="C7" s="785"/>
      <c r="D7" s="785"/>
      <c r="E7" s="785" t="s">
        <v>1086</v>
      </c>
      <c r="F7" s="785"/>
      <c r="G7" s="785" t="s">
        <v>510</v>
      </c>
      <c r="H7" s="785"/>
      <c r="I7" s="785"/>
      <c r="J7" s="785" t="s">
        <v>1087</v>
      </c>
      <c r="K7" s="785"/>
      <c r="L7" s="785" t="s">
        <v>511</v>
      </c>
      <c r="M7" s="785"/>
      <c r="N7" s="785"/>
      <c r="O7" s="785" t="s">
        <v>1087</v>
      </c>
      <c r="P7" s="785"/>
    </row>
    <row r="8" spans="1:16" ht="24">
      <c r="A8" s="786"/>
      <c r="B8" s="434" t="s">
        <v>1185</v>
      </c>
      <c r="C8" s="434" t="s">
        <v>1186</v>
      </c>
      <c r="D8" s="435" t="s">
        <v>513</v>
      </c>
      <c r="E8" s="695" t="s">
        <v>1185</v>
      </c>
      <c r="F8" s="695" t="s">
        <v>1186</v>
      </c>
      <c r="G8" s="695" t="s">
        <v>1185</v>
      </c>
      <c r="H8" s="695" t="s">
        <v>1186</v>
      </c>
      <c r="I8" s="435" t="s">
        <v>513</v>
      </c>
      <c r="J8" s="695" t="s">
        <v>1185</v>
      </c>
      <c r="K8" s="695" t="s">
        <v>1186</v>
      </c>
      <c r="L8" s="695" t="s">
        <v>1185</v>
      </c>
      <c r="M8" s="695" t="s">
        <v>1186</v>
      </c>
      <c r="N8" s="435" t="s">
        <v>513</v>
      </c>
      <c r="O8" s="695" t="s">
        <v>1185</v>
      </c>
      <c r="P8" s="695" t="s">
        <v>1186</v>
      </c>
    </row>
    <row r="9" spans="1:16" ht="14.25" customHeight="1">
      <c r="A9" s="220" t="s">
        <v>1250</v>
      </c>
      <c r="B9" s="221">
        <v>0</v>
      </c>
      <c r="C9" s="221">
        <v>7808.835</v>
      </c>
      <c r="D9" s="222" t="s">
        <v>1052</v>
      </c>
      <c r="E9" s="223" t="s">
        <v>1052</v>
      </c>
      <c r="F9" s="224">
        <v>1.146050360325856E-2</v>
      </c>
      <c r="G9" s="221">
        <v>15040.459000000001</v>
      </c>
      <c r="H9" s="221">
        <v>15463.094999999999</v>
      </c>
      <c r="I9" s="222">
        <v>102.8099940301024</v>
      </c>
      <c r="J9" s="223">
        <v>7.2608065080510972E-2</v>
      </c>
      <c r="K9" s="224">
        <v>8.2203518081173058E-2</v>
      </c>
      <c r="L9" s="221">
        <v>15040.459000000001</v>
      </c>
      <c r="M9" s="221">
        <v>23271.93</v>
      </c>
      <c r="N9" s="225">
        <v>154.72885501699116</v>
      </c>
      <c r="O9" s="226">
        <v>1.7153788931433479E-2</v>
      </c>
      <c r="P9" s="224">
        <v>2.6765443090999035E-2</v>
      </c>
    </row>
    <row r="10" spans="1:16" ht="14.25" customHeight="1">
      <c r="A10" s="220" t="s">
        <v>1251</v>
      </c>
      <c r="B10" s="221">
        <v>115248.5965</v>
      </c>
      <c r="C10" s="221">
        <v>112088.38277</v>
      </c>
      <c r="D10" s="222">
        <v>97.257915648456503</v>
      </c>
      <c r="E10" s="223">
        <v>0.17210141451122693</v>
      </c>
      <c r="F10" s="224">
        <v>0.16450460467137668</v>
      </c>
      <c r="G10" s="221">
        <v>43818.76496</v>
      </c>
      <c r="H10" s="221">
        <v>35900.847240000003</v>
      </c>
      <c r="I10" s="222">
        <v>81.930303770022093</v>
      </c>
      <c r="J10" s="223">
        <v>0.21153581403089453</v>
      </c>
      <c r="K10" s="224">
        <v>0.190852862588167</v>
      </c>
      <c r="L10" s="221">
        <v>159067.36146000001</v>
      </c>
      <c r="M10" s="221">
        <v>147989.23001</v>
      </c>
      <c r="N10" s="225">
        <v>93.035572257992229</v>
      </c>
      <c r="O10" s="226">
        <v>0.18141786393386508</v>
      </c>
      <c r="P10" s="224">
        <v>0.17020493418093907</v>
      </c>
    </row>
    <row r="11" spans="1:16" ht="14.25" customHeight="1">
      <c r="A11" s="220" t="s">
        <v>1252</v>
      </c>
      <c r="B11" s="221">
        <v>3240.8726799999999</v>
      </c>
      <c r="C11" s="221">
        <v>4815.7016800000001</v>
      </c>
      <c r="D11" s="222">
        <v>148.59274508741268</v>
      </c>
      <c r="E11" s="223">
        <v>4.8396144457931939E-3</v>
      </c>
      <c r="F11" s="224">
        <v>7.0676824975631197E-3</v>
      </c>
      <c r="G11" s="221">
        <v>0</v>
      </c>
      <c r="H11" s="221">
        <v>0</v>
      </c>
      <c r="I11" s="222" t="s">
        <v>1052</v>
      </c>
      <c r="J11" s="223" t="s">
        <v>1052</v>
      </c>
      <c r="K11" s="224" t="s">
        <v>1052</v>
      </c>
      <c r="L11" s="221">
        <v>3240.8726799999999</v>
      </c>
      <c r="M11" s="221">
        <v>4815.7016800000001</v>
      </c>
      <c r="N11" s="225">
        <v>148.59274508741268</v>
      </c>
      <c r="O11" s="226">
        <v>3.696246630928561E-3</v>
      </c>
      <c r="P11" s="224">
        <v>5.5386205295077998E-3</v>
      </c>
    </row>
    <row r="12" spans="1:16" ht="14.25" customHeight="1">
      <c r="A12" s="220" t="s">
        <v>1253</v>
      </c>
      <c r="B12" s="221">
        <v>266255.12770000001</v>
      </c>
      <c r="C12" s="221">
        <v>247251.32811</v>
      </c>
      <c r="D12" s="222">
        <v>92.862560148921403</v>
      </c>
      <c r="E12" s="223">
        <v>0.39760036555445044</v>
      </c>
      <c r="F12" s="224">
        <v>0.3628741978432275</v>
      </c>
      <c r="G12" s="221">
        <v>40134.78686</v>
      </c>
      <c r="H12" s="221">
        <v>27855.443079999997</v>
      </c>
      <c r="I12" s="222">
        <v>69.404736537325164</v>
      </c>
      <c r="J12" s="223">
        <v>0.19375134870041644</v>
      </c>
      <c r="K12" s="224">
        <v>0.14808260693514894</v>
      </c>
      <c r="L12" s="221">
        <v>306389.91456</v>
      </c>
      <c r="M12" s="221">
        <v>275106.77119</v>
      </c>
      <c r="N12" s="225">
        <v>89.789760731868398</v>
      </c>
      <c r="O12" s="226">
        <v>0.34944066036031063</v>
      </c>
      <c r="P12" s="224">
        <v>0.31640498352454816</v>
      </c>
    </row>
    <row r="13" spans="1:16" ht="14.25" customHeight="1">
      <c r="A13" s="220" t="s">
        <v>1254</v>
      </c>
      <c r="B13" s="221">
        <v>18254.62934</v>
      </c>
      <c r="C13" s="221">
        <v>37618.234939999995</v>
      </c>
      <c r="D13" s="222">
        <v>206.07504123663568</v>
      </c>
      <c r="E13" s="223">
        <v>2.725974654964362E-2</v>
      </c>
      <c r="F13" s="224">
        <v>5.5209761389259343E-2</v>
      </c>
      <c r="G13" s="221">
        <v>0</v>
      </c>
      <c r="H13" s="221">
        <v>0</v>
      </c>
      <c r="I13" s="222" t="s">
        <v>1052</v>
      </c>
      <c r="J13" s="223" t="s">
        <v>1052</v>
      </c>
      <c r="K13" s="224" t="s">
        <v>1052</v>
      </c>
      <c r="L13" s="221">
        <v>18254.62934</v>
      </c>
      <c r="M13" s="221">
        <v>37618.234939999995</v>
      </c>
      <c r="N13" s="225">
        <v>206.07504123663568</v>
      </c>
      <c r="O13" s="226">
        <v>2.0819581285379175E-2</v>
      </c>
      <c r="P13" s="224">
        <v>4.3265372767553073E-2</v>
      </c>
    </row>
    <row r="14" spans="1:16" ht="14.25" customHeight="1">
      <c r="A14" s="220" t="s">
        <v>1255</v>
      </c>
      <c r="B14" s="221">
        <v>2282.40814</v>
      </c>
      <c r="C14" s="221">
        <v>3280.4595899999999</v>
      </c>
      <c r="D14" s="222">
        <v>143.72800081233498</v>
      </c>
      <c r="E14" s="223">
        <v>3.4083336484356966E-3</v>
      </c>
      <c r="F14" s="224">
        <v>4.8145106090139054E-3</v>
      </c>
      <c r="G14" s="221">
        <v>0</v>
      </c>
      <c r="H14" s="221">
        <v>0</v>
      </c>
      <c r="I14" s="222" t="s">
        <v>1052</v>
      </c>
      <c r="J14" s="223" t="s">
        <v>1052</v>
      </c>
      <c r="K14" s="224" t="s">
        <v>1052</v>
      </c>
      <c r="L14" s="221">
        <v>2282.40814</v>
      </c>
      <c r="M14" s="221">
        <v>3280.4595899999999</v>
      </c>
      <c r="N14" s="225">
        <v>143.72800081233498</v>
      </c>
      <c r="O14" s="226">
        <v>2.6031085546621728E-3</v>
      </c>
      <c r="P14" s="224">
        <v>3.7729124515442866E-3</v>
      </c>
    </row>
    <row r="15" spans="1:16" ht="14.25" customHeight="1">
      <c r="A15" s="220" t="s">
        <v>1256</v>
      </c>
      <c r="B15" s="221">
        <v>0</v>
      </c>
      <c r="C15" s="221">
        <v>0</v>
      </c>
      <c r="D15" s="222" t="s">
        <v>1052</v>
      </c>
      <c r="E15" s="223" t="s">
        <v>1052</v>
      </c>
      <c r="F15" s="224" t="s">
        <v>1052</v>
      </c>
      <c r="G15" s="221">
        <v>71.440359999999998</v>
      </c>
      <c r="H15" s="221">
        <v>120.89844000000001</v>
      </c>
      <c r="I15" s="222">
        <v>169.22988629956512</v>
      </c>
      <c r="J15" s="223">
        <v>3.4487952184538605E-4</v>
      </c>
      <c r="K15" s="224">
        <v>6.427094380863351E-4</v>
      </c>
      <c r="L15" s="221">
        <v>71.440359999999998</v>
      </c>
      <c r="M15" s="221">
        <v>120.89844000000001</v>
      </c>
      <c r="N15" s="225">
        <v>169.22988629956512</v>
      </c>
      <c r="O15" s="226">
        <v>8.1478421411582111E-5</v>
      </c>
      <c r="P15" s="224">
        <v>1.3904735514461247E-4</v>
      </c>
    </row>
    <row r="16" spans="1:16" ht="14.25" customHeight="1">
      <c r="A16" s="220" t="s">
        <v>1257</v>
      </c>
      <c r="B16" s="221">
        <v>0</v>
      </c>
      <c r="C16" s="221">
        <v>0</v>
      </c>
      <c r="D16" s="222" t="s">
        <v>1052</v>
      </c>
      <c r="E16" s="223" t="s">
        <v>1052</v>
      </c>
      <c r="F16" s="224" t="s">
        <v>1052</v>
      </c>
      <c r="G16" s="221">
        <v>8406.658089999999</v>
      </c>
      <c r="H16" s="221">
        <v>8289.9730199999995</v>
      </c>
      <c r="I16" s="222">
        <v>98.611992200101483</v>
      </c>
      <c r="J16" s="223">
        <v>4.0583281248818541E-2</v>
      </c>
      <c r="K16" s="224">
        <v>4.4070410680527201E-2</v>
      </c>
      <c r="L16" s="221">
        <v>8406.658089999999</v>
      </c>
      <c r="M16" s="221">
        <v>8289.9730199999995</v>
      </c>
      <c r="N16" s="225">
        <v>98.611992200101483</v>
      </c>
      <c r="O16" s="226">
        <v>9.5878748444171609E-3</v>
      </c>
      <c r="P16" s="224">
        <v>9.5344391759827132E-3</v>
      </c>
    </row>
    <row r="17" spans="1:16" ht="14.25" customHeight="1">
      <c r="A17" s="220" t="s">
        <v>1258</v>
      </c>
      <c r="B17" s="221">
        <v>60225.547460000002</v>
      </c>
      <c r="C17" s="221">
        <v>60288.54434</v>
      </c>
      <c r="D17" s="222">
        <v>100.10460158961916</v>
      </c>
      <c r="E17" s="223">
        <v>8.9935168169957114E-2</v>
      </c>
      <c r="F17" s="224">
        <v>8.8481454614392982E-2</v>
      </c>
      <c r="G17" s="221">
        <v>0</v>
      </c>
      <c r="H17" s="221">
        <v>0</v>
      </c>
      <c r="I17" s="222" t="s">
        <v>1052</v>
      </c>
      <c r="J17" s="223" t="s">
        <v>1052</v>
      </c>
      <c r="K17" s="224" t="s">
        <v>1052</v>
      </c>
      <c r="L17" s="221">
        <v>60225.547460000002</v>
      </c>
      <c r="M17" s="221">
        <v>60288.54434</v>
      </c>
      <c r="N17" s="225">
        <v>100.10460158961916</v>
      </c>
      <c r="O17" s="226">
        <v>6.8687819261956676E-2</v>
      </c>
      <c r="P17" s="224">
        <v>6.9338881758901905E-2</v>
      </c>
    </row>
    <row r="18" spans="1:16" ht="14.25" customHeight="1">
      <c r="A18" s="220" t="s">
        <v>1259</v>
      </c>
      <c r="B18" s="221">
        <v>26301.994059999997</v>
      </c>
      <c r="C18" s="221">
        <v>29543.979460000002</v>
      </c>
      <c r="D18" s="222">
        <v>112.32600612943796</v>
      </c>
      <c r="E18" s="223">
        <v>3.9276924141908212E-2</v>
      </c>
      <c r="F18" s="224">
        <v>4.3359717942039612E-2</v>
      </c>
      <c r="G18" s="221">
        <v>9601.5492200000008</v>
      </c>
      <c r="H18" s="221">
        <v>10311.8609</v>
      </c>
      <c r="I18" s="222">
        <v>107.39788615071015</v>
      </c>
      <c r="J18" s="223">
        <v>4.6351637981227128E-2</v>
      </c>
      <c r="K18" s="224">
        <v>5.4818989597082049E-2</v>
      </c>
      <c r="L18" s="221">
        <v>35903.543279999998</v>
      </c>
      <c r="M18" s="221">
        <v>39855.840360000002</v>
      </c>
      <c r="N18" s="225">
        <v>111.00809758295256</v>
      </c>
      <c r="O18" s="226">
        <v>4.0948338299762445E-2</v>
      </c>
      <c r="P18" s="224">
        <v>4.583888087492196E-2</v>
      </c>
    </row>
    <row r="19" spans="1:16" ht="14.25" customHeight="1">
      <c r="A19" s="220" t="s">
        <v>1260</v>
      </c>
      <c r="B19" s="221">
        <v>13293.771000000001</v>
      </c>
      <c r="C19" s="221">
        <v>12008.298419999999</v>
      </c>
      <c r="D19" s="222">
        <v>90.330263850641018</v>
      </c>
      <c r="E19" s="223">
        <v>1.985166728940016E-2</v>
      </c>
      <c r="F19" s="224">
        <v>1.7623774520964273E-2</v>
      </c>
      <c r="G19" s="221">
        <v>18372.69169</v>
      </c>
      <c r="H19" s="221">
        <v>17103.72623</v>
      </c>
      <c r="I19" s="222">
        <v>93.093197875351706</v>
      </c>
      <c r="J19" s="223">
        <v>8.8694473614913158E-2</v>
      </c>
      <c r="K19" s="224">
        <v>9.0925294606496246E-2</v>
      </c>
      <c r="L19" s="221">
        <v>31666.46269</v>
      </c>
      <c r="M19" s="221">
        <v>29112.024649999999</v>
      </c>
      <c r="N19" s="225">
        <v>91.93330159731839</v>
      </c>
      <c r="O19" s="226">
        <v>3.6115906914102366E-2</v>
      </c>
      <c r="P19" s="224">
        <v>3.3482235424106901E-2</v>
      </c>
    </row>
    <row r="20" spans="1:16" ht="14.25" customHeight="1">
      <c r="A20" s="220" t="s">
        <v>1261</v>
      </c>
      <c r="B20" s="221">
        <v>16511.300460000002</v>
      </c>
      <c r="C20" s="221">
        <v>15886.609899999999</v>
      </c>
      <c r="D20" s="222">
        <v>96.216587775666923</v>
      </c>
      <c r="E20" s="223">
        <v>2.4656423165950417E-2</v>
      </c>
      <c r="F20" s="224">
        <v>2.3315712267260494E-2</v>
      </c>
      <c r="G20" s="221">
        <v>0</v>
      </c>
      <c r="H20" s="221">
        <v>0</v>
      </c>
      <c r="I20" s="222" t="s">
        <v>1052</v>
      </c>
      <c r="J20" s="222" t="s">
        <v>1052</v>
      </c>
      <c r="K20" s="224" t="s">
        <v>1052</v>
      </c>
      <c r="L20" s="221">
        <v>16511.300460000002</v>
      </c>
      <c r="M20" s="221">
        <v>15886.609899999999</v>
      </c>
      <c r="N20" s="225">
        <v>96.216587775666923</v>
      </c>
      <c r="O20" s="226">
        <v>1.8831297839668359E-2</v>
      </c>
      <c r="P20" s="224">
        <v>1.8271460647541989E-2</v>
      </c>
    </row>
    <row r="21" spans="1:16" ht="14.25" customHeight="1">
      <c r="A21" s="220" t="s">
        <v>1262</v>
      </c>
      <c r="B21" s="221">
        <v>926.78471999999999</v>
      </c>
      <c r="C21" s="221">
        <v>959.78468999999996</v>
      </c>
      <c r="D21" s="222">
        <v>103.56069422465231</v>
      </c>
      <c r="E21" s="223">
        <v>1.3839731337586517E-3</v>
      </c>
      <c r="F21" s="224">
        <v>1.408611642850361E-3</v>
      </c>
      <c r="G21" s="221">
        <v>0</v>
      </c>
      <c r="H21" s="221">
        <v>0</v>
      </c>
      <c r="I21" s="222" t="s">
        <v>1052</v>
      </c>
      <c r="J21" s="222" t="s">
        <v>1052</v>
      </c>
      <c r="K21" s="224" t="s">
        <v>1052</v>
      </c>
      <c r="L21" s="221">
        <v>926.78471999999999</v>
      </c>
      <c r="M21" s="221">
        <v>959.78468999999996</v>
      </c>
      <c r="N21" s="225">
        <v>103.56069422465231</v>
      </c>
      <c r="O21" s="226">
        <v>1.0570069352110647E-3</v>
      </c>
      <c r="P21" s="224">
        <v>1.1038647202792013E-3</v>
      </c>
    </row>
    <row r="22" spans="1:16" ht="14.25" customHeight="1">
      <c r="A22" s="220" t="s">
        <v>1263</v>
      </c>
      <c r="B22" s="221">
        <v>5016.1403899999996</v>
      </c>
      <c r="C22" s="221">
        <v>5206.6437300000007</v>
      </c>
      <c r="D22" s="222">
        <v>103.79780718218696</v>
      </c>
      <c r="E22" s="223">
        <v>7.4906322742585192E-3</v>
      </c>
      <c r="F22" s="224">
        <v>7.6414419344945301E-3</v>
      </c>
      <c r="G22" s="221">
        <v>0</v>
      </c>
      <c r="H22" s="221">
        <v>0</v>
      </c>
      <c r="I22" s="222" t="s">
        <v>1052</v>
      </c>
      <c r="J22" s="222" t="s">
        <v>1052</v>
      </c>
      <c r="K22" s="224" t="s">
        <v>1052</v>
      </c>
      <c r="L22" s="221">
        <v>5016.1403899999996</v>
      </c>
      <c r="M22" s="221">
        <v>5206.6437300000007</v>
      </c>
      <c r="N22" s="225">
        <v>103.79780718218696</v>
      </c>
      <c r="O22" s="226">
        <v>5.7209566211043426E-3</v>
      </c>
      <c r="P22" s="224">
        <v>5.9882496402499479E-3</v>
      </c>
    </row>
    <row r="23" spans="1:16" ht="14.25" customHeight="1">
      <c r="A23" s="220" t="s">
        <v>1264</v>
      </c>
      <c r="B23" s="221">
        <v>37006.02938</v>
      </c>
      <c r="C23" s="221">
        <v>37148.989150000001</v>
      </c>
      <c r="D23" s="222">
        <v>100.38631480435798</v>
      </c>
      <c r="E23" s="223">
        <v>5.5261323739782132E-2</v>
      </c>
      <c r="F23" s="224">
        <v>5.452108080283271E-2</v>
      </c>
      <c r="G23" s="221">
        <v>0</v>
      </c>
      <c r="H23" s="221">
        <v>0</v>
      </c>
      <c r="I23" s="222" t="s">
        <v>1052</v>
      </c>
      <c r="J23" s="222" t="s">
        <v>1052</v>
      </c>
      <c r="K23" s="224" t="s">
        <v>1052</v>
      </c>
      <c r="L23" s="221">
        <v>37006.02938</v>
      </c>
      <c r="M23" s="221">
        <v>37148.989150000001</v>
      </c>
      <c r="N23" s="225">
        <v>100.38631480435798</v>
      </c>
      <c r="O23" s="226">
        <v>4.2205734357903979E-2</v>
      </c>
      <c r="P23" s="224">
        <v>4.2725685191665051E-2</v>
      </c>
    </row>
    <row r="24" spans="1:16" ht="14.25" customHeight="1">
      <c r="A24" s="220" t="s">
        <v>1265</v>
      </c>
      <c r="B24" s="221">
        <v>0</v>
      </c>
      <c r="C24" s="221">
        <v>0</v>
      </c>
      <c r="D24" s="222" t="s">
        <v>1052</v>
      </c>
      <c r="E24" s="223" t="s">
        <v>1052</v>
      </c>
      <c r="F24" s="224" t="s">
        <v>1052</v>
      </c>
      <c r="G24" s="221">
        <v>1100.61581</v>
      </c>
      <c r="H24" s="221" t="s">
        <v>1052</v>
      </c>
      <c r="I24" s="222" t="s">
        <v>1052</v>
      </c>
      <c r="J24" s="223">
        <v>5.3132410627308186E-3</v>
      </c>
      <c r="K24" s="224"/>
      <c r="L24" s="221">
        <v>1100.61581</v>
      </c>
      <c r="M24" s="221" t="s">
        <v>1052</v>
      </c>
      <c r="N24" s="225" t="s">
        <v>1052</v>
      </c>
      <c r="O24" s="226">
        <v>1.255262974310737E-3</v>
      </c>
      <c r="P24" s="224" t="s">
        <v>1052</v>
      </c>
    </row>
    <row r="25" spans="1:16" ht="14.25" customHeight="1">
      <c r="A25" s="220" t="s">
        <v>1266</v>
      </c>
      <c r="B25" s="221">
        <v>3694.4430299999999</v>
      </c>
      <c r="C25" s="221">
        <v>3812.9252000000001</v>
      </c>
      <c r="D25" s="222">
        <v>103.20703740828831</v>
      </c>
      <c r="E25" s="223">
        <v>5.5169337467302097E-3</v>
      </c>
      <c r="F25" s="224">
        <v>5.5959746868201677E-3</v>
      </c>
      <c r="G25" s="221">
        <v>18666.731609999999</v>
      </c>
      <c r="H25" s="221">
        <v>18534.76197</v>
      </c>
      <c r="I25" s="222">
        <v>99.293022245365648</v>
      </c>
      <c r="J25" s="223">
        <v>9.0113956201689813E-2</v>
      </c>
      <c r="K25" s="224">
        <v>9.8532838395620923E-2</v>
      </c>
      <c r="L25" s="221">
        <v>22361.174640000001</v>
      </c>
      <c r="M25" s="221">
        <v>22347.687170000001</v>
      </c>
      <c r="N25" s="225">
        <v>99.939683535336854</v>
      </c>
      <c r="O25" s="226">
        <v>2.5503135910511971E-2</v>
      </c>
      <c r="P25" s="224">
        <v>2.5702455669301356E-2</v>
      </c>
    </row>
    <row r="26" spans="1:16" ht="14.25" customHeight="1">
      <c r="A26" s="220" t="s">
        <v>1267</v>
      </c>
      <c r="B26" s="221">
        <v>0</v>
      </c>
      <c r="C26" s="221">
        <v>0</v>
      </c>
      <c r="D26" s="222" t="s">
        <v>1052</v>
      </c>
      <c r="E26" s="223" t="s">
        <v>1052</v>
      </c>
      <c r="F26" s="224" t="s">
        <v>1052</v>
      </c>
      <c r="G26" s="221">
        <v>2943.0592799999999</v>
      </c>
      <c r="H26" s="221">
        <v>3147.2011000000002</v>
      </c>
      <c r="I26" s="222">
        <v>106.93638151930125</v>
      </c>
      <c r="J26" s="223">
        <v>1.4207667448050739E-2</v>
      </c>
      <c r="K26" s="224">
        <v>1.6730868078411065E-2</v>
      </c>
      <c r="L26" s="221">
        <v>2943.0592799999999</v>
      </c>
      <c r="M26" s="221">
        <v>3147.2011000000002</v>
      </c>
      <c r="N26" s="225">
        <v>106.93638151930125</v>
      </c>
      <c r="O26" s="226">
        <v>3.3565875683592224E-3</v>
      </c>
      <c r="P26" s="224">
        <v>3.6196495923621107E-3</v>
      </c>
    </row>
    <row r="27" spans="1:16" ht="14.25" customHeight="1">
      <c r="A27" s="220" t="s">
        <v>1268</v>
      </c>
      <c r="B27" s="221">
        <v>7798.3609999999999</v>
      </c>
      <c r="C27" s="221" t="s">
        <v>1052</v>
      </c>
      <c r="D27" s="222" t="s">
        <v>1052</v>
      </c>
      <c r="E27" s="223">
        <v>1.1645338856418838E-2</v>
      </c>
      <c r="F27" s="224" t="s">
        <v>1052</v>
      </c>
      <c r="G27" s="221" t="s">
        <v>1052</v>
      </c>
      <c r="H27" s="221" t="s">
        <v>1052</v>
      </c>
      <c r="I27" s="222" t="s">
        <v>1052</v>
      </c>
      <c r="J27" s="223" t="s">
        <v>1052</v>
      </c>
      <c r="K27" s="224" t="s">
        <v>1052</v>
      </c>
      <c r="L27" s="221">
        <v>7798.3609999999999</v>
      </c>
      <c r="M27" s="221" t="s">
        <v>1052</v>
      </c>
      <c r="N27" s="225" t="s">
        <v>1052</v>
      </c>
      <c r="O27" s="226">
        <v>8.8941061310111955E-3</v>
      </c>
      <c r="P27" s="224" t="s">
        <v>1052</v>
      </c>
    </row>
    <row r="28" spans="1:16" ht="14.25" customHeight="1">
      <c r="A28" s="220" t="s">
        <v>1269</v>
      </c>
      <c r="B28" s="221">
        <v>29625.030350000001</v>
      </c>
      <c r="C28" s="221">
        <v>35403.791360000003</v>
      </c>
      <c r="D28" s="222">
        <v>119.50634629476423</v>
      </c>
      <c r="E28" s="223">
        <v>4.4239233995123126E-2</v>
      </c>
      <c r="F28" s="224">
        <v>5.1959771009413611E-2</v>
      </c>
      <c r="G28" s="221">
        <v>4856.6816699999999</v>
      </c>
      <c r="H28" s="221">
        <v>4938.5418099999997</v>
      </c>
      <c r="I28" s="222">
        <v>101.68551586375641</v>
      </c>
      <c r="J28" s="223">
        <v>2.3445711249283331E-2</v>
      </c>
      <c r="K28" s="224">
        <v>2.6253832817619248E-2</v>
      </c>
      <c r="L28" s="221">
        <v>34481.712020000006</v>
      </c>
      <c r="M28" s="221">
        <v>40342.333170000005</v>
      </c>
      <c r="N28" s="225">
        <v>116.99631719736171</v>
      </c>
      <c r="O28" s="226">
        <v>3.9326725998558472E-2</v>
      </c>
      <c r="P28" s="224">
        <v>4.6398404542285832E-2</v>
      </c>
    </row>
    <row r="29" spans="1:16" ht="14.25" customHeight="1">
      <c r="A29" s="220" t="s">
        <v>1270</v>
      </c>
      <c r="B29" s="221">
        <v>34356.109039999996</v>
      </c>
      <c r="C29" s="221">
        <v>33415.38624</v>
      </c>
      <c r="D29" s="222">
        <v>97.261847088374481</v>
      </c>
      <c r="E29" s="223">
        <v>5.1304181937573093E-2</v>
      </c>
      <c r="F29" s="224">
        <v>4.9041522123056319E-2</v>
      </c>
      <c r="G29" s="221">
        <v>20118.15582</v>
      </c>
      <c r="H29" s="221">
        <v>23362.209649999997</v>
      </c>
      <c r="I29" s="222">
        <v>116.12500598476822</v>
      </c>
      <c r="J29" s="223">
        <v>9.7120730629192936E-2</v>
      </c>
      <c r="K29" s="224">
        <v>0.12419608256820064</v>
      </c>
      <c r="L29" s="221">
        <v>54474.264860000003</v>
      </c>
      <c r="M29" s="221">
        <v>56777.595890000004</v>
      </c>
      <c r="N29" s="225">
        <v>104.22829208603295</v>
      </c>
      <c r="O29" s="226">
        <v>6.2128425841488193E-2</v>
      </c>
      <c r="P29" s="224">
        <v>6.5300880143483411E-2</v>
      </c>
    </row>
    <row r="30" spans="1:16" ht="14.25" customHeight="1">
      <c r="A30" s="220" t="s">
        <v>1271</v>
      </c>
      <c r="B30" s="221">
        <v>5699.0386500000004</v>
      </c>
      <c r="C30" s="221">
        <v>6478.32636</v>
      </c>
      <c r="D30" s="222">
        <v>113.67402044202666</v>
      </c>
      <c r="E30" s="223">
        <v>8.5104083069606241E-3</v>
      </c>
      <c r="F30" s="224">
        <v>9.5078052733685511E-3</v>
      </c>
      <c r="G30" s="221">
        <v>0</v>
      </c>
      <c r="H30" s="221">
        <v>0</v>
      </c>
      <c r="I30" s="222" t="s">
        <v>1052</v>
      </c>
      <c r="J30" s="223" t="s">
        <v>1052</v>
      </c>
      <c r="K30" s="224" t="s">
        <v>1052</v>
      </c>
      <c r="L30" s="221">
        <v>5699.0386500000004</v>
      </c>
      <c r="M30" s="221">
        <v>6478.32636</v>
      </c>
      <c r="N30" s="225">
        <v>113.67402044202666</v>
      </c>
      <c r="O30" s="226">
        <v>6.499808690292071E-3</v>
      </c>
      <c r="P30" s="224">
        <v>7.4508334939774627E-3</v>
      </c>
    </row>
    <row r="31" spans="1:16" ht="14.25" customHeight="1">
      <c r="A31" s="220" t="s">
        <v>1272</v>
      </c>
      <c r="B31" s="221">
        <v>0</v>
      </c>
      <c r="C31" s="221">
        <v>0</v>
      </c>
      <c r="D31" s="222" t="s">
        <v>1052</v>
      </c>
      <c r="E31" s="223" t="s">
        <v>1052</v>
      </c>
      <c r="F31" s="224" t="s">
        <v>1052</v>
      </c>
      <c r="G31" s="221">
        <v>1699.1638400000002</v>
      </c>
      <c r="H31" s="221">
        <v>1938.6057800000001</v>
      </c>
      <c r="I31" s="222">
        <v>114.09175115214316</v>
      </c>
      <c r="J31" s="223">
        <v>8.202741596993213E-3</v>
      </c>
      <c r="K31" s="224">
        <v>1.03058420897302E-2</v>
      </c>
      <c r="L31" s="221">
        <v>1699.1638400000002</v>
      </c>
      <c r="M31" s="221">
        <v>1938.6057800000001</v>
      </c>
      <c r="N31" s="225">
        <v>114.09175115214316</v>
      </c>
      <c r="O31" s="226">
        <v>1.9379127905128433E-3</v>
      </c>
      <c r="P31" s="224">
        <v>2.2296235284513057E-3</v>
      </c>
    </row>
    <row r="32" spans="1:16" ht="14.25" customHeight="1">
      <c r="A32" s="220" t="s">
        <v>1273</v>
      </c>
      <c r="B32" s="221">
        <v>23918.95419</v>
      </c>
      <c r="C32" s="221">
        <v>28353.051329999998</v>
      </c>
      <c r="D32" s="222">
        <v>118.53800590434594</v>
      </c>
      <c r="E32" s="223">
        <v>3.5718316532628996E-2</v>
      </c>
      <c r="F32" s="224">
        <v>4.1611872568806982E-2</v>
      </c>
      <c r="G32" s="221">
        <v>20622.775899999997</v>
      </c>
      <c r="H32" s="221">
        <v>19474.94182</v>
      </c>
      <c r="I32" s="222">
        <v>94.434143659583697</v>
      </c>
      <c r="J32" s="223">
        <v>9.9556792428209348E-2</v>
      </c>
      <c r="K32" s="224">
        <v>0.10353093814855069</v>
      </c>
      <c r="L32" s="221">
        <v>44541.730090000005</v>
      </c>
      <c r="M32" s="221">
        <v>47827.993150000002</v>
      </c>
      <c r="N32" s="225">
        <v>107.37794210813063</v>
      </c>
      <c r="O32" s="226">
        <v>5.0800273888233036E-2</v>
      </c>
      <c r="P32" s="224">
        <v>5.5007789590851154E-2</v>
      </c>
    </row>
    <row r="33" spans="1:16" ht="14.25" customHeight="1">
      <c r="A33" s="220" t="s">
        <v>1274</v>
      </c>
      <c r="B33" s="221">
        <v>0</v>
      </c>
      <c r="C33" s="221">
        <v>0</v>
      </c>
      <c r="D33" s="222" t="s">
        <v>1052</v>
      </c>
      <c r="E33" s="223" t="s">
        <v>1052</v>
      </c>
      <c r="F33" s="224" t="s">
        <v>1052</v>
      </c>
      <c r="G33" s="221">
        <v>1692.31096</v>
      </c>
      <c r="H33" s="221">
        <v>1665.35409</v>
      </c>
      <c r="I33" s="222">
        <v>98.407097121205197</v>
      </c>
      <c r="J33" s="223">
        <v>8.1696592052238563E-3</v>
      </c>
      <c r="K33" s="224">
        <v>8.8532059751861136E-3</v>
      </c>
      <c r="L33" s="221">
        <v>1692.31096</v>
      </c>
      <c r="M33" s="221">
        <v>1665.35409</v>
      </c>
      <c r="N33" s="225">
        <v>98.407097121205197</v>
      </c>
      <c r="O33" s="226">
        <v>1.9300970146051769E-3</v>
      </c>
      <c r="P33" s="224">
        <v>1.9153521054015498E-3</v>
      </c>
    </row>
    <row r="34" spans="1:16" ht="18.75" customHeight="1">
      <c r="A34" s="682" t="s">
        <v>326</v>
      </c>
      <c r="B34" s="436">
        <v>669655.13809000002</v>
      </c>
      <c r="C34" s="436">
        <v>681369.27227000019</v>
      </c>
      <c r="D34" s="437">
        <v>101.74927862323455</v>
      </c>
      <c r="E34" s="438">
        <v>1</v>
      </c>
      <c r="F34" s="439">
        <v>1</v>
      </c>
      <c r="G34" s="440">
        <v>207145.84506999995</v>
      </c>
      <c r="H34" s="436">
        <v>188107.46013000005</v>
      </c>
      <c r="I34" s="437">
        <v>90.809188118851068</v>
      </c>
      <c r="J34" s="438">
        <v>1</v>
      </c>
      <c r="K34" s="439">
        <v>1</v>
      </c>
      <c r="L34" s="441">
        <v>876800.98316000006</v>
      </c>
      <c r="M34" s="442">
        <v>869476.7324000001</v>
      </c>
      <c r="N34" s="443">
        <v>99.289296295622947</v>
      </c>
      <c r="O34" s="444">
        <v>1</v>
      </c>
      <c r="P34" s="439">
        <v>1</v>
      </c>
    </row>
    <row r="35" spans="1:16" ht="12.75" customHeight="1">
      <c r="A35" s="51" t="s">
        <v>509</v>
      </c>
    </row>
    <row r="36" spans="1:16" ht="12.75" customHeight="1"/>
    <row r="37" spans="1:16" ht="12.75" customHeight="1">
      <c r="A37" s="693" t="s">
        <v>1175</v>
      </c>
    </row>
    <row r="38" spans="1:16" ht="12.75" customHeight="1">
      <c r="A38" s="694" t="s">
        <v>1285</v>
      </c>
    </row>
    <row r="39" spans="1:16" ht="12.75" customHeight="1">
      <c r="A39" s="694" t="s">
        <v>1286</v>
      </c>
    </row>
    <row r="40" spans="1:16" ht="12.75" customHeight="1">
      <c r="A40" s="353" t="s">
        <v>1176</v>
      </c>
    </row>
    <row r="41" spans="1:16" ht="12.75" customHeight="1">
      <c r="A41" s="354" t="s">
        <v>1287</v>
      </c>
    </row>
    <row r="42" spans="1:16" ht="12.75" customHeight="1">
      <c r="A42" s="354" t="s">
        <v>1288</v>
      </c>
    </row>
    <row r="43" spans="1:16" ht="12.75" customHeight="1"/>
    <row r="44" spans="1:16" ht="12.75" customHeight="1">
      <c r="A44" s="75" t="s">
        <v>321</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427</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4" t="s">
        <v>1187</v>
      </c>
    </row>
    <row r="2" spans="1:7" ht="12.75" customHeight="1">
      <c r="A2" s="130" t="s">
        <v>1188</v>
      </c>
    </row>
    <row r="3" spans="1:7" ht="12.75" customHeight="1"/>
    <row r="4" spans="1:7" ht="12.75" customHeight="1">
      <c r="B4" s="783" t="s">
        <v>474</v>
      </c>
      <c r="C4" s="784"/>
      <c r="D4" s="784"/>
      <c r="E4" s="784"/>
      <c r="F4" s="784"/>
    </row>
    <row r="5" spans="1:7">
      <c r="A5" s="788" t="s">
        <v>677</v>
      </c>
      <c r="B5" s="788" t="s">
        <v>514</v>
      </c>
      <c r="C5" s="789" t="s">
        <v>515</v>
      </c>
      <c r="D5" s="789"/>
      <c r="E5" s="786" t="s">
        <v>516</v>
      </c>
      <c r="F5" s="786"/>
    </row>
    <row r="6" spans="1:7" ht="65.25">
      <c r="A6" s="788"/>
      <c r="B6" s="788"/>
      <c r="C6" s="445" t="s">
        <v>676</v>
      </c>
      <c r="D6" s="445" t="s">
        <v>517</v>
      </c>
      <c r="E6" s="445" t="s">
        <v>518</v>
      </c>
      <c r="F6" s="445" t="s">
        <v>519</v>
      </c>
    </row>
    <row r="7" spans="1:7" ht="22.5">
      <c r="A7" s="227">
        <v>1</v>
      </c>
      <c r="B7" s="228" t="s">
        <v>520</v>
      </c>
      <c r="C7" s="229">
        <v>168810</v>
      </c>
      <c r="D7" s="229">
        <v>60149.386500000001</v>
      </c>
      <c r="E7" s="229">
        <v>1290</v>
      </c>
      <c r="F7" s="229">
        <v>9144.2901899999997</v>
      </c>
      <c r="G7" s="88"/>
    </row>
    <row r="8" spans="1:7" ht="22.5">
      <c r="A8" s="227">
        <v>2</v>
      </c>
      <c r="B8" s="228" t="s">
        <v>521</v>
      </c>
      <c r="C8" s="229">
        <v>32203</v>
      </c>
      <c r="D8" s="229">
        <v>54765.528630000001</v>
      </c>
      <c r="E8" s="229">
        <v>187039</v>
      </c>
      <c r="F8" s="229">
        <v>20102.274160000001</v>
      </c>
      <c r="G8" s="88"/>
    </row>
    <row r="9" spans="1:7" ht="22.5">
      <c r="A9" s="227">
        <v>3</v>
      </c>
      <c r="B9" s="228" t="s">
        <v>522</v>
      </c>
      <c r="C9" s="229">
        <v>51532</v>
      </c>
      <c r="D9" s="229">
        <v>62407.084200000005</v>
      </c>
      <c r="E9" s="229">
        <v>8426</v>
      </c>
      <c r="F9" s="229">
        <v>41851.202490000003</v>
      </c>
      <c r="G9" s="88"/>
    </row>
    <row r="10" spans="1:7" ht="33.75">
      <c r="A10" s="227">
        <v>4</v>
      </c>
      <c r="B10" s="228" t="s">
        <v>523</v>
      </c>
      <c r="C10" s="229">
        <v>0</v>
      </c>
      <c r="D10" s="229">
        <v>0</v>
      </c>
      <c r="E10" s="229">
        <v>26</v>
      </c>
      <c r="F10" s="229">
        <v>75.569149999999993</v>
      </c>
    </row>
    <row r="11" spans="1:7" ht="22.5">
      <c r="A11" s="227">
        <v>5</v>
      </c>
      <c r="B11" s="230" t="s">
        <v>524</v>
      </c>
      <c r="C11" s="229">
        <v>8</v>
      </c>
      <c r="D11" s="229">
        <v>1350.8962799999999</v>
      </c>
      <c r="E11" s="229">
        <v>1</v>
      </c>
      <c r="F11" s="703">
        <v>-46.71707</v>
      </c>
    </row>
    <row r="12" spans="1:7" ht="22.5">
      <c r="A12" s="227">
        <v>6</v>
      </c>
      <c r="B12" s="228" t="s">
        <v>525</v>
      </c>
      <c r="C12" s="229">
        <v>932</v>
      </c>
      <c r="D12" s="229">
        <v>43380.313430000002</v>
      </c>
      <c r="E12" s="229">
        <v>119</v>
      </c>
      <c r="F12" s="229">
        <v>5405.6366699999999</v>
      </c>
    </row>
    <row r="13" spans="1:7" ht="22.5">
      <c r="A13" s="227">
        <v>7</v>
      </c>
      <c r="B13" s="228" t="s">
        <v>526</v>
      </c>
      <c r="C13" s="229">
        <v>1249</v>
      </c>
      <c r="D13" s="229">
        <v>6030.6173799999997</v>
      </c>
      <c r="E13" s="229">
        <v>267</v>
      </c>
      <c r="F13" s="229">
        <v>529.10043999999994</v>
      </c>
    </row>
    <row r="14" spans="1:7" ht="22.5">
      <c r="A14" s="227">
        <v>8</v>
      </c>
      <c r="B14" s="228" t="s">
        <v>527</v>
      </c>
      <c r="C14" s="229">
        <v>44718</v>
      </c>
      <c r="D14" s="229">
        <v>112023.26827</v>
      </c>
      <c r="E14" s="229">
        <v>2138</v>
      </c>
      <c r="F14" s="229">
        <v>15502.2713</v>
      </c>
    </row>
    <row r="15" spans="1:7" ht="22.5">
      <c r="A15" s="227">
        <v>9</v>
      </c>
      <c r="B15" s="228" t="s">
        <v>528</v>
      </c>
      <c r="C15" s="229">
        <v>54033</v>
      </c>
      <c r="D15" s="229">
        <v>78220.428549999997</v>
      </c>
      <c r="E15" s="229">
        <v>4920</v>
      </c>
      <c r="F15" s="229">
        <v>23909.243829999999</v>
      </c>
    </row>
    <row r="16" spans="1:7" ht="33.75">
      <c r="A16" s="227">
        <v>10</v>
      </c>
      <c r="B16" s="228" t="s">
        <v>529</v>
      </c>
      <c r="C16" s="229">
        <v>172837</v>
      </c>
      <c r="D16" s="229">
        <v>147818.01083000001</v>
      </c>
      <c r="E16" s="229">
        <v>6486</v>
      </c>
      <c r="F16" s="229">
        <v>79230.162290000007</v>
      </c>
    </row>
    <row r="17" spans="1:6" ht="33.75">
      <c r="A17" s="227">
        <v>11</v>
      </c>
      <c r="B17" s="228" t="s">
        <v>530</v>
      </c>
      <c r="C17" s="229">
        <v>10</v>
      </c>
      <c r="D17" s="229">
        <v>366.39051000000001</v>
      </c>
      <c r="E17" s="229">
        <v>0</v>
      </c>
      <c r="F17" s="229">
        <v>0</v>
      </c>
    </row>
    <row r="18" spans="1:6" ht="22.5">
      <c r="A18" s="227">
        <v>12</v>
      </c>
      <c r="B18" s="228" t="s">
        <v>531</v>
      </c>
      <c r="C18" s="229">
        <v>1140</v>
      </c>
      <c r="D18" s="229">
        <v>1099.65149</v>
      </c>
      <c r="E18" s="229">
        <v>22</v>
      </c>
      <c r="F18" s="229">
        <v>738.48844999999994</v>
      </c>
    </row>
    <row r="19" spans="1:6" ht="22.5">
      <c r="A19" s="227">
        <v>13</v>
      </c>
      <c r="B19" s="228" t="s">
        <v>532</v>
      </c>
      <c r="C19" s="229">
        <v>18176</v>
      </c>
      <c r="D19" s="229">
        <v>60358.184479999996</v>
      </c>
      <c r="E19" s="229">
        <v>868</v>
      </c>
      <c r="F19" s="229">
        <v>9686.6463499999991</v>
      </c>
    </row>
    <row r="20" spans="1:6" ht="22.5">
      <c r="A20" s="227">
        <v>14</v>
      </c>
      <c r="B20" s="228" t="s">
        <v>533</v>
      </c>
      <c r="C20" s="229">
        <v>1786</v>
      </c>
      <c r="D20" s="229">
        <v>10820.921869999998</v>
      </c>
      <c r="E20" s="229">
        <v>183</v>
      </c>
      <c r="F20" s="229">
        <v>1903.7763799999998</v>
      </c>
    </row>
    <row r="21" spans="1:6" ht="22.5">
      <c r="A21" s="227">
        <v>15</v>
      </c>
      <c r="B21" s="228" t="s">
        <v>534</v>
      </c>
      <c r="C21" s="229">
        <v>95</v>
      </c>
      <c r="D21" s="229">
        <v>605.84355000000005</v>
      </c>
      <c r="E21" s="229">
        <v>46</v>
      </c>
      <c r="F21" s="229">
        <v>337.30218000000002</v>
      </c>
    </row>
    <row r="22" spans="1:6" ht="22.5">
      <c r="A22" s="227">
        <v>16</v>
      </c>
      <c r="B22" s="228" t="s">
        <v>535</v>
      </c>
      <c r="C22" s="229">
        <v>8352</v>
      </c>
      <c r="D22" s="229">
        <v>28991.251049999999</v>
      </c>
      <c r="E22" s="229">
        <v>194</v>
      </c>
      <c r="F22" s="229">
        <v>1418.4699599999999</v>
      </c>
    </row>
    <row r="23" spans="1:6" ht="22.5">
      <c r="A23" s="227">
        <v>17</v>
      </c>
      <c r="B23" s="228" t="s">
        <v>536</v>
      </c>
      <c r="C23" s="229">
        <v>4533</v>
      </c>
      <c r="D23" s="229">
        <v>200.08663000000001</v>
      </c>
      <c r="E23" s="229">
        <v>0</v>
      </c>
      <c r="F23" s="229">
        <v>3.9027600000000002</v>
      </c>
    </row>
    <row r="24" spans="1:6" ht="22.5">
      <c r="A24" s="227">
        <v>18</v>
      </c>
      <c r="B24" s="228" t="s">
        <v>537</v>
      </c>
      <c r="C24" s="229">
        <v>41542</v>
      </c>
      <c r="D24" s="229">
        <v>12781.408619999998</v>
      </c>
      <c r="E24" s="229">
        <v>13470</v>
      </c>
      <c r="F24" s="229">
        <v>1602.71217</v>
      </c>
    </row>
    <row r="25" spans="1:6" ht="22.5">
      <c r="A25" s="227">
        <v>19</v>
      </c>
      <c r="B25" s="228" t="s">
        <v>538</v>
      </c>
      <c r="C25" s="229">
        <v>796142</v>
      </c>
      <c r="D25" s="229">
        <v>156002.86987999998</v>
      </c>
      <c r="E25" s="229">
        <v>5437</v>
      </c>
      <c r="F25" s="229">
        <v>123715.34656000001</v>
      </c>
    </row>
    <row r="26" spans="1:6" ht="22.5">
      <c r="A26" s="227">
        <v>20</v>
      </c>
      <c r="B26" s="228" t="s">
        <v>539</v>
      </c>
      <c r="C26" s="229">
        <v>2608</v>
      </c>
      <c r="D26" s="229">
        <v>3118.8244300000001</v>
      </c>
      <c r="E26" s="229">
        <v>805</v>
      </c>
      <c r="F26" s="229">
        <v>1209.4255900000001</v>
      </c>
    </row>
    <row r="27" spans="1:6" ht="33.75">
      <c r="A27" s="227">
        <v>21</v>
      </c>
      <c r="B27" s="228" t="s">
        <v>540</v>
      </c>
      <c r="C27" s="229">
        <v>650549</v>
      </c>
      <c r="D27" s="229">
        <v>10891.12572</v>
      </c>
      <c r="E27" s="229">
        <v>475</v>
      </c>
      <c r="F27" s="229">
        <v>1463.0155199999999</v>
      </c>
    </row>
    <row r="28" spans="1:6" ht="22.5">
      <c r="A28" s="227">
        <v>22</v>
      </c>
      <c r="B28" s="228" t="s">
        <v>541</v>
      </c>
      <c r="C28" s="229">
        <v>3275</v>
      </c>
      <c r="D28" s="229">
        <v>462.11566999999997</v>
      </c>
      <c r="E28" s="229">
        <v>12</v>
      </c>
      <c r="F28" s="229">
        <v>480.94546000000003</v>
      </c>
    </row>
    <row r="29" spans="1:6" ht="45">
      <c r="A29" s="227">
        <v>23</v>
      </c>
      <c r="B29" s="228" t="s">
        <v>542</v>
      </c>
      <c r="C29" s="229">
        <v>34142</v>
      </c>
      <c r="D29" s="229">
        <v>17632.524430000001</v>
      </c>
      <c r="E29" s="229">
        <v>630</v>
      </c>
      <c r="F29" s="229">
        <v>12640.02252</v>
      </c>
    </row>
    <row r="30" spans="1:6" ht="22.5">
      <c r="A30" s="227">
        <v>24</v>
      </c>
      <c r="B30" s="228" t="s">
        <v>543</v>
      </c>
      <c r="C30" s="229">
        <v>0</v>
      </c>
      <c r="D30" s="229">
        <v>0</v>
      </c>
      <c r="E30" s="229">
        <v>0</v>
      </c>
      <c r="F30" s="229">
        <v>0</v>
      </c>
    </row>
    <row r="31" spans="1:6" ht="22.5">
      <c r="A31" s="227">
        <v>25</v>
      </c>
      <c r="B31" s="228" t="s">
        <v>544</v>
      </c>
      <c r="C31" s="229">
        <v>0</v>
      </c>
      <c r="D31" s="229">
        <v>0</v>
      </c>
      <c r="E31" s="229">
        <v>0</v>
      </c>
      <c r="F31" s="229">
        <v>0</v>
      </c>
    </row>
    <row r="32" spans="1:6" ht="22.5">
      <c r="A32" s="446"/>
      <c r="B32" s="447" t="s">
        <v>545</v>
      </c>
      <c r="C32" s="448">
        <v>601956</v>
      </c>
      <c r="D32" s="448">
        <v>681369.27226999996</v>
      </c>
      <c r="E32" s="448">
        <v>225495</v>
      </c>
      <c r="F32" s="448">
        <v>211394.33169999998</v>
      </c>
    </row>
    <row r="33" spans="1:7" ht="22.5">
      <c r="A33" s="446"/>
      <c r="B33" s="447" t="s">
        <v>546</v>
      </c>
      <c r="C33" s="448">
        <v>1486716</v>
      </c>
      <c r="D33" s="448">
        <v>188107.46012999999</v>
      </c>
      <c r="E33" s="448">
        <v>7359</v>
      </c>
      <c r="F33" s="448">
        <v>139508.75565000001</v>
      </c>
    </row>
    <row r="34" spans="1:7">
      <c r="A34" s="446"/>
      <c r="B34" s="449" t="s">
        <v>547</v>
      </c>
      <c r="C34" s="450">
        <v>2088672</v>
      </c>
      <c r="D34" s="450">
        <v>869476.73239999998</v>
      </c>
      <c r="E34" s="450">
        <v>232854</v>
      </c>
      <c r="F34" s="450">
        <v>350903.08735000005</v>
      </c>
    </row>
    <row r="35" spans="1:7" ht="12.75" customHeight="1">
      <c r="A35" s="51" t="s">
        <v>549</v>
      </c>
    </row>
    <row r="36" spans="1:7" ht="12.75" customHeight="1"/>
    <row r="37" spans="1:7" ht="12.75" customHeight="1">
      <c r="A37" s="507" t="s">
        <v>428</v>
      </c>
    </row>
    <row r="38" spans="1:7" ht="12.75" customHeight="1">
      <c r="A38" s="129" t="s">
        <v>429</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548</v>
      </c>
    </row>
    <row r="66" spans="1:1" ht="12.75" customHeight="1"/>
    <row r="67" spans="1:1" ht="12.75" customHeight="1"/>
    <row r="68" spans="1:1" ht="12.75" customHeight="1">
      <c r="A68" s="75" t="s">
        <v>321</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2" t="s">
        <v>1189</v>
      </c>
    </row>
    <row r="2" spans="1:18" ht="12.75" customHeight="1">
      <c r="A2" s="117" t="s">
        <v>1190</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549</v>
      </c>
    </row>
    <row r="43" spans="1:17" ht="12.75" customHeight="1">
      <c r="A43" s="54"/>
      <c r="Q43" s="88"/>
    </row>
    <row r="44" spans="1:17" ht="12.75" customHeight="1">
      <c r="A44" s="549" t="s">
        <v>194</v>
      </c>
    </row>
    <row r="45" spans="1:17" ht="12.75" customHeight="1">
      <c r="A45" s="549" t="s">
        <v>195</v>
      </c>
    </row>
    <row r="46" spans="1:17" ht="12.75" customHeight="1">
      <c r="A46" s="549" t="s">
        <v>196</v>
      </c>
    </row>
    <row r="47" spans="1:17" ht="12.75" customHeight="1">
      <c r="A47" s="55"/>
    </row>
    <row r="48" spans="1:17" ht="12.75" customHeight="1">
      <c r="A48" s="131" t="s">
        <v>197</v>
      </c>
    </row>
    <row r="49" spans="1:8" ht="12.75" customHeight="1">
      <c r="A49" s="131" t="s">
        <v>198</v>
      </c>
    </row>
    <row r="50" spans="1:8" ht="12.75" customHeight="1">
      <c r="A50" s="132" t="s">
        <v>199</v>
      </c>
    </row>
    <row r="51" spans="1:8" ht="12.75" customHeight="1">
      <c r="A51" s="56"/>
    </row>
    <row r="52" spans="1:8" ht="12.75" customHeight="1">
      <c r="A52" s="57" t="s">
        <v>1077</v>
      </c>
    </row>
    <row r="53" spans="1:8" ht="12.75" customHeight="1">
      <c r="A53" s="57" t="s">
        <v>1275</v>
      </c>
      <c r="B53" s="30"/>
      <c r="C53" s="30"/>
      <c r="D53" s="30"/>
      <c r="E53" s="30"/>
      <c r="F53" s="30"/>
      <c r="G53" s="30"/>
      <c r="H53" s="30"/>
    </row>
    <row r="54" spans="1:8" ht="12.75" customHeight="1">
      <c r="A54" s="57" t="s">
        <v>1276</v>
      </c>
      <c r="B54" s="30"/>
      <c r="C54" s="30"/>
      <c r="D54" s="30"/>
      <c r="E54" s="30"/>
      <c r="F54" s="30"/>
      <c r="G54" s="30"/>
      <c r="H54" s="30"/>
    </row>
    <row r="55" spans="1:8" ht="12.75" customHeight="1">
      <c r="A55" s="57" t="s">
        <v>1277</v>
      </c>
      <c r="B55" s="30"/>
      <c r="C55" s="30"/>
      <c r="D55" s="30"/>
      <c r="E55" s="30"/>
      <c r="F55" s="30"/>
      <c r="G55" s="30"/>
      <c r="H55" s="30"/>
    </row>
    <row r="56" spans="1:8" ht="12.75" customHeight="1">
      <c r="A56" s="57" t="s">
        <v>1278</v>
      </c>
      <c r="H56" s="30"/>
    </row>
    <row r="57" spans="1:8" ht="12.75" customHeight="1">
      <c r="A57" s="57" t="s">
        <v>1279</v>
      </c>
      <c r="B57" s="30"/>
      <c r="C57" s="30"/>
      <c r="D57" s="30"/>
      <c r="E57" s="30"/>
      <c r="F57" s="30"/>
      <c r="G57" s="30"/>
      <c r="H57" s="30"/>
    </row>
    <row r="58" spans="1:8" ht="12.75" customHeight="1">
      <c r="A58" s="57" t="s">
        <v>1280</v>
      </c>
      <c r="B58" s="30"/>
      <c r="C58" s="30"/>
      <c r="D58" s="30"/>
      <c r="E58" s="30"/>
      <c r="F58" s="30"/>
      <c r="G58" s="30"/>
      <c r="H58" s="30"/>
    </row>
    <row r="59" spans="1:8" ht="12.75" customHeight="1">
      <c r="A59" s="57" t="s">
        <v>1281</v>
      </c>
      <c r="B59" s="30"/>
      <c r="C59" s="30"/>
      <c r="D59" s="30"/>
      <c r="E59" s="30"/>
      <c r="F59" s="30"/>
      <c r="G59" s="30"/>
      <c r="H59" s="30"/>
    </row>
    <row r="60" spans="1:8" ht="12.75" customHeight="1">
      <c r="A60" s="578" t="s">
        <v>1282</v>
      </c>
      <c r="B60" s="30"/>
      <c r="C60" s="30"/>
      <c r="D60" s="30"/>
      <c r="E60" s="30"/>
      <c r="F60" s="30"/>
      <c r="G60" s="30"/>
      <c r="H60" s="30"/>
    </row>
    <row r="61" spans="1:8" ht="12.75" customHeight="1">
      <c r="A61" s="578" t="s">
        <v>1283</v>
      </c>
    </row>
    <row r="62" spans="1:8" ht="12.75" customHeight="1">
      <c r="A62" s="578" t="s">
        <v>1284</v>
      </c>
    </row>
    <row r="63" spans="1:8" ht="12.75" customHeight="1"/>
    <row r="64" spans="1:8" ht="12.75" customHeight="1"/>
    <row r="65" spans="1:1" ht="12.75" customHeight="1">
      <c r="A65" s="75" t="s">
        <v>321</v>
      </c>
    </row>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65" t="s">
        <v>370</v>
      </c>
    </row>
  </sheetData>
  <hyperlinks>
    <hyperlink ref="A65"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1" t="s">
        <v>439</v>
      </c>
      <c r="B1" s="532"/>
      <c r="C1" s="532"/>
      <c r="D1" s="532"/>
      <c r="E1" s="532"/>
      <c r="F1" s="532"/>
      <c r="G1" s="532"/>
    </row>
    <row r="2" spans="1:12">
      <c r="A2" s="529" t="s">
        <v>440</v>
      </c>
      <c r="B2" s="532"/>
      <c r="C2" s="532"/>
      <c r="D2" s="532"/>
      <c r="E2" s="532"/>
      <c r="F2" s="532"/>
      <c r="G2" s="532"/>
    </row>
    <row r="3" spans="1:12" ht="12.75" customHeight="1">
      <c r="A3" s="38" t="s">
        <v>931</v>
      </c>
      <c r="G3" s="373" t="str">
        <f>Naslovnica!A20</f>
        <v>Siječanj 2016.</v>
      </c>
    </row>
    <row r="4" spans="1:12" ht="12.75" customHeight="1">
      <c r="A4" s="128" t="s">
        <v>932</v>
      </c>
      <c r="G4" s="118" t="str">
        <f>Naslovnica!A24</f>
        <v>January 2016</v>
      </c>
    </row>
    <row r="5" spans="1:12" ht="12.75" customHeight="1"/>
    <row r="6" spans="1:12" ht="23.25" customHeight="1">
      <c r="A6" s="790" t="s">
        <v>550</v>
      </c>
      <c r="B6" s="790"/>
      <c r="C6" s="790"/>
      <c r="D6" s="790"/>
      <c r="E6" s="790"/>
      <c r="F6" s="790"/>
      <c r="G6" s="790"/>
    </row>
    <row r="7" spans="1:12" ht="26.25" customHeight="1">
      <c r="A7" s="133" t="s">
        <v>557</v>
      </c>
      <c r="B7" s="133"/>
      <c r="C7" s="133"/>
      <c r="D7" s="133"/>
      <c r="E7" s="133"/>
      <c r="F7" s="133"/>
      <c r="G7" s="134" t="s">
        <v>203</v>
      </c>
    </row>
    <row r="8" spans="1:12" ht="18.75" customHeight="1">
      <c r="A8" s="564" t="s">
        <v>705</v>
      </c>
      <c r="B8" s="232"/>
      <c r="C8" s="232"/>
      <c r="D8" s="232"/>
      <c r="E8" s="232"/>
      <c r="F8" s="233"/>
      <c r="G8" s="234"/>
      <c r="H8" s="88"/>
    </row>
    <row r="9" spans="1:12" ht="18.75" customHeight="1">
      <c r="A9" s="231" t="s">
        <v>551</v>
      </c>
      <c r="B9" s="232"/>
      <c r="C9" s="232"/>
      <c r="D9" s="232"/>
      <c r="E9" s="232"/>
      <c r="F9" s="235">
        <v>131077584</v>
      </c>
      <c r="G9" s="236">
        <v>-0.36721807505658016</v>
      </c>
      <c r="H9" s="88"/>
    </row>
    <row r="10" spans="1:12" ht="18.75" customHeight="1">
      <c r="A10" s="231" t="s">
        <v>552</v>
      </c>
      <c r="B10" s="232"/>
      <c r="C10" s="232"/>
      <c r="D10" s="232"/>
      <c r="E10" s="232"/>
      <c r="F10" s="235">
        <v>74830945</v>
      </c>
      <c r="G10" s="236">
        <v>1.4544518464473906</v>
      </c>
      <c r="H10" s="78"/>
    </row>
    <row r="11" spans="1:12" ht="18.75" customHeight="1">
      <c r="A11" s="231" t="s">
        <v>553</v>
      </c>
      <c r="B11" s="232"/>
      <c r="C11" s="232"/>
      <c r="D11" s="232"/>
      <c r="E11" s="232"/>
      <c r="F11" s="235">
        <v>0</v>
      </c>
      <c r="G11" s="236" t="s">
        <v>1052</v>
      </c>
    </row>
    <row r="12" spans="1:12" ht="18.75" customHeight="1">
      <c r="A12" s="231" t="s">
        <v>554</v>
      </c>
      <c r="B12" s="232"/>
      <c r="C12" s="232"/>
      <c r="D12" s="232"/>
      <c r="E12" s="232"/>
      <c r="F12" s="235">
        <v>0</v>
      </c>
      <c r="G12" s="236" t="s">
        <v>1052</v>
      </c>
    </row>
    <row r="13" spans="1:12" ht="18.75" customHeight="1">
      <c r="A13" s="231" t="s">
        <v>343</v>
      </c>
      <c r="B13" s="232"/>
      <c r="C13" s="232"/>
      <c r="D13" s="232"/>
      <c r="E13" s="232"/>
      <c r="F13" s="235">
        <v>8789764</v>
      </c>
      <c r="G13" s="236">
        <v>0.49830264514621286</v>
      </c>
    </row>
    <row r="14" spans="1:12" ht="18.75" customHeight="1">
      <c r="A14" s="231" t="s">
        <v>555</v>
      </c>
      <c r="B14" s="232"/>
      <c r="C14" s="232"/>
      <c r="D14" s="232"/>
      <c r="E14" s="232"/>
      <c r="F14" s="235">
        <v>95729376</v>
      </c>
      <c r="G14" s="236">
        <v>-0.14683628737735657</v>
      </c>
    </row>
    <row r="15" spans="1:12" ht="18.75" customHeight="1">
      <c r="A15" s="231" t="s">
        <v>556</v>
      </c>
      <c r="B15" s="232"/>
      <c r="C15" s="232"/>
      <c r="D15" s="232"/>
      <c r="E15" s="232"/>
      <c r="F15" s="235">
        <v>13052655</v>
      </c>
      <c r="G15" s="236">
        <v>0.22502627874237446</v>
      </c>
    </row>
    <row r="16" spans="1:12" ht="18.75" customHeight="1">
      <c r="A16" s="451" t="s">
        <v>562</v>
      </c>
      <c r="B16" s="452"/>
      <c r="C16" s="452"/>
      <c r="D16" s="452"/>
      <c r="E16" s="452"/>
      <c r="F16" s="453">
        <v>323480324</v>
      </c>
      <c r="G16" s="454">
        <v>-0.11704112819015146</v>
      </c>
      <c r="I16" s="79"/>
      <c r="L16" s="79"/>
    </row>
    <row r="17" spans="1:7" ht="18.75" customHeight="1">
      <c r="A17" s="133" t="s">
        <v>558</v>
      </c>
      <c r="B17" s="133"/>
      <c r="C17" s="133"/>
      <c r="D17" s="133"/>
      <c r="E17" s="133"/>
      <c r="F17" s="147"/>
      <c r="G17" s="148"/>
    </row>
    <row r="18" spans="1:7" ht="18.75" customHeight="1">
      <c r="A18" s="564" t="s">
        <v>706</v>
      </c>
      <c r="B18" s="232"/>
      <c r="C18" s="232"/>
      <c r="D18" s="232"/>
      <c r="E18" s="232"/>
      <c r="F18" s="233"/>
      <c r="G18" s="234"/>
    </row>
    <row r="19" spans="1:7" ht="18.75" customHeight="1">
      <c r="A19" s="231" t="s">
        <v>551</v>
      </c>
      <c r="B19" s="232"/>
      <c r="C19" s="232"/>
      <c r="D19" s="232"/>
      <c r="E19" s="232"/>
      <c r="F19" s="235">
        <v>1884351</v>
      </c>
      <c r="G19" s="236">
        <v>-0.24393485087948424</v>
      </c>
    </row>
    <row r="20" spans="1:7" ht="18.75" customHeight="1">
      <c r="A20" s="231" t="s">
        <v>552</v>
      </c>
      <c r="B20" s="232"/>
      <c r="C20" s="232"/>
      <c r="D20" s="232"/>
      <c r="E20" s="232"/>
      <c r="F20" s="235">
        <v>66376234</v>
      </c>
      <c r="G20" s="236">
        <v>1.4321392273881304</v>
      </c>
    </row>
    <row r="21" spans="1:7" ht="18.75" customHeight="1">
      <c r="A21" s="231" t="s">
        <v>553</v>
      </c>
      <c r="B21" s="232"/>
      <c r="C21" s="232"/>
      <c r="D21" s="232"/>
      <c r="E21" s="232"/>
      <c r="F21" s="235">
        <v>0</v>
      </c>
      <c r="G21" s="236" t="s">
        <v>1052</v>
      </c>
    </row>
    <row r="22" spans="1:7" ht="18.75" customHeight="1">
      <c r="A22" s="231" t="s">
        <v>554</v>
      </c>
      <c r="B22" s="232"/>
      <c r="C22" s="232"/>
      <c r="D22" s="232"/>
      <c r="E22" s="232"/>
      <c r="F22" s="235">
        <v>0</v>
      </c>
      <c r="G22" s="236" t="s">
        <v>1052</v>
      </c>
    </row>
    <row r="23" spans="1:7" ht="18.75" customHeight="1">
      <c r="A23" s="231" t="s">
        <v>343</v>
      </c>
      <c r="B23" s="232"/>
      <c r="C23" s="232"/>
      <c r="D23" s="232"/>
      <c r="E23" s="232"/>
      <c r="F23" s="235">
        <v>308081</v>
      </c>
      <c r="G23" s="236">
        <v>0.80041141441236119</v>
      </c>
    </row>
    <row r="24" spans="1:7" ht="18.75" customHeight="1">
      <c r="A24" s="231" t="s">
        <v>555</v>
      </c>
      <c r="B24" s="232"/>
      <c r="C24" s="232"/>
      <c r="D24" s="232"/>
      <c r="E24" s="232"/>
      <c r="F24" s="235">
        <v>510186</v>
      </c>
      <c r="G24" s="236">
        <v>2.5031345056544696</v>
      </c>
    </row>
    <row r="25" spans="1:7" ht="18.75" customHeight="1">
      <c r="A25" s="231" t="s">
        <v>556</v>
      </c>
      <c r="B25" s="232"/>
      <c r="C25" s="232"/>
      <c r="D25" s="232"/>
      <c r="E25" s="232"/>
      <c r="F25" s="235">
        <v>12680296</v>
      </c>
      <c r="G25" s="236">
        <v>0.26802959999999998</v>
      </c>
    </row>
    <row r="26" spans="1:7" ht="18.75" customHeight="1">
      <c r="A26" s="451" t="s">
        <v>563</v>
      </c>
      <c r="B26" s="452"/>
      <c r="C26" s="452"/>
      <c r="D26" s="452"/>
      <c r="E26" s="452"/>
      <c r="F26" s="453">
        <v>81759148</v>
      </c>
      <c r="G26" s="454">
        <v>1.0388629888746148</v>
      </c>
    </row>
    <row r="27" spans="1:7" ht="18.75" customHeight="1">
      <c r="A27" s="133" t="s">
        <v>559</v>
      </c>
      <c r="B27" s="133"/>
      <c r="C27" s="133"/>
      <c r="D27" s="133"/>
      <c r="E27" s="133"/>
      <c r="F27" s="147"/>
      <c r="G27" s="149"/>
    </row>
    <row r="28" spans="1:7" ht="18.75" customHeight="1">
      <c r="A28" s="678" t="s">
        <v>204</v>
      </c>
      <c r="B28" s="679"/>
      <c r="C28" s="679"/>
      <c r="D28" s="679"/>
      <c r="E28" s="679"/>
      <c r="F28" s="680">
        <v>1664112326</v>
      </c>
      <c r="G28" s="681">
        <v>-0.62341189183694978</v>
      </c>
    </row>
    <row r="29" spans="1:7" ht="18.75" customHeight="1">
      <c r="A29" s="678" t="s">
        <v>205</v>
      </c>
      <c r="B29" s="679"/>
      <c r="C29" s="679"/>
      <c r="D29" s="679"/>
      <c r="E29" s="679"/>
      <c r="F29" s="680">
        <v>1480846050</v>
      </c>
      <c r="G29" s="681">
        <v>-0.57571707907217928</v>
      </c>
    </row>
    <row r="30" spans="1:7" ht="18.75" customHeight="1">
      <c r="A30" s="678" t="s">
        <v>1142</v>
      </c>
      <c r="B30" s="679"/>
      <c r="C30" s="679"/>
      <c r="D30" s="679"/>
      <c r="E30" s="679"/>
      <c r="F30" s="680">
        <v>184</v>
      </c>
      <c r="G30" s="681">
        <v>-0.51706036745406825</v>
      </c>
    </row>
    <row r="31" spans="1:7" ht="18.75" customHeight="1">
      <c r="A31" s="237" t="s">
        <v>206</v>
      </c>
      <c r="B31" s="232"/>
      <c r="C31" s="232"/>
      <c r="D31" s="232"/>
      <c r="E31" s="232"/>
      <c r="F31" s="238">
        <v>1612.19</v>
      </c>
      <c r="G31" s="236">
        <v>-4.5832519545699384E-2</v>
      </c>
    </row>
    <row r="32" spans="1:7" ht="18.75" customHeight="1">
      <c r="A32" s="239" t="s">
        <v>207</v>
      </c>
      <c r="B32" s="232"/>
      <c r="C32" s="232"/>
      <c r="D32" s="232"/>
      <c r="E32" s="232"/>
      <c r="F32" s="238">
        <v>940.71</v>
      </c>
      <c r="G32" s="236">
        <v>-4.9096312469674851E-2</v>
      </c>
    </row>
    <row r="33" spans="1:7" ht="18.75" customHeight="1">
      <c r="A33" s="239" t="s">
        <v>648</v>
      </c>
      <c r="B33" s="232"/>
      <c r="C33" s="232"/>
      <c r="D33" s="232"/>
      <c r="E33" s="232"/>
      <c r="F33" s="238">
        <v>919.96</v>
      </c>
      <c r="G33" s="236">
        <v>-5.1176798201283034E-2</v>
      </c>
    </row>
    <row r="34" spans="1:7" ht="18.75" customHeight="1">
      <c r="A34" s="239" t="s">
        <v>649</v>
      </c>
      <c r="B34" s="232"/>
      <c r="C34" s="232"/>
      <c r="D34" s="232"/>
      <c r="E34" s="232"/>
      <c r="F34" s="238">
        <v>942.4</v>
      </c>
      <c r="G34" s="236">
        <v>-2.3480405363397062E-2</v>
      </c>
    </row>
    <row r="35" spans="1:7" ht="18.75" customHeight="1">
      <c r="A35" s="239" t="s">
        <v>650</v>
      </c>
      <c r="B35" s="232"/>
      <c r="C35" s="232"/>
      <c r="D35" s="232"/>
      <c r="E35" s="232"/>
      <c r="F35" s="238">
        <v>457.55</v>
      </c>
      <c r="G35" s="236">
        <v>-4.6949530296402683E-2</v>
      </c>
    </row>
    <row r="36" spans="1:7" ht="18.75" customHeight="1">
      <c r="A36" s="239" t="s">
        <v>651</v>
      </c>
      <c r="B36" s="232"/>
      <c r="C36" s="232"/>
      <c r="D36" s="232"/>
      <c r="E36" s="232"/>
      <c r="F36" s="238">
        <v>742.49</v>
      </c>
      <c r="G36" s="236">
        <v>-5.0803472124566956E-2</v>
      </c>
    </row>
    <row r="37" spans="1:7" ht="18.75" customHeight="1">
      <c r="A37" s="239" t="s">
        <v>756</v>
      </c>
      <c r="B37" s="232"/>
      <c r="C37" s="232"/>
      <c r="D37" s="232"/>
      <c r="E37" s="232"/>
      <c r="F37" s="238">
        <v>964.39</v>
      </c>
      <c r="G37" s="236">
        <v>-4.5366355843281699E-2</v>
      </c>
    </row>
    <row r="38" spans="1:7" ht="18.75" customHeight="1">
      <c r="A38" s="239" t="s">
        <v>652</v>
      </c>
      <c r="B38" s="232"/>
      <c r="C38" s="232"/>
      <c r="D38" s="232"/>
      <c r="E38" s="232"/>
      <c r="F38" s="238">
        <v>787.81</v>
      </c>
      <c r="G38" s="236">
        <v>-0.11420315275810121</v>
      </c>
    </row>
    <row r="39" spans="1:7" ht="18.75" customHeight="1">
      <c r="A39" s="239" t="s">
        <v>653</v>
      </c>
      <c r="B39" s="232"/>
      <c r="C39" s="232"/>
      <c r="D39" s="232"/>
      <c r="E39" s="232"/>
      <c r="F39" s="238">
        <v>2505.5700000000002</v>
      </c>
      <c r="G39" s="236">
        <v>-2.0886902017178379E-2</v>
      </c>
    </row>
    <row r="40" spans="1:7" ht="18.75" customHeight="1">
      <c r="A40" s="237" t="s">
        <v>208</v>
      </c>
      <c r="B40" s="232"/>
      <c r="C40" s="232"/>
      <c r="D40" s="232"/>
      <c r="E40" s="232"/>
      <c r="F40" s="238">
        <v>105.41</v>
      </c>
      <c r="G40" s="236">
        <v>3.1404644080700256E-3</v>
      </c>
    </row>
    <row r="41" spans="1:7" ht="18.75" customHeight="1">
      <c r="A41" s="237" t="s">
        <v>322</v>
      </c>
      <c r="B41" s="232"/>
      <c r="C41" s="232"/>
      <c r="D41" s="232"/>
      <c r="E41" s="232"/>
      <c r="F41" s="238">
        <v>145.63</v>
      </c>
      <c r="G41" s="236">
        <v>7.0534541179723513E-3</v>
      </c>
    </row>
    <row r="42" spans="1:7" ht="18.75" customHeight="1">
      <c r="A42" s="451" t="s">
        <v>564</v>
      </c>
      <c r="B42" s="452"/>
      <c r="C42" s="452"/>
      <c r="D42" s="452"/>
      <c r="E42" s="452"/>
      <c r="F42" s="455">
        <v>8980</v>
      </c>
      <c r="G42" s="454">
        <v>-0.28073688426111332</v>
      </c>
    </row>
    <row r="43" spans="1:7" ht="18.75" customHeight="1">
      <c r="A43" s="133" t="s">
        <v>560</v>
      </c>
      <c r="B43" s="133"/>
      <c r="C43" s="133"/>
      <c r="D43" s="133"/>
      <c r="E43" s="133"/>
      <c r="F43" s="147"/>
      <c r="G43" s="149"/>
    </row>
    <row r="44" spans="1:7" ht="18.75" customHeight="1">
      <c r="A44" s="231" t="s">
        <v>551</v>
      </c>
      <c r="B44" s="232"/>
      <c r="C44" s="232"/>
      <c r="D44" s="232"/>
      <c r="E44" s="232"/>
      <c r="F44" s="235">
        <v>121575.6</v>
      </c>
      <c r="G44" s="236">
        <v>-5.1206871390097011E-2</v>
      </c>
    </row>
    <row r="45" spans="1:7" ht="18.75" customHeight="1">
      <c r="A45" s="231" t="s">
        <v>552</v>
      </c>
      <c r="B45" s="232"/>
      <c r="C45" s="232"/>
      <c r="D45" s="232"/>
      <c r="E45" s="232"/>
      <c r="F45" s="235">
        <v>79435.5</v>
      </c>
      <c r="G45" s="236">
        <v>5.591578073215836E-3</v>
      </c>
    </row>
    <row r="46" spans="1:7" ht="18.75" customHeight="1">
      <c r="A46" s="231" t="s">
        <v>343</v>
      </c>
      <c r="B46" s="232"/>
      <c r="C46" s="232"/>
      <c r="D46" s="232"/>
      <c r="E46" s="232"/>
      <c r="F46" s="235">
        <v>1716.9</v>
      </c>
      <c r="G46" s="236">
        <v>-4.2338475814870397E-3</v>
      </c>
    </row>
    <row r="47" spans="1:7" ht="18.75" customHeight="1">
      <c r="A47" s="451" t="s">
        <v>565</v>
      </c>
      <c r="B47" s="452"/>
      <c r="C47" s="452"/>
      <c r="D47" s="452"/>
      <c r="E47" s="452"/>
      <c r="F47" s="453">
        <v>202728</v>
      </c>
      <c r="G47" s="454">
        <v>-2.9336607054364649E-2</v>
      </c>
    </row>
    <row r="48" spans="1:7" ht="18.75" customHeight="1">
      <c r="A48" s="133" t="s">
        <v>561</v>
      </c>
      <c r="B48" s="133"/>
      <c r="C48" s="133"/>
      <c r="D48" s="133"/>
      <c r="E48" s="133"/>
      <c r="F48" s="147"/>
      <c r="G48" s="149"/>
    </row>
    <row r="49" spans="1:7" ht="18.75" customHeight="1">
      <c r="A49" s="231" t="s">
        <v>566</v>
      </c>
      <c r="B49" s="232"/>
      <c r="C49" s="232"/>
      <c r="D49" s="232"/>
      <c r="E49" s="232"/>
      <c r="F49" s="235">
        <v>17025280</v>
      </c>
      <c r="G49" s="236">
        <v>-7.0569602355544603E-2</v>
      </c>
    </row>
    <row r="50" spans="1:7" ht="18.75" customHeight="1">
      <c r="A50" s="237" t="s">
        <v>567</v>
      </c>
      <c r="B50" s="232"/>
      <c r="C50" s="232"/>
      <c r="D50" s="232"/>
      <c r="E50" s="232"/>
      <c r="F50" s="235">
        <v>4303113</v>
      </c>
      <c r="G50" s="236">
        <v>1.146171755066538</v>
      </c>
    </row>
    <row r="51" spans="1:7" ht="18.75" customHeight="1">
      <c r="A51" s="237" t="s">
        <v>568</v>
      </c>
      <c r="B51" s="232"/>
      <c r="C51" s="232"/>
      <c r="D51" s="232"/>
      <c r="E51" s="232"/>
      <c r="F51" s="235">
        <v>473</v>
      </c>
      <c r="G51" s="236">
        <v>-0.24198717948717949</v>
      </c>
    </row>
    <row r="52" spans="1:7" ht="12.75" customHeight="1">
      <c r="A52" s="32" t="s">
        <v>569</v>
      </c>
      <c r="B52" s="59"/>
      <c r="C52" s="59"/>
      <c r="D52" s="59"/>
      <c r="E52" s="59"/>
      <c r="F52" s="60"/>
      <c r="G52" s="60"/>
    </row>
    <row r="53" spans="1:7" ht="12.75" customHeight="1">
      <c r="A53" s="75" t="s">
        <v>321</v>
      </c>
      <c r="B53" s="86"/>
      <c r="C53" s="86"/>
      <c r="D53" s="86"/>
      <c r="E53" s="86"/>
      <c r="F53" s="86"/>
      <c r="G53" s="21" t="s">
        <v>431</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7" width="17.140625" customWidth="1"/>
  </cols>
  <sheetData>
    <row r="1" spans="1:6" ht="12.75" customHeight="1">
      <c r="A1" s="470" t="s">
        <v>933</v>
      </c>
      <c r="E1" s="373" t="str">
        <f>Naslovnica!A20</f>
        <v>Siječanj 2016.</v>
      </c>
    </row>
    <row r="2" spans="1:6" ht="12.75" customHeight="1">
      <c r="A2" s="128" t="s">
        <v>934</v>
      </c>
      <c r="E2" s="118" t="str">
        <f>Naslovnica!A24</f>
        <v>January 2016</v>
      </c>
    </row>
    <row r="3" spans="1:6" ht="12.75" customHeight="1"/>
    <row r="4" spans="1:6" ht="45" customHeight="1">
      <c r="A4" s="456" t="s">
        <v>572</v>
      </c>
      <c r="B4" s="456" t="s">
        <v>573</v>
      </c>
      <c r="C4" s="456" t="s">
        <v>574</v>
      </c>
      <c r="D4" s="456" t="s">
        <v>575</v>
      </c>
      <c r="E4" s="456" t="s">
        <v>576</v>
      </c>
    </row>
    <row r="5" spans="1:6" ht="12.75" customHeight="1">
      <c r="A5" s="240" t="s">
        <v>1199</v>
      </c>
      <c r="B5" s="241">
        <v>29421501</v>
      </c>
      <c r="C5" s="242">
        <v>0.2244586746086297</v>
      </c>
      <c r="D5" s="243">
        <v>139.6</v>
      </c>
      <c r="E5" s="345">
        <v>-1.51</v>
      </c>
      <c r="F5" s="88"/>
    </row>
    <row r="6" spans="1:6" ht="12.75" customHeight="1">
      <c r="A6" s="240" t="s">
        <v>1200</v>
      </c>
      <c r="B6" s="241">
        <v>17726692</v>
      </c>
      <c r="C6" s="242">
        <v>0.13523816448098278</v>
      </c>
      <c r="D6" s="243">
        <v>345</v>
      </c>
      <c r="E6" s="345">
        <v>-4.43</v>
      </c>
      <c r="F6" s="88"/>
    </row>
    <row r="7" spans="1:6" ht="12.75" customHeight="1">
      <c r="A7" s="240" t="s">
        <v>1201</v>
      </c>
      <c r="B7" s="241">
        <v>14932900</v>
      </c>
      <c r="C7" s="242">
        <v>0.11392413126927842</v>
      </c>
      <c r="D7" s="243">
        <v>22.85</v>
      </c>
      <c r="E7" s="345">
        <v>-3.91</v>
      </c>
      <c r="F7" s="88"/>
    </row>
    <row r="8" spans="1:6" ht="12.75" customHeight="1">
      <c r="A8" s="240" t="s">
        <v>1202</v>
      </c>
      <c r="B8" s="241">
        <v>7820407</v>
      </c>
      <c r="C8" s="242">
        <v>5.9662428171834259E-2</v>
      </c>
      <c r="D8" s="243">
        <v>319</v>
      </c>
      <c r="E8" s="345">
        <v>-1.9</v>
      </c>
    </row>
    <row r="9" spans="1:6" ht="12.75" customHeight="1">
      <c r="A9" s="240" t="s">
        <v>1203</v>
      </c>
      <c r="B9" s="241">
        <v>7675420</v>
      </c>
      <c r="C9" s="242">
        <v>5.8556312278716459E-2</v>
      </c>
      <c r="D9" s="243">
        <v>8900</v>
      </c>
      <c r="E9" s="345">
        <v>-1.1100000000000001</v>
      </c>
    </row>
    <row r="10" spans="1:6" ht="12.75" customHeight="1">
      <c r="A10" s="240" t="s">
        <v>1204</v>
      </c>
      <c r="B10" s="241">
        <v>5401762</v>
      </c>
      <c r="C10" s="242">
        <v>4.1210417479083092E-2</v>
      </c>
      <c r="D10" s="243">
        <v>476</v>
      </c>
      <c r="E10" s="346">
        <v>-11.03</v>
      </c>
    </row>
    <row r="11" spans="1:6" ht="12.75" customHeight="1">
      <c r="A11" s="240" t="s">
        <v>1205</v>
      </c>
      <c r="B11" s="241">
        <v>4946428</v>
      </c>
      <c r="C11" s="242">
        <v>3.7736642767716537E-2</v>
      </c>
      <c r="D11" s="243">
        <v>33.11</v>
      </c>
      <c r="E11" s="345">
        <v>35.64</v>
      </c>
    </row>
    <row r="12" spans="1:6" ht="12.75" customHeight="1">
      <c r="A12" s="240" t="s">
        <v>1206</v>
      </c>
      <c r="B12" s="241">
        <v>4062043</v>
      </c>
      <c r="C12" s="242">
        <v>3.0989608177477482E-2</v>
      </c>
      <c r="D12" s="243">
        <v>500</v>
      </c>
      <c r="E12" s="345">
        <v>2.04</v>
      </c>
    </row>
    <row r="13" spans="1:6" ht="12.75" customHeight="1">
      <c r="A13" s="240" t="s">
        <v>1207</v>
      </c>
      <c r="B13" s="241">
        <v>3722640</v>
      </c>
      <c r="C13" s="242">
        <v>2.8400279117135094E-2</v>
      </c>
      <c r="D13" s="243">
        <v>647.99</v>
      </c>
      <c r="E13" s="345">
        <v>-2.12</v>
      </c>
    </row>
    <row r="14" spans="1:6" ht="12.75" customHeight="1">
      <c r="A14" s="240" t="s">
        <v>1208</v>
      </c>
      <c r="B14" s="241">
        <v>3309816</v>
      </c>
      <c r="C14" s="242">
        <v>2.5250816148313992E-2</v>
      </c>
      <c r="D14" s="243">
        <v>986</v>
      </c>
      <c r="E14" s="345">
        <v>-3.44</v>
      </c>
    </row>
    <row r="15" spans="1:6" ht="12.75" customHeight="1">
      <c r="A15" s="240" t="s">
        <v>1053</v>
      </c>
      <c r="B15" s="241">
        <v>32057975</v>
      </c>
      <c r="C15" s="242">
        <v>0.24457251973762348</v>
      </c>
      <c r="D15" s="244"/>
      <c r="E15" s="242"/>
    </row>
    <row r="16" spans="1:6" ht="15.75" customHeight="1">
      <c r="A16" s="457" t="s">
        <v>571</v>
      </c>
      <c r="B16" s="458">
        <f>SUM(B5:B15)</f>
        <v>131077584</v>
      </c>
      <c r="C16" s="459"/>
      <c r="D16" s="460"/>
      <c r="E16" s="460"/>
    </row>
    <row r="17" spans="1:6" ht="12.75" customHeight="1">
      <c r="A17" s="62" t="s">
        <v>570</v>
      </c>
    </row>
    <row r="18" spans="1:6" ht="12.75" customHeight="1"/>
    <row r="19" spans="1:6" ht="12.75" customHeight="1">
      <c r="A19" s="470" t="s">
        <v>935</v>
      </c>
    </row>
    <row r="20" spans="1:6" ht="12.75" customHeight="1">
      <c r="A20" s="128" t="s">
        <v>936</v>
      </c>
    </row>
    <row r="21" spans="1:6" ht="12.75" customHeight="1">
      <c r="A21" s="63" t="s">
        <v>1227</v>
      </c>
    </row>
    <row r="22" spans="1:6" ht="43.5">
      <c r="A22" s="456" t="s">
        <v>577</v>
      </c>
      <c r="B22" s="456" t="s">
        <v>573</v>
      </c>
      <c r="C22" s="456" t="s">
        <v>574</v>
      </c>
      <c r="D22" s="456" t="s">
        <v>575</v>
      </c>
    </row>
    <row r="23" spans="1:6" ht="15" customHeight="1">
      <c r="A23" s="245" t="s">
        <v>209</v>
      </c>
      <c r="B23" s="246"/>
      <c r="C23" s="247"/>
      <c r="D23" s="247"/>
      <c r="E23" s="88"/>
      <c r="F23" s="88"/>
    </row>
    <row r="24" spans="1:6" ht="12.75" customHeight="1">
      <c r="A24" s="248" t="s">
        <v>1209</v>
      </c>
      <c r="B24" s="241">
        <v>31585000</v>
      </c>
      <c r="C24" s="249">
        <v>0.42208473483684145</v>
      </c>
      <c r="D24" s="351">
        <v>105.7</v>
      </c>
      <c r="E24" s="88"/>
      <c r="F24" s="88"/>
    </row>
    <row r="25" spans="1:6" ht="12.75" customHeight="1">
      <c r="A25" s="248" t="s">
        <v>1210</v>
      </c>
      <c r="B25" s="241">
        <v>26905000</v>
      </c>
      <c r="C25" s="249">
        <v>0.3595437641534025</v>
      </c>
      <c r="D25" s="351">
        <v>108</v>
      </c>
      <c r="E25" s="88"/>
      <c r="F25" s="88"/>
    </row>
    <row r="26" spans="1:6" ht="12.75" customHeight="1">
      <c r="A26" s="248" t="s">
        <v>1211</v>
      </c>
      <c r="B26" s="241">
        <v>5779589</v>
      </c>
      <c r="C26" s="249">
        <v>7.7235279104984192E-2</v>
      </c>
      <c r="D26" s="351">
        <v>105</v>
      </c>
      <c r="E26" s="88"/>
    </row>
    <row r="27" spans="1:6" ht="12.75" customHeight="1">
      <c r="A27" s="248" t="s">
        <v>1212</v>
      </c>
      <c r="B27" s="241">
        <v>5097500</v>
      </c>
      <c r="C27" s="249">
        <v>6.8120213260433729E-2</v>
      </c>
      <c r="D27" s="351">
        <v>101.95</v>
      </c>
    </row>
    <row r="28" spans="1:6" ht="12.75" customHeight="1">
      <c r="A28" s="248" t="s">
        <v>1213</v>
      </c>
      <c r="B28" s="241">
        <v>4462950</v>
      </c>
      <c r="C28" s="249">
        <v>5.9640432716165315E-2</v>
      </c>
      <c r="D28" s="351">
        <v>104</v>
      </c>
    </row>
    <row r="29" spans="1:6" ht="12.75" customHeight="1">
      <c r="A29" s="248" t="s">
        <v>1214</v>
      </c>
      <c r="B29" s="241">
        <v>755827</v>
      </c>
      <c r="C29" s="249">
        <v>1.0100460309562303E-2</v>
      </c>
      <c r="D29" s="352">
        <v>70</v>
      </c>
    </row>
    <row r="30" spans="1:6" ht="12.75" customHeight="1">
      <c r="A30" s="248" t="s">
        <v>1215</v>
      </c>
      <c r="B30" s="241">
        <v>150656</v>
      </c>
      <c r="C30" s="249">
        <v>2.0132847177957631E-3</v>
      </c>
      <c r="D30" s="351">
        <v>115.7</v>
      </c>
    </row>
    <row r="31" spans="1:6" ht="12.75" customHeight="1">
      <c r="A31" s="248" t="s">
        <v>1216</v>
      </c>
      <c r="B31" s="241">
        <v>40698</v>
      </c>
      <c r="C31" s="249">
        <v>5.4386590275098219E-4</v>
      </c>
      <c r="D31" s="351">
        <v>98.99</v>
      </c>
    </row>
    <row r="32" spans="1:6" ht="12.75" customHeight="1">
      <c r="A32" s="248" t="s">
        <v>1217</v>
      </c>
      <c r="B32" s="241">
        <v>32274</v>
      </c>
      <c r="C32" s="249">
        <v>4.3129215552079216E-4</v>
      </c>
      <c r="D32" s="351">
        <v>95.26</v>
      </c>
    </row>
    <row r="33" spans="1:6" ht="12.75" customHeight="1">
      <c r="A33" s="248" t="s">
        <v>1218</v>
      </c>
      <c r="B33" s="241">
        <v>4641</v>
      </c>
      <c r="C33" s="249">
        <v>6.2019795927743584E-5</v>
      </c>
      <c r="D33" s="351">
        <v>97.33</v>
      </c>
    </row>
    <row r="34" spans="1:6" ht="15" customHeight="1">
      <c r="A34" s="240" t="s">
        <v>1053</v>
      </c>
      <c r="B34" s="241">
        <v>16810</v>
      </c>
      <c r="C34" s="249">
        <v>2.2463968616192139E-4</v>
      </c>
      <c r="D34" s="250"/>
    </row>
    <row r="35" spans="1:6" ht="15" customHeight="1">
      <c r="A35" s="251" t="s">
        <v>571</v>
      </c>
      <c r="B35" s="252">
        <f>SUM(B24:B34)</f>
        <v>74830945</v>
      </c>
      <c r="C35" s="249"/>
      <c r="D35" s="250"/>
    </row>
    <row r="36" spans="1:6" ht="15" customHeight="1">
      <c r="A36" s="245" t="s">
        <v>580</v>
      </c>
      <c r="B36" s="241"/>
      <c r="C36" s="249"/>
      <c r="D36" s="250"/>
    </row>
    <row r="37" spans="1:6" ht="15" customHeight="1">
      <c r="A37" s="253" t="s">
        <v>1219</v>
      </c>
      <c r="B37" s="563">
        <v>8963855</v>
      </c>
      <c r="C37" s="249">
        <v>0.68674572337964956</v>
      </c>
      <c r="D37" s="250">
        <v>103.35</v>
      </c>
    </row>
    <row r="38" spans="1:6" ht="15" customHeight="1">
      <c r="A38" s="253" t="s">
        <v>1212</v>
      </c>
      <c r="B38" s="563">
        <v>4088800</v>
      </c>
      <c r="C38" s="249">
        <v>0.31325427662035044</v>
      </c>
      <c r="D38" s="250">
        <v>102.22</v>
      </c>
    </row>
    <row r="39" spans="1:6" ht="15" customHeight="1">
      <c r="A39" s="240" t="s">
        <v>1053</v>
      </c>
      <c r="B39" s="563">
        <v>0</v>
      </c>
      <c r="C39" s="249"/>
      <c r="D39" s="250"/>
    </row>
    <row r="40" spans="1:6" ht="15" customHeight="1">
      <c r="A40" s="251" t="s">
        <v>571</v>
      </c>
      <c r="B40" s="252">
        <f>SUM(B37:B39)</f>
        <v>13052655</v>
      </c>
      <c r="C40" s="249"/>
      <c r="D40" s="250"/>
    </row>
    <row r="41" spans="1:6" ht="26.25" customHeight="1">
      <c r="A41" s="461" t="s">
        <v>579</v>
      </c>
      <c r="B41" s="462">
        <f>B35+B40</f>
        <v>87883600</v>
      </c>
      <c r="C41" s="463"/>
      <c r="D41" s="464"/>
    </row>
    <row r="42" spans="1:6" ht="12.75" customHeight="1"/>
    <row r="43" spans="1:6" ht="12.75" customHeight="1">
      <c r="A43" s="470" t="s">
        <v>937</v>
      </c>
    </row>
    <row r="44" spans="1:6" ht="12.75" customHeight="1">
      <c r="A44" s="128" t="s">
        <v>938</v>
      </c>
      <c r="B44" s="79"/>
    </row>
    <row r="45" spans="1:6" ht="12.75" customHeight="1">
      <c r="A45" s="63" t="s">
        <v>1227</v>
      </c>
    </row>
    <row r="46" spans="1:6" ht="43.5">
      <c r="A46" s="456" t="s">
        <v>578</v>
      </c>
      <c r="B46" s="456" t="s">
        <v>573</v>
      </c>
      <c r="C46" s="456" t="s">
        <v>574</v>
      </c>
      <c r="D46" s="456" t="s">
        <v>575</v>
      </c>
    </row>
    <row r="47" spans="1:6" ht="12.75" customHeight="1">
      <c r="A47" s="248" t="s">
        <v>1210</v>
      </c>
      <c r="B47" s="241">
        <v>416673153</v>
      </c>
      <c r="C47" s="249">
        <v>0.25038763684369969</v>
      </c>
      <c r="D47" s="351">
        <v>107.94</v>
      </c>
      <c r="E47" s="88"/>
      <c r="F47" s="88"/>
    </row>
    <row r="48" spans="1:6" ht="12.75" customHeight="1">
      <c r="A48" s="248" t="s">
        <v>1219</v>
      </c>
      <c r="B48" s="241">
        <v>362800097</v>
      </c>
      <c r="C48" s="249">
        <v>0.21801418757232727</v>
      </c>
      <c r="D48" s="351">
        <v>103.38</v>
      </c>
      <c r="E48" s="88"/>
      <c r="F48" s="88"/>
    </row>
    <row r="49" spans="1:6" ht="12.75" customHeight="1">
      <c r="A49" s="248" t="s">
        <v>1212</v>
      </c>
      <c r="B49" s="241">
        <v>313663401</v>
      </c>
      <c r="C49" s="249">
        <v>0.18848691636427017</v>
      </c>
      <c r="D49" s="351">
        <v>102.25</v>
      </c>
      <c r="E49" s="88"/>
    </row>
    <row r="50" spans="1:6" ht="12.75" customHeight="1">
      <c r="A50" s="248" t="s">
        <v>1220</v>
      </c>
      <c r="B50" s="241">
        <v>196120609</v>
      </c>
      <c r="C50" s="249">
        <v>0.11785298733623287</v>
      </c>
      <c r="D50" s="351">
        <v>107.14</v>
      </c>
    </row>
    <row r="51" spans="1:6" ht="12.75" customHeight="1">
      <c r="A51" s="248" t="s">
        <v>1221</v>
      </c>
      <c r="B51" s="241">
        <v>179441886</v>
      </c>
      <c r="C51" s="249">
        <v>0.10783039286986786</v>
      </c>
      <c r="D51" s="351">
        <v>102.33</v>
      </c>
    </row>
    <row r="52" spans="1:6" ht="12.75" customHeight="1">
      <c r="A52" s="248" t="s">
        <v>1222</v>
      </c>
      <c r="B52" s="241">
        <v>50061230</v>
      </c>
      <c r="C52" s="249">
        <v>3.0082843079618626E-2</v>
      </c>
      <c r="D52" s="352">
        <v>110.79</v>
      </c>
    </row>
    <row r="53" spans="1:6" ht="12.75" customHeight="1">
      <c r="A53" s="248" t="s">
        <v>1223</v>
      </c>
      <c r="B53" s="241">
        <v>48808475</v>
      </c>
      <c r="C53" s="249">
        <v>2.9330036325126027E-2</v>
      </c>
      <c r="D53" s="351">
        <v>115.65</v>
      </c>
    </row>
    <row r="54" spans="1:6" ht="12.75" customHeight="1">
      <c r="A54" s="248" t="s">
        <v>1224</v>
      </c>
      <c r="B54" s="241">
        <v>31845808</v>
      </c>
      <c r="C54" s="249">
        <v>1.9136813953785466E-2</v>
      </c>
      <c r="D54" s="351">
        <v>117.25</v>
      </c>
    </row>
    <row r="55" spans="1:6" ht="12.75" customHeight="1">
      <c r="A55" s="248" t="s">
        <v>1225</v>
      </c>
      <c r="B55" s="241">
        <v>19401399</v>
      </c>
      <c r="C55" s="249">
        <v>1.1658707579539492E-2</v>
      </c>
      <c r="D55" s="351">
        <v>115.77</v>
      </c>
    </row>
    <row r="56" spans="1:6" ht="12.75" customHeight="1">
      <c r="A56" s="254" t="s">
        <v>1209</v>
      </c>
      <c r="B56" s="241">
        <v>14760000</v>
      </c>
      <c r="C56" s="249">
        <v>8.8695935728141505E-3</v>
      </c>
      <c r="D56" s="351">
        <v>105.52</v>
      </c>
    </row>
    <row r="57" spans="1:6" ht="24">
      <c r="A57" s="255" t="s">
        <v>644</v>
      </c>
      <c r="B57" s="241">
        <v>30536268</v>
      </c>
      <c r="C57" s="249">
        <v>1.8349883912824282E-2</v>
      </c>
      <c r="D57" s="250"/>
    </row>
    <row r="58" spans="1:6" ht="26.25" customHeight="1">
      <c r="A58" s="461" t="s">
        <v>1226</v>
      </c>
      <c r="B58" s="462">
        <f>SUM(B47:B57)</f>
        <v>1664112326</v>
      </c>
      <c r="C58" s="463"/>
      <c r="D58" s="464"/>
    </row>
    <row r="59" spans="1:6" ht="12.75" customHeight="1"/>
    <row r="60" spans="1:6" ht="12.75" customHeight="1">
      <c r="A60" s="471" t="s">
        <v>939</v>
      </c>
    </row>
    <row r="61" spans="1:6" ht="12.75" customHeight="1">
      <c r="A61" s="135" t="s">
        <v>940</v>
      </c>
    </row>
    <row r="62" spans="1:6" ht="12.75" customHeight="1">
      <c r="A62" s="63" t="s">
        <v>1228</v>
      </c>
    </row>
    <row r="63" spans="1:6" ht="12.75" customHeight="1">
      <c r="A63" s="452"/>
      <c r="B63" s="465" t="s">
        <v>210</v>
      </c>
      <c r="C63" s="465" t="s">
        <v>211</v>
      </c>
      <c r="D63" s="465" t="s">
        <v>212</v>
      </c>
      <c r="E63" s="465" t="s">
        <v>213</v>
      </c>
      <c r="F63" s="465" t="s">
        <v>214</v>
      </c>
    </row>
    <row r="64" spans="1:6" ht="12.75" customHeight="1">
      <c r="A64" s="452"/>
      <c r="B64" s="466" t="s">
        <v>215</v>
      </c>
      <c r="C64" s="466" t="s">
        <v>216</v>
      </c>
      <c r="D64" s="466" t="s">
        <v>217</v>
      </c>
      <c r="E64" s="466" t="s">
        <v>218</v>
      </c>
      <c r="F64" s="466" t="s">
        <v>219</v>
      </c>
    </row>
    <row r="65" spans="1:7" ht="12.75" customHeight="1">
      <c r="A65" s="256"/>
      <c r="B65" s="257" t="s">
        <v>1052</v>
      </c>
      <c r="C65" s="257" t="s">
        <v>1052</v>
      </c>
      <c r="D65" s="257" t="s">
        <v>1052</v>
      </c>
      <c r="E65" s="258" t="s">
        <v>1052</v>
      </c>
      <c r="F65" s="258" t="s">
        <v>1052</v>
      </c>
      <c r="G65" s="674"/>
    </row>
    <row r="66" spans="1:7" ht="15" customHeight="1">
      <c r="A66" s="457" t="s">
        <v>571</v>
      </c>
      <c r="B66" s="467"/>
      <c r="C66" s="467"/>
      <c r="D66" s="467"/>
      <c r="E66" s="468" t="str">
        <f>IF(SUM(E65:E65)=0,"",SUM(E65:E65))</f>
        <v/>
      </c>
      <c r="F66" s="468" t="str">
        <f>IF(SUM(F65:F65)=0,"",SUM(F65:F65))</f>
        <v/>
      </c>
    </row>
    <row r="67" spans="1:7" ht="12.75" customHeight="1"/>
    <row r="68" spans="1:7" ht="12.75" customHeight="1">
      <c r="A68" s="471" t="s">
        <v>941</v>
      </c>
    </row>
    <row r="69" spans="1:7" ht="12.75" customHeight="1">
      <c r="A69" s="135" t="s">
        <v>942</v>
      </c>
    </row>
    <row r="70" spans="1:7" ht="12.75" customHeight="1">
      <c r="A70" s="63" t="s">
        <v>1229</v>
      </c>
    </row>
    <row r="71" spans="1:7" ht="12.75" customHeight="1">
      <c r="A71" s="452"/>
      <c r="B71" s="465" t="s">
        <v>210</v>
      </c>
      <c r="C71" s="465" t="s">
        <v>211</v>
      </c>
      <c r="D71" s="465" t="s">
        <v>212</v>
      </c>
      <c r="E71" s="465" t="s">
        <v>213</v>
      </c>
      <c r="F71" s="465" t="s">
        <v>214</v>
      </c>
    </row>
    <row r="72" spans="1:7" ht="12.75" customHeight="1">
      <c r="A72" s="452"/>
      <c r="B72" s="466" t="s">
        <v>215</v>
      </c>
      <c r="C72" s="466" t="s">
        <v>216</v>
      </c>
      <c r="D72" s="466" t="s">
        <v>217</v>
      </c>
      <c r="E72" s="466" t="s">
        <v>218</v>
      </c>
      <c r="F72" s="466" t="s">
        <v>219</v>
      </c>
    </row>
    <row r="73" spans="1:7" ht="12.75" customHeight="1">
      <c r="A73" s="256"/>
      <c r="B73" s="259" t="s">
        <v>1052</v>
      </c>
      <c r="C73" s="259" t="s">
        <v>1052</v>
      </c>
      <c r="D73" s="259" t="s">
        <v>1052</v>
      </c>
      <c r="E73" s="260" t="s">
        <v>1052</v>
      </c>
      <c r="F73" s="260" t="s">
        <v>1052</v>
      </c>
      <c r="G73" s="88"/>
    </row>
    <row r="74" spans="1:7" ht="15" customHeight="1">
      <c r="A74" s="457" t="s">
        <v>571</v>
      </c>
      <c r="B74" s="469"/>
      <c r="C74" s="469"/>
      <c r="D74" s="469"/>
      <c r="E74" s="468" t="str">
        <f>IF(SUM(E73)=0,"",SUM(E73))</f>
        <v/>
      </c>
      <c r="F74" s="468" t="str">
        <f>IF(SUM(F73)=0,"",SUM(F73))</f>
        <v/>
      </c>
    </row>
    <row r="75" spans="1:7" ht="12.75" customHeight="1">
      <c r="A75" s="27" t="s">
        <v>581</v>
      </c>
    </row>
    <row r="76" spans="1:7" ht="12.75" customHeight="1">
      <c r="A76" s="75" t="s">
        <v>321</v>
      </c>
      <c r="G76" s="53" t="s">
        <v>143</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3"/>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26" t="s">
        <v>441</v>
      </c>
      <c r="B1" s="527"/>
      <c r="C1" s="528"/>
      <c r="D1" s="528"/>
      <c r="E1" s="528"/>
      <c r="F1" s="528"/>
      <c r="G1" s="528"/>
      <c r="H1" s="528"/>
      <c r="I1" s="528"/>
      <c r="J1" s="528"/>
    </row>
    <row r="2" spans="1:15" ht="15" customHeight="1">
      <c r="A2" s="589" t="s">
        <v>442</v>
      </c>
      <c r="B2" s="530"/>
      <c r="C2" s="530"/>
      <c r="D2" s="530"/>
      <c r="E2" s="530"/>
      <c r="F2" s="530"/>
      <c r="G2" s="528"/>
      <c r="H2" s="528"/>
      <c r="I2" s="528"/>
      <c r="J2" s="528"/>
    </row>
    <row r="3" spans="1:15" ht="12.75" customHeight="1">
      <c r="A3" s="470" t="s">
        <v>943</v>
      </c>
    </row>
    <row r="4" spans="1:15" ht="12.75" customHeight="1">
      <c r="A4" s="128" t="s">
        <v>1157</v>
      </c>
    </row>
    <row r="5" spans="1:15" ht="12.75" customHeight="1">
      <c r="E5" s="793" t="str">
        <f>Naslovnica!A20</f>
        <v>Siječanj 2016.</v>
      </c>
      <c r="F5" s="793"/>
      <c r="G5" s="795" t="str">
        <f>'5 Tablica 3,4'!A8</f>
        <v>Prosinac 2015.</v>
      </c>
      <c r="H5" s="795"/>
    </row>
    <row r="6" spans="1:15" ht="12.75" customHeight="1">
      <c r="E6" s="794" t="str">
        <f>Naslovnica!A24</f>
        <v>January 2016</v>
      </c>
      <c r="F6" s="794"/>
      <c r="G6" s="796" t="str">
        <f>'5 Tablica 3,4'!B8</f>
        <v>December 2015</v>
      </c>
      <c r="H6" s="796"/>
    </row>
    <row r="7" spans="1:15" ht="12.75" customHeight="1">
      <c r="A7" s="472"/>
      <c r="B7" s="473"/>
      <c r="C7" s="473"/>
      <c r="D7" s="473"/>
      <c r="E7" s="791" t="s">
        <v>781</v>
      </c>
      <c r="F7" s="792"/>
      <c r="G7" s="791" t="s">
        <v>782</v>
      </c>
      <c r="H7" s="792"/>
      <c r="I7" s="792" t="s">
        <v>783</v>
      </c>
      <c r="J7" s="792"/>
    </row>
    <row r="8" spans="1:15" ht="22.5">
      <c r="A8" s="474" t="s">
        <v>220</v>
      </c>
      <c r="B8" s="474" t="s">
        <v>221</v>
      </c>
      <c r="C8" s="456" t="s">
        <v>711</v>
      </c>
      <c r="D8" s="456" t="s">
        <v>1064</v>
      </c>
      <c r="E8" s="456" t="s">
        <v>718</v>
      </c>
      <c r="F8" s="456" t="s">
        <v>717</v>
      </c>
      <c r="G8" s="456" t="s">
        <v>718</v>
      </c>
      <c r="H8" s="456" t="s">
        <v>717</v>
      </c>
      <c r="I8" s="456" t="s">
        <v>718</v>
      </c>
      <c r="J8" s="456" t="s">
        <v>719</v>
      </c>
    </row>
    <row r="9" spans="1:15" ht="21">
      <c r="A9" s="475" t="s">
        <v>746</v>
      </c>
      <c r="B9" s="475" t="s">
        <v>222</v>
      </c>
      <c r="C9" s="476" t="s">
        <v>712</v>
      </c>
      <c r="D9" s="476" t="s">
        <v>1065</v>
      </c>
      <c r="E9" s="569" t="s">
        <v>743</v>
      </c>
      <c r="F9" s="569" t="s">
        <v>744</v>
      </c>
      <c r="G9" s="569" t="s">
        <v>743</v>
      </c>
      <c r="H9" s="569" t="s">
        <v>744</v>
      </c>
      <c r="I9" s="569" t="s">
        <v>743</v>
      </c>
      <c r="J9" s="569" t="s">
        <v>744</v>
      </c>
    </row>
    <row r="10" spans="1:15" ht="12.75" customHeight="1">
      <c r="A10" s="262" t="s">
        <v>226</v>
      </c>
      <c r="B10" s="262" t="s">
        <v>227</v>
      </c>
      <c r="C10" s="263" t="s">
        <v>225</v>
      </c>
      <c r="D10" s="263"/>
      <c r="E10" s="265">
        <v>194703072.16999999</v>
      </c>
      <c r="F10" s="266">
        <v>118.27545064367254</v>
      </c>
      <c r="G10" s="267">
        <v>180571971.69999999</v>
      </c>
      <c r="H10" s="268">
        <v>118.24365694370051</v>
      </c>
      <c r="I10" s="264">
        <v>7.8257441268223094E-2</v>
      </c>
      <c r="J10" s="264">
        <v>2.6888292187354779E-4</v>
      </c>
      <c r="K10" s="593"/>
      <c r="L10" s="662"/>
      <c r="M10" s="348"/>
      <c r="N10" s="348"/>
      <c r="O10" s="348"/>
    </row>
    <row r="11" spans="1:15" ht="12.75" customHeight="1">
      <c r="A11" s="262" t="s">
        <v>228</v>
      </c>
      <c r="B11" s="262" t="s">
        <v>227</v>
      </c>
      <c r="C11" s="263" t="s">
        <v>223</v>
      </c>
      <c r="D11" s="263"/>
      <c r="E11" s="265">
        <v>18001543.5</v>
      </c>
      <c r="F11" s="266">
        <v>1038.624296905871</v>
      </c>
      <c r="G11" s="267">
        <v>18721596.239999998</v>
      </c>
      <c r="H11" s="268">
        <v>1071.553570692166</v>
      </c>
      <c r="I11" s="264">
        <v>-3.8461076222846557E-2</v>
      </c>
      <c r="J11" s="264">
        <v>-3.0730403674567919E-2</v>
      </c>
      <c r="K11" s="593"/>
      <c r="L11" s="662"/>
      <c r="M11" s="348"/>
      <c r="N11" s="348"/>
      <c r="O11" s="348"/>
    </row>
    <row r="12" spans="1:15" ht="12.75" customHeight="1">
      <c r="A12" s="262" t="s">
        <v>229</v>
      </c>
      <c r="B12" s="262" t="s">
        <v>227</v>
      </c>
      <c r="C12" s="263" t="s">
        <v>224</v>
      </c>
      <c r="D12" s="263"/>
      <c r="E12" s="265">
        <v>34809486.710000001</v>
      </c>
      <c r="F12" s="266">
        <v>152.00478415410225</v>
      </c>
      <c r="G12" s="267">
        <v>33320709.280000001</v>
      </c>
      <c r="H12" s="268">
        <v>153.13902799124585</v>
      </c>
      <c r="I12" s="264">
        <v>4.4680244273599623E-2</v>
      </c>
      <c r="J12" s="264">
        <v>-7.4066281601867789E-3</v>
      </c>
      <c r="K12" s="593"/>
      <c r="L12" s="662"/>
      <c r="M12" s="348"/>
      <c r="N12" s="348"/>
      <c r="O12" s="348"/>
    </row>
    <row r="13" spans="1:15" ht="12.75" customHeight="1">
      <c r="A13" s="350" t="s">
        <v>784</v>
      </c>
      <c r="B13" s="262" t="s">
        <v>1132</v>
      </c>
      <c r="C13" s="273" t="s">
        <v>234</v>
      </c>
      <c r="D13" s="273"/>
      <c r="E13" s="265">
        <v>8211927.1900000004</v>
      </c>
      <c r="F13" s="266">
        <v>79.382259392911308</v>
      </c>
      <c r="G13" s="267">
        <v>8188180.3300000001</v>
      </c>
      <c r="H13" s="268">
        <v>79.594130606888584</v>
      </c>
      <c r="I13" s="264">
        <v>2.9001388639422476E-3</v>
      </c>
      <c r="J13" s="264">
        <v>-2.661894945793164E-3</v>
      </c>
      <c r="K13" s="593"/>
      <c r="L13" s="662"/>
      <c r="M13" s="348"/>
      <c r="N13" s="348"/>
      <c r="O13" s="348"/>
    </row>
    <row r="14" spans="1:15" ht="12.75" customHeight="1">
      <c r="A14" s="350" t="s">
        <v>759</v>
      </c>
      <c r="B14" s="262" t="s">
        <v>1132</v>
      </c>
      <c r="C14" s="273" t="s">
        <v>223</v>
      </c>
      <c r="D14" s="273"/>
      <c r="E14" s="265">
        <v>5141573.6500000004</v>
      </c>
      <c r="F14" s="266">
        <v>474.53646047719826</v>
      </c>
      <c r="G14" s="267">
        <v>5923355.8700000001</v>
      </c>
      <c r="H14" s="268">
        <v>520.1321843156577</v>
      </c>
      <c r="I14" s="264">
        <v>-0.13198299024367077</v>
      </c>
      <c r="J14" s="264">
        <v>-8.7661800621797958E-2</v>
      </c>
      <c r="K14" s="593"/>
      <c r="L14" s="662"/>
      <c r="M14" s="348"/>
      <c r="N14" s="348"/>
      <c r="O14" s="348"/>
    </row>
    <row r="15" spans="1:15" ht="12.75" customHeight="1">
      <c r="A15" s="350" t="s">
        <v>671</v>
      </c>
      <c r="B15" s="262" t="s">
        <v>1132</v>
      </c>
      <c r="C15" s="263" t="s">
        <v>223</v>
      </c>
      <c r="D15" s="263"/>
      <c r="E15" s="265">
        <v>26979171.800000001</v>
      </c>
      <c r="F15" s="266">
        <v>85.666916714946581</v>
      </c>
      <c r="G15" s="267">
        <v>29961535.079999998</v>
      </c>
      <c r="H15" s="268">
        <v>92.905457288482097</v>
      </c>
      <c r="I15" s="264">
        <v>-9.9539735598887624E-2</v>
      </c>
      <c r="J15" s="264">
        <v>-7.7912975026418696E-2</v>
      </c>
      <c r="K15" s="593"/>
      <c r="L15" s="662"/>
      <c r="M15" s="348"/>
      <c r="N15" s="348"/>
      <c r="O15" s="348"/>
    </row>
    <row r="16" spans="1:15" ht="12.75" customHeight="1">
      <c r="A16" s="271" t="s">
        <v>672</v>
      </c>
      <c r="B16" s="262" t="s">
        <v>1132</v>
      </c>
      <c r="C16" s="273" t="s">
        <v>225</v>
      </c>
      <c r="D16" s="273"/>
      <c r="E16" s="265">
        <v>7091425.2599999998</v>
      </c>
      <c r="F16" s="266">
        <v>108.27637250043271</v>
      </c>
      <c r="G16" s="267">
        <v>6747217.7000000002</v>
      </c>
      <c r="H16" s="268">
        <v>107.94297925799152</v>
      </c>
      <c r="I16" s="264">
        <v>5.1014740490735955E-2</v>
      </c>
      <c r="J16" s="264">
        <v>3.0886051573983941E-3</v>
      </c>
      <c r="K16" s="593"/>
      <c r="L16" s="662"/>
      <c r="M16" s="348"/>
      <c r="N16" s="348"/>
      <c r="O16" s="348"/>
    </row>
    <row r="17" spans="1:15" ht="12.75" customHeight="1">
      <c r="A17" s="262" t="s">
        <v>673</v>
      </c>
      <c r="B17" s="262" t="s">
        <v>1132</v>
      </c>
      <c r="C17" s="263" t="s">
        <v>223</v>
      </c>
      <c r="D17" s="263"/>
      <c r="E17" s="267">
        <v>8848911.5600000005</v>
      </c>
      <c r="F17" s="268">
        <v>65.587198798442955</v>
      </c>
      <c r="G17" s="267">
        <v>9346415.1600000001</v>
      </c>
      <c r="H17" s="268">
        <v>66.982919599641335</v>
      </c>
      <c r="I17" s="264">
        <v>-5.3229349593753694E-2</v>
      </c>
      <c r="J17" s="264">
        <v>-2.0836965745008373E-2</v>
      </c>
      <c r="K17" s="593"/>
      <c r="L17" s="662"/>
      <c r="M17" s="348"/>
      <c r="N17" s="348"/>
      <c r="O17" s="348"/>
    </row>
    <row r="18" spans="1:15" ht="12.75" customHeight="1">
      <c r="A18" s="276" t="s">
        <v>674</v>
      </c>
      <c r="B18" s="262" t="s">
        <v>1132</v>
      </c>
      <c r="C18" s="277" t="s">
        <v>223</v>
      </c>
      <c r="D18" s="277"/>
      <c r="E18" s="265">
        <v>13310215.109999999</v>
      </c>
      <c r="F18" s="266">
        <v>136.67843698519604</v>
      </c>
      <c r="G18" s="267">
        <v>15744012.23</v>
      </c>
      <c r="H18" s="268">
        <v>150.0257183751153</v>
      </c>
      <c r="I18" s="264">
        <v>-0.15458557097424208</v>
      </c>
      <c r="J18" s="264">
        <v>-8.8966622086398051E-2</v>
      </c>
      <c r="K18" s="593"/>
      <c r="L18" s="662"/>
      <c r="M18" s="348"/>
      <c r="N18" s="348"/>
      <c r="O18" s="348"/>
    </row>
    <row r="19" spans="1:15" ht="12.75" customHeight="1">
      <c r="A19" s="262" t="s">
        <v>230</v>
      </c>
      <c r="B19" s="262" t="s">
        <v>231</v>
      </c>
      <c r="C19" s="263" t="s">
        <v>223</v>
      </c>
      <c r="D19" s="263"/>
      <c r="E19" s="265">
        <v>5760037.3899999997</v>
      </c>
      <c r="F19" s="266">
        <v>82.517878707522485</v>
      </c>
      <c r="G19" s="267">
        <v>5953201.0999999996</v>
      </c>
      <c r="H19" s="268">
        <v>85.285128034783369</v>
      </c>
      <c r="I19" s="264">
        <v>-3.244703257210646E-2</v>
      </c>
      <c r="J19" s="264">
        <v>-3.244703257210646E-2</v>
      </c>
      <c r="K19" s="593"/>
      <c r="L19" s="662"/>
      <c r="M19" s="348"/>
      <c r="N19" s="348"/>
      <c r="O19" s="348"/>
    </row>
    <row r="20" spans="1:15" ht="12.75" customHeight="1">
      <c r="A20" s="271" t="s">
        <v>325</v>
      </c>
      <c r="B20" s="262" t="s">
        <v>323</v>
      </c>
      <c r="C20" s="263" t="s">
        <v>225</v>
      </c>
      <c r="D20" s="263"/>
      <c r="E20" s="265">
        <v>211355592.34999999</v>
      </c>
      <c r="F20" s="266">
        <v>110.31620851155671</v>
      </c>
      <c r="G20" s="267">
        <v>203683926.08000001</v>
      </c>
      <c r="H20" s="268">
        <v>110.20789476255845</v>
      </c>
      <c r="I20" s="264">
        <v>3.7664564001907541E-2</v>
      </c>
      <c r="J20" s="264">
        <v>9.8281297570945725E-4</v>
      </c>
      <c r="K20" s="593"/>
      <c r="L20" s="662"/>
      <c r="M20" s="348"/>
      <c r="N20" s="348"/>
      <c r="O20" s="348"/>
    </row>
    <row r="21" spans="1:15" ht="12.75" customHeight="1">
      <c r="A21" s="262" t="s">
        <v>679</v>
      </c>
      <c r="B21" s="350" t="s">
        <v>707</v>
      </c>
      <c r="C21" s="263" t="s">
        <v>234</v>
      </c>
      <c r="D21" s="263"/>
      <c r="E21" s="265">
        <v>645916064.24000001</v>
      </c>
      <c r="F21" s="266">
        <v>874.49751331998903</v>
      </c>
      <c r="G21" s="267">
        <v>537856765.63999999</v>
      </c>
      <c r="H21" s="268">
        <v>864.50200445106861</v>
      </c>
      <c r="I21" s="264">
        <v>0.20090720337303813</v>
      </c>
      <c r="J21" s="264">
        <v>1.1562158118149535E-2</v>
      </c>
      <c r="K21" s="593"/>
      <c r="L21" s="662"/>
      <c r="M21" s="348"/>
      <c r="N21" s="348"/>
      <c r="O21" s="348"/>
    </row>
    <row r="22" spans="1:15" ht="12.75" customHeight="1">
      <c r="A22" s="262" t="s">
        <v>233</v>
      </c>
      <c r="B22" s="350" t="s">
        <v>707</v>
      </c>
      <c r="C22" s="263" t="s">
        <v>223</v>
      </c>
      <c r="D22" s="263"/>
      <c r="E22" s="265">
        <v>191206854.11000001</v>
      </c>
      <c r="F22" s="266">
        <v>618.70817951407673</v>
      </c>
      <c r="G22" s="267">
        <v>200739728.75999999</v>
      </c>
      <c r="H22" s="268">
        <v>643.35924551607502</v>
      </c>
      <c r="I22" s="264">
        <v>-4.7488729355598891E-2</v>
      </c>
      <c r="J22" s="264">
        <v>-3.8316175874995473E-2</v>
      </c>
      <c r="K22" s="593"/>
      <c r="L22" s="662"/>
      <c r="M22" s="348"/>
      <c r="N22" s="348"/>
      <c r="O22" s="348"/>
    </row>
    <row r="23" spans="1:15" ht="12.75" customHeight="1">
      <c r="A23" s="262" t="s">
        <v>235</v>
      </c>
      <c r="B23" s="350" t="s">
        <v>707</v>
      </c>
      <c r="C23" s="263" t="s">
        <v>225</v>
      </c>
      <c r="D23" s="263"/>
      <c r="E23" s="265">
        <v>851728399.5</v>
      </c>
      <c r="F23" s="266">
        <v>883.80821280874477</v>
      </c>
      <c r="G23" s="267">
        <v>825952017.19000006</v>
      </c>
      <c r="H23" s="268">
        <v>880.81687700393275</v>
      </c>
      <c r="I23" s="264">
        <v>3.1208086878575125E-2</v>
      </c>
      <c r="J23" s="264">
        <v>3.3960927440297439E-3</v>
      </c>
      <c r="K23" s="593"/>
      <c r="L23" s="662"/>
      <c r="M23" s="348"/>
      <c r="N23" s="348"/>
      <c r="O23" s="348"/>
    </row>
    <row r="24" spans="1:15" ht="12.75" customHeight="1">
      <c r="A24" s="262" t="s">
        <v>236</v>
      </c>
      <c r="B24" s="350" t="s">
        <v>707</v>
      </c>
      <c r="C24" s="263" t="s">
        <v>225</v>
      </c>
      <c r="D24" s="263"/>
      <c r="E24" s="265">
        <v>1113476366.8599999</v>
      </c>
      <c r="F24" s="266">
        <v>151.10395629628587</v>
      </c>
      <c r="G24" s="267">
        <v>1119420906.72</v>
      </c>
      <c r="H24" s="268">
        <v>150.92417363442166</v>
      </c>
      <c r="I24" s="264">
        <v>-5.3103705892166841E-3</v>
      </c>
      <c r="J24" s="264">
        <v>1.1912118352868095E-3</v>
      </c>
      <c r="K24" s="593"/>
      <c r="L24" s="662"/>
      <c r="M24" s="348"/>
      <c r="N24" s="348"/>
      <c r="O24" s="348"/>
    </row>
    <row r="25" spans="1:15" ht="12.75" customHeight="1">
      <c r="A25" s="262" t="s">
        <v>1066</v>
      </c>
      <c r="B25" s="350" t="s">
        <v>707</v>
      </c>
      <c r="C25" s="263" t="s">
        <v>714</v>
      </c>
      <c r="D25" s="263"/>
      <c r="E25" s="265">
        <v>23354127.02</v>
      </c>
      <c r="F25" s="266">
        <v>732.07215985437483</v>
      </c>
      <c r="G25" s="267">
        <v>25215493.09</v>
      </c>
      <c r="H25" s="268">
        <v>749.28128466621069</v>
      </c>
      <c r="I25" s="264">
        <v>-7.3818349034712516E-2</v>
      </c>
      <c r="J25" s="264">
        <v>-2.29675092171856E-2</v>
      </c>
      <c r="K25" s="593"/>
      <c r="L25" s="662"/>
      <c r="M25" s="348"/>
      <c r="N25" s="348"/>
      <c r="O25" s="348"/>
    </row>
    <row r="26" spans="1:15" ht="12.75" customHeight="1">
      <c r="A26" s="262" t="s">
        <v>1113</v>
      </c>
      <c r="B26" s="350" t="s">
        <v>707</v>
      </c>
      <c r="C26" s="263" t="s">
        <v>714</v>
      </c>
      <c r="D26" s="263"/>
      <c r="E26" s="265">
        <v>20803532.5</v>
      </c>
      <c r="F26" s="266">
        <v>743.82634040650942</v>
      </c>
      <c r="G26" s="267">
        <v>26462747.09</v>
      </c>
      <c r="H26" s="268">
        <v>752.90830333950578</v>
      </c>
      <c r="I26" s="264">
        <v>-0.21385589979577591</v>
      </c>
      <c r="J26" s="264">
        <v>-1.2062508665017457E-2</v>
      </c>
      <c r="K26" s="593"/>
      <c r="L26" s="662"/>
      <c r="M26" s="348"/>
      <c r="N26" s="348"/>
      <c r="O26" s="348"/>
    </row>
    <row r="27" spans="1:15" ht="12.75" customHeight="1">
      <c r="A27" s="262" t="s">
        <v>1067</v>
      </c>
      <c r="B27" s="350" t="s">
        <v>707</v>
      </c>
      <c r="C27" s="263" t="s">
        <v>714</v>
      </c>
      <c r="D27" s="263"/>
      <c r="E27" s="265">
        <v>36272125.82</v>
      </c>
      <c r="F27" s="266">
        <v>751.91119503535685</v>
      </c>
      <c r="G27" s="267">
        <v>41184512.079999998</v>
      </c>
      <c r="H27" s="268">
        <v>750.83591360235789</v>
      </c>
      <c r="I27" s="264">
        <v>-0.11927751506337614</v>
      </c>
      <c r="J27" s="264">
        <v>1.4321124143357178E-3</v>
      </c>
      <c r="K27" s="593"/>
      <c r="L27" s="662"/>
      <c r="M27" s="348"/>
      <c r="N27" s="348"/>
      <c r="O27" s="348"/>
    </row>
    <row r="28" spans="1:15" ht="12.75" customHeight="1">
      <c r="A28" s="262" t="s">
        <v>237</v>
      </c>
      <c r="B28" s="262" t="s">
        <v>1056</v>
      </c>
      <c r="C28" s="263" t="s">
        <v>223</v>
      </c>
      <c r="D28" s="263"/>
      <c r="E28" s="265">
        <v>16883894.940000001</v>
      </c>
      <c r="F28" s="266">
        <v>85.308041037436865</v>
      </c>
      <c r="G28" s="267">
        <v>18222667.02</v>
      </c>
      <c r="H28" s="268">
        <v>89.457947889704315</v>
      </c>
      <c r="I28" s="264">
        <v>-7.3467406199688057E-2</v>
      </c>
      <c r="J28" s="264">
        <v>-4.6389470697271173E-2</v>
      </c>
      <c r="K28" s="593"/>
      <c r="L28" s="662"/>
      <c r="M28" s="348"/>
      <c r="N28" s="348"/>
      <c r="O28" s="348"/>
    </row>
    <row r="29" spans="1:15" ht="12.75" customHeight="1">
      <c r="A29" s="262" t="s">
        <v>238</v>
      </c>
      <c r="B29" s="262" t="s">
        <v>239</v>
      </c>
      <c r="C29" s="263" t="s">
        <v>223</v>
      </c>
      <c r="D29" s="263"/>
      <c r="E29" s="269">
        <v>24436703.649999999</v>
      </c>
      <c r="F29" s="270">
        <v>98.663789306539371</v>
      </c>
      <c r="G29" s="274">
        <v>24441921.98</v>
      </c>
      <c r="H29" s="275">
        <v>102.47739400253685</v>
      </c>
      <c r="I29" s="264">
        <v>-2.1349916771162825E-4</v>
      </c>
      <c r="J29" s="264">
        <v>-3.7214106907354383E-2</v>
      </c>
      <c r="K29" s="593"/>
      <c r="L29" s="662"/>
      <c r="M29" s="348"/>
      <c r="N29" s="348"/>
      <c r="O29" s="348"/>
    </row>
    <row r="30" spans="1:15" ht="12.75" customHeight="1">
      <c r="A30" s="261" t="s">
        <v>240</v>
      </c>
      <c r="B30" s="261" t="s">
        <v>239</v>
      </c>
      <c r="C30" s="273" t="s">
        <v>225</v>
      </c>
      <c r="D30" s="273"/>
      <c r="E30" s="267">
        <v>13553923.390000001</v>
      </c>
      <c r="F30" s="268">
        <v>813.21171779550741</v>
      </c>
      <c r="G30" s="267">
        <v>15285037.630000001</v>
      </c>
      <c r="H30" s="268">
        <v>810.90330687039875</v>
      </c>
      <c r="I30" s="264">
        <v>-0.113255477801529</v>
      </c>
      <c r="J30" s="264">
        <v>2.8467153920208599E-3</v>
      </c>
      <c r="K30" s="593"/>
      <c r="L30" s="662"/>
      <c r="M30" s="348"/>
      <c r="N30" s="348"/>
      <c r="O30" s="348"/>
    </row>
    <row r="31" spans="1:15" ht="12.75" customHeight="1">
      <c r="A31" s="262" t="s">
        <v>241</v>
      </c>
      <c r="B31" s="262" t="s">
        <v>239</v>
      </c>
      <c r="C31" s="263" t="s">
        <v>224</v>
      </c>
      <c r="D31" s="263"/>
      <c r="E31" s="265">
        <v>57889549.789999999</v>
      </c>
      <c r="F31" s="266">
        <v>91.195707400768995</v>
      </c>
      <c r="G31" s="267">
        <v>58315788.439999998</v>
      </c>
      <c r="H31" s="268">
        <v>91.826707803243139</v>
      </c>
      <c r="I31" s="264">
        <v>-7.3091466548299566E-3</v>
      </c>
      <c r="J31" s="264">
        <v>-6.8716435290937516E-3</v>
      </c>
      <c r="K31" s="593"/>
      <c r="L31" s="662"/>
      <c r="M31" s="348"/>
      <c r="N31" s="348"/>
      <c r="O31" s="348"/>
    </row>
    <row r="32" spans="1:15" ht="12.75" customHeight="1">
      <c r="A32" s="262" t="s">
        <v>242</v>
      </c>
      <c r="B32" s="262" t="s">
        <v>239</v>
      </c>
      <c r="C32" s="263" t="s">
        <v>225</v>
      </c>
      <c r="D32" s="263"/>
      <c r="E32" s="265">
        <v>373494033.83999997</v>
      </c>
      <c r="F32" s="266">
        <v>143.37497611333302</v>
      </c>
      <c r="G32" s="267">
        <v>268401323.44</v>
      </c>
      <c r="H32" s="268">
        <v>143.31574676565049</v>
      </c>
      <c r="I32" s="264">
        <v>0.39155064160290176</v>
      </c>
      <c r="J32" s="264">
        <v>4.1327871513918701E-4</v>
      </c>
      <c r="K32" s="593"/>
      <c r="L32" s="662"/>
      <c r="M32" s="348"/>
      <c r="N32" s="348"/>
      <c r="O32" s="348"/>
    </row>
    <row r="33" spans="1:15" ht="12.75" customHeight="1">
      <c r="A33" s="262" t="s">
        <v>243</v>
      </c>
      <c r="B33" s="262" t="s">
        <v>239</v>
      </c>
      <c r="C33" s="263" t="s">
        <v>234</v>
      </c>
      <c r="D33" s="263"/>
      <c r="E33" s="265">
        <v>59264634.18</v>
      </c>
      <c r="F33" s="266">
        <v>1172.2405192408185</v>
      </c>
      <c r="G33" s="267">
        <v>54936625.909999996</v>
      </c>
      <c r="H33" s="268">
        <v>1158.9896927104517</v>
      </c>
      <c r="I33" s="264">
        <v>7.8781836312451503E-2</v>
      </c>
      <c r="J33" s="264">
        <v>1.1433084015939787E-2</v>
      </c>
      <c r="K33" s="593"/>
      <c r="L33" s="662"/>
      <c r="M33" s="348"/>
      <c r="N33" s="348"/>
      <c r="O33" s="348"/>
    </row>
    <row r="34" spans="1:15" ht="12.75" customHeight="1">
      <c r="A34" s="262" t="s">
        <v>244</v>
      </c>
      <c r="B34" s="262" t="s">
        <v>245</v>
      </c>
      <c r="C34" s="263" t="s">
        <v>224</v>
      </c>
      <c r="D34" s="263"/>
      <c r="E34" s="265">
        <v>77521819.079999998</v>
      </c>
      <c r="F34" s="266">
        <v>95.802962897073456</v>
      </c>
      <c r="G34" s="267">
        <v>80097349.359999999</v>
      </c>
      <c r="H34" s="268">
        <v>97.723603618298796</v>
      </c>
      <c r="I34" s="264">
        <v>-3.2155000141442902E-2</v>
      </c>
      <c r="J34" s="264">
        <v>-1.9653805734868524E-2</v>
      </c>
      <c r="K34" s="593"/>
      <c r="L34" s="662"/>
      <c r="M34" s="348"/>
      <c r="N34" s="348"/>
      <c r="O34" s="348"/>
    </row>
    <row r="35" spans="1:15" ht="12.75" customHeight="1">
      <c r="A35" s="262" t="s">
        <v>246</v>
      </c>
      <c r="B35" s="262" t="s">
        <v>245</v>
      </c>
      <c r="C35" s="263" t="s">
        <v>225</v>
      </c>
      <c r="D35" s="263"/>
      <c r="E35" s="265">
        <v>245037552.31</v>
      </c>
      <c r="F35" s="266">
        <v>151.84641044717586</v>
      </c>
      <c r="G35" s="267">
        <v>242895659.74000001</v>
      </c>
      <c r="H35" s="268">
        <v>151.77151593009978</v>
      </c>
      <c r="I35" s="264">
        <v>8.8181590905853646E-3</v>
      </c>
      <c r="J35" s="264">
        <v>4.9346886085377406E-4</v>
      </c>
      <c r="K35" s="593"/>
      <c r="L35" s="662"/>
      <c r="M35" s="348"/>
      <c r="N35" s="348"/>
      <c r="O35" s="348"/>
    </row>
    <row r="36" spans="1:15" ht="12.75" customHeight="1">
      <c r="A36" s="262" t="s">
        <v>247</v>
      </c>
      <c r="B36" s="262" t="s">
        <v>245</v>
      </c>
      <c r="C36" s="263" t="s">
        <v>234</v>
      </c>
      <c r="D36" s="263"/>
      <c r="E36" s="265">
        <v>37224961.719999999</v>
      </c>
      <c r="F36" s="266">
        <v>106.01594393661735</v>
      </c>
      <c r="G36" s="267">
        <v>36358049.270000003</v>
      </c>
      <c r="H36" s="268">
        <v>105.67699857182517</v>
      </c>
      <c r="I36" s="264">
        <v>2.3843755850655901E-2</v>
      </c>
      <c r="J36" s="264">
        <v>3.2073712290552336E-3</v>
      </c>
      <c r="K36" s="593"/>
      <c r="L36" s="662"/>
      <c r="M36" s="348"/>
      <c r="N36" s="348"/>
      <c r="O36" s="348"/>
    </row>
    <row r="37" spans="1:15" ht="12.75" customHeight="1">
      <c r="A37" s="262" t="s">
        <v>248</v>
      </c>
      <c r="B37" s="262" t="s">
        <v>245</v>
      </c>
      <c r="C37" s="263" t="s">
        <v>223</v>
      </c>
      <c r="D37" s="263"/>
      <c r="E37" s="265">
        <v>60072452.869999997</v>
      </c>
      <c r="F37" s="266">
        <v>82.517319977004121</v>
      </c>
      <c r="G37" s="267">
        <v>61814737.549999997</v>
      </c>
      <c r="H37" s="268">
        <v>85.481148191368987</v>
      </c>
      <c r="I37" s="264">
        <v>-2.8185587273434898E-2</v>
      </c>
      <c r="J37" s="264">
        <v>-3.4672302338869643E-2</v>
      </c>
      <c r="K37" s="593"/>
      <c r="L37" s="662"/>
      <c r="M37" s="348"/>
      <c r="N37" s="348"/>
      <c r="O37" s="348"/>
    </row>
    <row r="38" spans="1:15" ht="12.75" customHeight="1">
      <c r="A38" s="262" t="s">
        <v>251</v>
      </c>
      <c r="B38" s="262" t="s">
        <v>252</v>
      </c>
      <c r="C38" s="263" t="s">
        <v>223</v>
      </c>
      <c r="D38" s="263"/>
      <c r="E38" s="265">
        <v>5233293.12</v>
      </c>
      <c r="F38" s="266">
        <v>319.85120912662057</v>
      </c>
      <c r="G38" s="267">
        <v>5768745.21</v>
      </c>
      <c r="H38" s="268">
        <v>348.78240452721053</v>
      </c>
      <c r="I38" s="264">
        <v>-9.2819507623911779E-2</v>
      </c>
      <c r="J38" s="264">
        <v>-8.2949125371755583E-2</v>
      </c>
      <c r="K38" s="593"/>
      <c r="L38" s="662"/>
      <c r="M38" s="348"/>
      <c r="N38" s="348"/>
      <c r="O38" s="348"/>
    </row>
    <row r="39" spans="1:15" ht="12.75" customHeight="1">
      <c r="A39" s="262" t="s">
        <v>253</v>
      </c>
      <c r="B39" s="262" t="s">
        <v>252</v>
      </c>
      <c r="C39" s="263" t="s">
        <v>223</v>
      </c>
      <c r="D39" s="263"/>
      <c r="E39" s="267">
        <v>4326164.8600000003</v>
      </c>
      <c r="F39" s="268">
        <v>484.07944633805619</v>
      </c>
      <c r="G39" s="267">
        <v>4740666.93</v>
      </c>
      <c r="H39" s="268">
        <v>520.85363085756774</v>
      </c>
      <c r="I39" s="264">
        <v>-8.7435391711857546E-2</v>
      </c>
      <c r="J39" s="264">
        <v>-7.0603682763935249E-2</v>
      </c>
      <c r="K39" s="593"/>
      <c r="L39" s="662"/>
      <c r="M39" s="348"/>
      <c r="N39" s="348"/>
      <c r="O39" s="348"/>
    </row>
    <row r="40" spans="1:15" ht="12.75" customHeight="1">
      <c r="A40" s="262" t="s">
        <v>1129</v>
      </c>
      <c r="B40" s="262" t="s">
        <v>252</v>
      </c>
      <c r="C40" s="263" t="s">
        <v>223</v>
      </c>
      <c r="D40" s="263"/>
      <c r="E40" s="267">
        <v>28003134.18</v>
      </c>
      <c r="F40" s="268">
        <v>859.64761738567336</v>
      </c>
      <c r="G40" s="267">
        <v>29803722.68</v>
      </c>
      <c r="H40" s="268">
        <v>911.99126737286235</v>
      </c>
      <c r="I40" s="264">
        <v>-6.0414885728630741E-2</v>
      </c>
      <c r="J40" s="264">
        <v>-5.7394902626615396E-2</v>
      </c>
      <c r="K40" s="593"/>
      <c r="L40" s="662"/>
      <c r="M40" s="348"/>
      <c r="N40" s="348"/>
      <c r="O40" s="348"/>
    </row>
    <row r="41" spans="1:15" ht="12.75" customHeight="1">
      <c r="A41" s="262" t="s">
        <v>249</v>
      </c>
      <c r="B41" s="350" t="s">
        <v>794</v>
      </c>
      <c r="C41" s="263" t="s">
        <v>234</v>
      </c>
      <c r="D41" s="263" t="s">
        <v>839</v>
      </c>
      <c r="E41" s="265">
        <v>89979593.672499999</v>
      </c>
      <c r="F41" s="266">
        <v>204.37129999999999</v>
      </c>
      <c r="G41" s="267">
        <v>79590959.390799999</v>
      </c>
      <c r="H41" s="279">
        <v>203.0162</v>
      </c>
      <c r="I41" s="264">
        <v>0.13052530540171925</v>
      </c>
      <c r="J41" s="264">
        <v>6.6748367864239988E-3</v>
      </c>
      <c r="K41" s="593"/>
      <c r="L41" s="662"/>
      <c r="M41" s="348"/>
      <c r="N41" s="348"/>
      <c r="O41" s="348"/>
    </row>
    <row r="42" spans="1:15" ht="12.75" customHeight="1">
      <c r="A42" s="262"/>
      <c r="B42" s="350"/>
      <c r="C42" s="263"/>
      <c r="D42" s="263" t="s">
        <v>840</v>
      </c>
      <c r="E42" s="265">
        <v>8406706.6475000009</v>
      </c>
      <c r="F42" s="266">
        <v>203.07490000000001</v>
      </c>
      <c r="G42" s="267">
        <v>8284442.2992000002</v>
      </c>
      <c r="H42" s="279">
        <v>201.81280000000001</v>
      </c>
      <c r="I42" s="264">
        <v>1.4758307666866921E-2</v>
      </c>
      <c r="J42" s="264">
        <v>6.253815417059716E-3</v>
      </c>
      <c r="K42" s="593"/>
      <c r="L42" s="662"/>
      <c r="M42" s="348"/>
      <c r="N42" s="348"/>
      <c r="O42" s="348"/>
    </row>
    <row r="43" spans="1:15" ht="12.75" customHeight="1">
      <c r="A43" s="262" t="s">
        <v>250</v>
      </c>
      <c r="B43" s="350" t="s">
        <v>794</v>
      </c>
      <c r="C43" s="263" t="s">
        <v>223</v>
      </c>
      <c r="D43" s="263" t="s">
        <v>839</v>
      </c>
      <c r="E43" s="265">
        <v>38067572.438199997</v>
      </c>
      <c r="F43" s="266">
        <v>88.736999999999995</v>
      </c>
      <c r="G43" s="267">
        <v>36372193.053199999</v>
      </c>
      <c r="H43" s="279">
        <v>92.054599999999994</v>
      </c>
      <c r="I43" s="264">
        <v>4.6611964874381906E-2</v>
      </c>
      <c r="J43" s="264">
        <v>-3.6039480916760236E-2</v>
      </c>
      <c r="K43" s="593"/>
      <c r="L43" s="662"/>
      <c r="M43" s="348"/>
      <c r="N43" s="348"/>
      <c r="O43" s="348"/>
    </row>
    <row r="44" spans="1:15" ht="12.75" customHeight="1">
      <c r="A44" s="262"/>
      <c r="B44" s="350"/>
      <c r="C44" s="263"/>
      <c r="D44" s="263" t="s">
        <v>840</v>
      </c>
      <c r="E44" s="265">
        <v>3067010.7718000002</v>
      </c>
      <c r="F44" s="266">
        <v>87.527199999999993</v>
      </c>
      <c r="G44" s="267">
        <v>3615498.4868000001</v>
      </c>
      <c r="H44" s="279">
        <v>90.879099999999994</v>
      </c>
      <c r="I44" s="264">
        <v>-0.15170458983802659</v>
      </c>
      <c r="J44" s="264">
        <v>-3.6883067724042151E-2</v>
      </c>
      <c r="K44" s="593"/>
      <c r="L44" s="662"/>
      <c r="M44" s="348"/>
      <c r="N44" s="348"/>
      <c r="O44" s="348"/>
    </row>
    <row r="45" spans="1:15" ht="12.75" customHeight="1">
      <c r="A45" s="350" t="s">
        <v>1114</v>
      </c>
      <c r="B45" s="350" t="s">
        <v>794</v>
      </c>
      <c r="C45" s="263" t="s">
        <v>223</v>
      </c>
      <c r="D45" s="263"/>
      <c r="E45" s="265">
        <v>789091.38</v>
      </c>
      <c r="F45" s="266">
        <v>91.03072361436827</v>
      </c>
      <c r="G45" s="267">
        <v>2780918.1</v>
      </c>
      <c r="H45" s="268">
        <v>96.297428988613959</v>
      </c>
      <c r="I45" s="264">
        <v>-0.71624788950095297</v>
      </c>
      <c r="J45" s="264">
        <v>-5.4692066336147094E-2</v>
      </c>
      <c r="K45" s="593"/>
      <c r="L45" s="662"/>
      <c r="M45" s="348"/>
      <c r="N45" s="348"/>
      <c r="O45" s="348"/>
    </row>
    <row r="46" spans="1:15" ht="12.75" customHeight="1">
      <c r="A46" s="350" t="s">
        <v>1060</v>
      </c>
      <c r="B46" s="350" t="s">
        <v>794</v>
      </c>
      <c r="C46" s="263" t="s">
        <v>225</v>
      </c>
      <c r="D46" s="263"/>
      <c r="E46" s="265">
        <v>215450210.55000001</v>
      </c>
      <c r="F46" s="266">
        <v>129.34540751983175</v>
      </c>
      <c r="G46" s="267">
        <v>246817365.88999999</v>
      </c>
      <c r="H46" s="268">
        <v>129.27056029281033</v>
      </c>
      <c r="I46" s="264">
        <v>-0.12708650068804106</v>
      </c>
      <c r="J46" s="264">
        <v>5.7899669384808838E-4</v>
      </c>
      <c r="K46" s="593"/>
      <c r="L46" s="662"/>
      <c r="M46" s="348"/>
      <c r="N46" s="348"/>
      <c r="O46" s="348"/>
    </row>
    <row r="47" spans="1:15" ht="12.75" customHeight="1">
      <c r="A47" s="350" t="s">
        <v>1061</v>
      </c>
      <c r="B47" s="350" t="s">
        <v>794</v>
      </c>
      <c r="C47" s="263" t="s">
        <v>714</v>
      </c>
      <c r="D47" s="263"/>
      <c r="E47" s="265">
        <v>67089063.240000002</v>
      </c>
      <c r="F47" s="266">
        <v>7.7553801405652685</v>
      </c>
      <c r="G47" s="267">
        <v>66054802.740000002</v>
      </c>
      <c r="H47" s="279">
        <v>7.7037592306832758</v>
      </c>
      <c r="I47" s="264">
        <v>1.5657612423293221E-2</v>
      </c>
      <c r="J47" s="264">
        <v>6.7007428887952969E-3</v>
      </c>
      <c r="K47" s="593"/>
      <c r="L47" s="662"/>
      <c r="M47" s="348"/>
      <c r="N47" s="348"/>
      <c r="O47" s="348"/>
    </row>
    <row r="48" spans="1:15" ht="12.75" customHeight="1">
      <c r="A48" s="350" t="s">
        <v>1115</v>
      </c>
      <c r="B48" s="350" t="s">
        <v>794</v>
      </c>
      <c r="C48" s="263" t="s">
        <v>714</v>
      </c>
      <c r="D48" s="263"/>
      <c r="E48" s="265">
        <v>108118362.81</v>
      </c>
      <c r="F48" s="266">
        <v>7.3428944127755349</v>
      </c>
      <c r="G48" s="267">
        <v>109650329.53</v>
      </c>
      <c r="H48" s="279">
        <v>7.4105788254658984</v>
      </c>
      <c r="I48" s="264">
        <v>-1.3971382726951642E-2</v>
      </c>
      <c r="J48" s="264">
        <v>-9.1334852896741703E-3</v>
      </c>
      <c r="K48" s="593"/>
      <c r="L48" s="662"/>
      <c r="M48" s="348"/>
      <c r="N48" s="348"/>
      <c r="O48" s="348"/>
    </row>
    <row r="49" spans="1:15" ht="12.75" customHeight="1">
      <c r="A49" s="262" t="s">
        <v>259</v>
      </c>
      <c r="B49" s="262" t="s">
        <v>1131</v>
      </c>
      <c r="C49" s="263" t="s">
        <v>224</v>
      </c>
      <c r="D49" s="263"/>
      <c r="E49" s="265">
        <v>7993845.8992999997</v>
      </c>
      <c r="F49" s="266">
        <v>119.18591059313199</v>
      </c>
      <c r="G49" s="267">
        <v>8532824.5136999991</v>
      </c>
      <c r="H49" s="268">
        <v>122.35952857593698</v>
      </c>
      <c r="I49" s="264">
        <v>-6.3165322752698705E-2</v>
      </c>
      <c r="J49" s="264">
        <v>-2.593682747670456E-2</v>
      </c>
      <c r="K49" s="593"/>
      <c r="L49" s="662"/>
      <c r="M49" s="348"/>
      <c r="N49" s="348"/>
      <c r="O49" s="348"/>
    </row>
    <row r="50" spans="1:15" ht="12.75" customHeight="1">
      <c r="A50" s="262" t="s">
        <v>254</v>
      </c>
      <c r="B50" s="262" t="s">
        <v>1131</v>
      </c>
      <c r="C50" s="263" t="s">
        <v>224</v>
      </c>
      <c r="D50" s="263"/>
      <c r="E50" s="265">
        <v>3944264.1</v>
      </c>
      <c r="F50" s="266">
        <v>8.2956024755935189</v>
      </c>
      <c r="G50" s="267">
        <v>4068689.36</v>
      </c>
      <c r="H50" s="268">
        <v>8.5034203912440116</v>
      </c>
      <c r="I50" s="264">
        <v>-3.0581164839775243E-2</v>
      </c>
      <c r="J50" s="264">
        <v>-2.4439332185020923E-2</v>
      </c>
      <c r="K50" s="593"/>
      <c r="L50" s="662"/>
      <c r="M50" s="348"/>
      <c r="N50" s="348"/>
      <c r="O50" s="348"/>
    </row>
    <row r="51" spans="1:15" ht="12.75" customHeight="1">
      <c r="A51" s="262" t="s">
        <v>255</v>
      </c>
      <c r="B51" s="262" t="s">
        <v>1131</v>
      </c>
      <c r="C51" s="263" t="s">
        <v>714</v>
      </c>
      <c r="D51" s="263"/>
      <c r="E51" s="267">
        <v>5439206.5199999996</v>
      </c>
      <c r="F51" s="268">
        <v>7.3928817249011383</v>
      </c>
      <c r="G51" s="267">
        <v>5683195.3899999997</v>
      </c>
      <c r="H51" s="268">
        <v>7.7683649504628551</v>
      </c>
      <c r="I51" s="264">
        <v>-4.2931634979384348E-2</v>
      </c>
      <c r="J51" s="264">
        <v>-4.8334910622259697E-2</v>
      </c>
      <c r="K51" s="593"/>
      <c r="L51" s="662"/>
      <c r="M51" s="348"/>
      <c r="N51" s="348"/>
      <c r="O51" s="348"/>
    </row>
    <row r="52" spans="1:15" ht="12.75" customHeight="1">
      <c r="A52" s="261" t="s">
        <v>256</v>
      </c>
      <c r="B52" s="262" t="s">
        <v>1131</v>
      </c>
      <c r="C52" s="273" t="s">
        <v>223</v>
      </c>
      <c r="D52" s="273"/>
      <c r="E52" s="267">
        <v>18615368.379999999</v>
      </c>
      <c r="F52" s="268">
        <v>4.8603631728345542</v>
      </c>
      <c r="G52" s="267">
        <v>18749390.449999999</v>
      </c>
      <c r="H52" s="268">
        <v>4.9612173085991689</v>
      </c>
      <c r="I52" s="264">
        <v>-7.148076112522439E-3</v>
      </c>
      <c r="J52" s="264">
        <v>-2.0328505987795897E-2</v>
      </c>
      <c r="K52" s="593"/>
      <c r="L52" s="662"/>
      <c r="M52" s="348"/>
      <c r="N52" s="348"/>
      <c r="O52" s="348"/>
    </row>
    <row r="53" spans="1:15" ht="12.75" customHeight="1">
      <c r="A53" s="350" t="s">
        <v>257</v>
      </c>
      <c r="B53" s="262" t="s">
        <v>1131</v>
      </c>
      <c r="C53" s="273" t="s">
        <v>714</v>
      </c>
      <c r="D53" s="273"/>
      <c r="E53" s="267">
        <v>6592226.9299999997</v>
      </c>
      <c r="F53" s="268">
        <v>13.291717788619929</v>
      </c>
      <c r="G53" s="267">
        <v>7157561.5599999996</v>
      </c>
      <c r="H53" s="268">
        <v>14.06268214651503</v>
      </c>
      <c r="I53" s="264">
        <v>-7.8984249770113091E-2</v>
      </c>
      <c r="J53" s="264">
        <v>-5.4823422008877576E-2</v>
      </c>
      <c r="K53" s="593"/>
      <c r="L53" s="662"/>
      <c r="M53" s="348"/>
      <c r="N53" s="348"/>
      <c r="O53" s="348"/>
    </row>
    <row r="54" spans="1:15" ht="12.75" customHeight="1">
      <c r="A54" s="350" t="s">
        <v>258</v>
      </c>
      <c r="B54" s="262" t="s">
        <v>1131</v>
      </c>
      <c r="C54" s="273" t="s">
        <v>223</v>
      </c>
      <c r="D54" s="273"/>
      <c r="E54" s="267">
        <v>66970492.840000004</v>
      </c>
      <c r="F54" s="268">
        <v>17.383447531114232</v>
      </c>
      <c r="G54" s="267">
        <v>70894248.930000007</v>
      </c>
      <c r="H54" s="268">
        <v>17.838703793988561</v>
      </c>
      <c r="I54" s="264">
        <v>-5.5346606378103624E-2</v>
      </c>
      <c r="J54" s="264">
        <v>-2.552070308089005E-2</v>
      </c>
      <c r="K54" s="593"/>
      <c r="L54" s="662"/>
      <c r="M54" s="348"/>
      <c r="N54" s="348"/>
      <c r="O54" s="348"/>
    </row>
    <row r="55" spans="1:15" ht="12.75" customHeight="1">
      <c r="A55" s="350" t="s">
        <v>260</v>
      </c>
      <c r="B55" s="262" t="s">
        <v>1131</v>
      </c>
      <c r="C55" s="273" t="s">
        <v>225</v>
      </c>
      <c r="D55" s="273"/>
      <c r="E55" s="267">
        <v>189117324.34999999</v>
      </c>
      <c r="F55" s="268">
        <v>1350.4216333837091</v>
      </c>
      <c r="G55" s="267">
        <v>168343173.53</v>
      </c>
      <c r="H55" s="268">
        <v>1348.8137909512704</v>
      </c>
      <c r="I55" s="264">
        <v>0.12340358319488298</v>
      </c>
      <c r="J55" s="264">
        <v>1.1920418097925989E-3</v>
      </c>
      <c r="K55" s="593"/>
      <c r="L55" s="662"/>
      <c r="M55" s="348"/>
      <c r="N55" s="348"/>
      <c r="O55" s="348"/>
    </row>
    <row r="56" spans="1:15" ht="12.75" customHeight="1">
      <c r="A56" s="262" t="s">
        <v>647</v>
      </c>
      <c r="B56" s="262" t="s">
        <v>261</v>
      </c>
      <c r="C56" s="263" t="s">
        <v>225</v>
      </c>
      <c r="D56" s="263"/>
      <c r="E56" s="265">
        <v>74292222.819999993</v>
      </c>
      <c r="F56" s="266">
        <v>785.10990895465136</v>
      </c>
      <c r="G56" s="267">
        <v>78289321.090000004</v>
      </c>
      <c r="H56" s="268">
        <v>782.67607777180024</v>
      </c>
      <c r="I56" s="264">
        <v>-5.1055472372854238E-2</v>
      </c>
      <c r="J56" s="264">
        <v>3.1096276633111319E-3</v>
      </c>
      <c r="K56" s="593"/>
      <c r="L56" s="662"/>
      <c r="M56" s="348"/>
      <c r="N56" s="348"/>
      <c r="O56" s="348"/>
    </row>
    <row r="57" spans="1:15" ht="12.75" customHeight="1">
      <c r="A57" s="262" t="s">
        <v>1116</v>
      </c>
      <c r="B57" s="262" t="s">
        <v>261</v>
      </c>
      <c r="C57" s="263" t="s">
        <v>223</v>
      </c>
      <c r="D57" s="263"/>
      <c r="E57" s="265">
        <v>103664360.67</v>
      </c>
      <c r="F57" s="266">
        <v>37.901201859777018</v>
      </c>
      <c r="G57" s="267">
        <v>108156895.54000001</v>
      </c>
      <c r="H57" s="268">
        <v>39.537262960731994</v>
      </c>
      <c r="I57" s="264">
        <v>-4.1537202483206581E-2</v>
      </c>
      <c r="J57" s="264">
        <v>-4.1380231671066747E-2</v>
      </c>
      <c r="K57" s="593"/>
      <c r="L57" s="662"/>
      <c r="M57" s="348"/>
      <c r="N57" s="348"/>
      <c r="O57" s="348"/>
    </row>
    <row r="58" spans="1:15" ht="12.75" customHeight="1">
      <c r="A58" s="262" t="s">
        <v>262</v>
      </c>
      <c r="B58" s="262" t="s">
        <v>261</v>
      </c>
      <c r="C58" s="263" t="s">
        <v>223</v>
      </c>
      <c r="D58" s="263"/>
      <c r="E58" s="265">
        <v>10926662.869999999</v>
      </c>
      <c r="F58" s="266">
        <v>656.8727113761762</v>
      </c>
      <c r="G58" s="267">
        <v>11361151.9</v>
      </c>
      <c r="H58" s="268">
        <v>683.05581292805778</v>
      </c>
      <c r="I58" s="264">
        <v>-3.8243395900727339E-2</v>
      </c>
      <c r="J58" s="264">
        <v>-3.8332301777276978E-2</v>
      </c>
      <c r="K58" s="593"/>
      <c r="L58" s="662"/>
      <c r="M58" s="348"/>
      <c r="N58" s="348"/>
      <c r="O58" s="348"/>
    </row>
    <row r="59" spans="1:15" ht="12.75" customHeight="1">
      <c r="A59" s="262" t="s">
        <v>1143</v>
      </c>
      <c r="B59" s="262" t="s">
        <v>261</v>
      </c>
      <c r="C59" s="263" t="s">
        <v>714</v>
      </c>
      <c r="D59" s="263"/>
      <c r="E59" s="265">
        <v>32042097.649999999</v>
      </c>
      <c r="F59" s="266">
        <v>763.52484758727951</v>
      </c>
      <c r="G59" s="267">
        <v>32059094.079999998</v>
      </c>
      <c r="H59" s="268">
        <v>763.92985217739806</v>
      </c>
      <c r="I59" s="264">
        <v>-5.301593974422758E-4</v>
      </c>
      <c r="J59" s="264">
        <v>-5.301593974422758E-4</v>
      </c>
      <c r="K59" s="593"/>
      <c r="L59" s="662"/>
      <c r="M59" s="348"/>
      <c r="N59" s="348"/>
      <c r="O59" s="348"/>
    </row>
    <row r="60" spans="1:15" ht="12.75" customHeight="1">
      <c r="A60" s="262" t="s">
        <v>263</v>
      </c>
      <c r="B60" s="262" t="s">
        <v>261</v>
      </c>
      <c r="C60" s="263" t="s">
        <v>225</v>
      </c>
      <c r="D60" s="263"/>
      <c r="E60" s="265">
        <v>342671007.80000001</v>
      </c>
      <c r="F60" s="266">
        <v>132.95779799888271</v>
      </c>
      <c r="G60" s="267">
        <v>321844749.43000001</v>
      </c>
      <c r="H60" s="268">
        <v>132.88488536162964</v>
      </c>
      <c r="I60" s="264">
        <v>6.4709020131240802E-2</v>
      </c>
      <c r="J60" s="264">
        <v>5.4869022202663764E-4</v>
      </c>
      <c r="K60" s="593"/>
      <c r="L60" s="662"/>
      <c r="M60" s="348"/>
      <c r="N60" s="348"/>
      <c r="O60" s="348"/>
    </row>
    <row r="61" spans="1:15" ht="12.75" customHeight="1">
      <c r="A61" s="262" t="s">
        <v>264</v>
      </c>
      <c r="B61" s="262" t="s">
        <v>261</v>
      </c>
      <c r="C61" s="263" t="s">
        <v>224</v>
      </c>
      <c r="D61" s="263"/>
      <c r="E61" s="265">
        <v>40181023.079999998</v>
      </c>
      <c r="F61" s="266">
        <v>102.88804257380565</v>
      </c>
      <c r="G61" s="267">
        <v>41247385.229999997</v>
      </c>
      <c r="H61" s="268">
        <v>105.35032724585783</v>
      </c>
      <c r="I61" s="264">
        <v>-2.585284240573904E-2</v>
      </c>
      <c r="J61" s="264">
        <v>-2.3372349535335624E-2</v>
      </c>
      <c r="K61" s="593"/>
      <c r="L61" s="662"/>
      <c r="M61" s="348"/>
      <c r="N61" s="348"/>
      <c r="O61" s="348"/>
    </row>
    <row r="62" spans="1:15" ht="12.75" customHeight="1">
      <c r="A62" s="262" t="s">
        <v>265</v>
      </c>
      <c r="B62" s="262" t="s">
        <v>266</v>
      </c>
      <c r="C62" s="263" t="s">
        <v>234</v>
      </c>
      <c r="D62" s="263"/>
      <c r="E62" s="265">
        <v>313068676.91000003</v>
      </c>
      <c r="F62" s="266">
        <v>952.0297742054961</v>
      </c>
      <c r="G62" s="267">
        <v>299569494.63999999</v>
      </c>
      <c r="H62" s="268">
        <v>944.82716816933009</v>
      </c>
      <c r="I62" s="264">
        <v>4.5061938920791356E-2</v>
      </c>
      <c r="J62" s="264">
        <v>7.623199542538206E-3</v>
      </c>
      <c r="K62" s="593"/>
      <c r="L62" s="662"/>
      <c r="M62" s="348"/>
      <c r="N62" s="348"/>
      <c r="O62" s="348"/>
    </row>
    <row r="63" spans="1:15" ht="12.75" customHeight="1">
      <c r="A63" s="262" t="s">
        <v>1117</v>
      </c>
      <c r="B63" s="262" t="s">
        <v>266</v>
      </c>
      <c r="C63" s="263" t="s">
        <v>234</v>
      </c>
      <c r="D63" s="263"/>
      <c r="E63" s="265">
        <v>97580557.129999995</v>
      </c>
      <c r="F63" s="266">
        <v>804.70986963202222</v>
      </c>
      <c r="G63" s="267">
        <v>98422033.980000004</v>
      </c>
      <c r="H63" s="268">
        <v>802.06470282947043</v>
      </c>
      <c r="I63" s="264">
        <v>-8.5496795379275126E-3</v>
      </c>
      <c r="J63" s="264">
        <v>3.2979469028127095E-3</v>
      </c>
      <c r="K63" s="593"/>
      <c r="L63" s="662"/>
      <c r="M63" s="348"/>
      <c r="N63" s="348"/>
      <c r="O63" s="348"/>
    </row>
    <row r="64" spans="1:15" ht="12.75" customHeight="1">
      <c r="A64" s="262" t="s">
        <v>267</v>
      </c>
      <c r="B64" s="262" t="s">
        <v>266</v>
      </c>
      <c r="C64" s="263" t="s">
        <v>225</v>
      </c>
      <c r="D64" s="263"/>
      <c r="E64" s="265">
        <v>142777290.13999999</v>
      </c>
      <c r="F64" s="266">
        <v>920.95992730741705</v>
      </c>
      <c r="G64" s="267">
        <v>133099183.11</v>
      </c>
      <c r="H64" s="268">
        <v>916.85026609489762</v>
      </c>
      <c r="I64" s="264">
        <v>7.2713496836426916E-2</v>
      </c>
      <c r="J64" s="264">
        <v>4.4823690023274576E-3</v>
      </c>
      <c r="K64" s="593"/>
      <c r="L64" s="662"/>
      <c r="M64" s="348"/>
      <c r="N64" s="348"/>
      <c r="O64" s="348"/>
    </row>
    <row r="65" spans="1:15" ht="12.75" customHeight="1">
      <c r="A65" s="262" t="s">
        <v>268</v>
      </c>
      <c r="B65" s="262" t="s">
        <v>266</v>
      </c>
      <c r="C65" s="263" t="s">
        <v>223</v>
      </c>
      <c r="D65" s="263"/>
      <c r="E65" s="265">
        <v>194417244.47999999</v>
      </c>
      <c r="F65" s="266">
        <v>74.53205513223719</v>
      </c>
      <c r="G65" s="267">
        <v>210598462.31999999</v>
      </c>
      <c r="H65" s="268">
        <v>78.386535102545039</v>
      </c>
      <c r="I65" s="264">
        <v>-7.6834453878456999E-2</v>
      </c>
      <c r="J65" s="264">
        <v>-4.9172730562276112E-2</v>
      </c>
      <c r="K65" s="593"/>
      <c r="L65" s="662"/>
      <c r="M65" s="348"/>
      <c r="N65" s="348"/>
      <c r="O65" s="348"/>
    </row>
    <row r="66" spans="1:15" ht="12.75" customHeight="1">
      <c r="A66" s="262" t="s">
        <v>269</v>
      </c>
      <c r="B66" s="262" t="s">
        <v>266</v>
      </c>
      <c r="C66" s="263" t="s">
        <v>225</v>
      </c>
      <c r="D66" s="263"/>
      <c r="E66" s="265">
        <v>607354742.76999998</v>
      </c>
      <c r="F66" s="266">
        <v>1065.3624742365712</v>
      </c>
      <c r="G66" s="267">
        <v>591578820.51999998</v>
      </c>
      <c r="H66" s="268">
        <v>1062.0729411121715</v>
      </c>
      <c r="I66" s="264">
        <v>2.6667489948563272E-2</v>
      </c>
      <c r="J66" s="264">
        <v>3.0972760881704531E-3</v>
      </c>
      <c r="K66" s="593"/>
      <c r="L66" s="662"/>
      <c r="M66" s="348"/>
      <c r="N66" s="348"/>
      <c r="O66" s="348"/>
    </row>
    <row r="67" spans="1:15" ht="12.75" customHeight="1">
      <c r="A67" s="262" t="s">
        <v>1144</v>
      </c>
      <c r="B67" s="262" t="s">
        <v>266</v>
      </c>
      <c r="C67" s="263" t="s">
        <v>714</v>
      </c>
      <c r="D67" s="263"/>
      <c r="E67" s="265">
        <v>8124232.8300000001</v>
      </c>
      <c r="F67" s="266">
        <v>749.74436886040962</v>
      </c>
      <c r="G67" s="267">
        <v>8238586.4199999999</v>
      </c>
      <c r="H67" s="268">
        <v>761.11953582810327</v>
      </c>
      <c r="I67" s="264">
        <v>-1.3880244033417588E-2</v>
      </c>
      <c r="J67" s="264">
        <v>-1.4945309418864627E-2</v>
      </c>
      <c r="K67" s="593"/>
      <c r="L67" s="662"/>
      <c r="M67" s="348"/>
      <c r="N67" s="348"/>
      <c r="O67" s="348"/>
    </row>
    <row r="68" spans="1:15" ht="12.75" customHeight="1">
      <c r="A68" s="262" t="s">
        <v>270</v>
      </c>
      <c r="B68" s="262" t="s">
        <v>266</v>
      </c>
      <c r="C68" s="263" t="s">
        <v>224</v>
      </c>
      <c r="D68" s="263"/>
      <c r="E68" s="265">
        <v>206103130.15000001</v>
      </c>
      <c r="F68" s="266">
        <v>106.40906576796419</v>
      </c>
      <c r="G68" s="267">
        <v>215979300.66</v>
      </c>
      <c r="H68" s="268">
        <v>109.55736423823555</v>
      </c>
      <c r="I68" s="264">
        <v>-4.5727393689209639E-2</v>
      </c>
      <c r="J68" s="264">
        <v>-2.8736529873293559E-2</v>
      </c>
      <c r="K68" s="593"/>
      <c r="L68" s="662"/>
      <c r="M68" s="348"/>
      <c r="N68" s="348"/>
      <c r="O68" s="348"/>
    </row>
    <row r="69" spans="1:15" ht="12.75" customHeight="1">
      <c r="A69" s="350" t="s">
        <v>271</v>
      </c>
      <c r="B69" s="262" t="s">
        <v>266</v>
      </c>
      <c r="C69" s="263" t="s">
        <v>225</v>
      </c>
      <c r="D69" s="263"/>
      <c r="E69" s="265">
        <v>1884414181.1300001</v>
      </c>
      <c r="F69" s="266">
        <v>143.11263580109264</v>
      </c>
      <c r="G69" s="267">
        <v>1858926458.05</v>
      </c>
      <c r="H69" s="268">
        <v>143.06258512041188</v>
      </c>
      <c r="I69" s="264">
        <v>1.3710990539527179E-2</v>
      </c>
      <c r="J69" s="264">
        <v>3.4985164456968754E-4</v>
      </c>
      <c r="K69" s="593"/>
      <c r="L69" s="662"/>
      <c r="M69" s="348"/>
      <c r="N69" s="348"/>
      <c r="O69" s="348"/>
    </row>
    <row r="70" spans="1:15" ht="12.75" customHeight="1">
      <c r="A70" s="350" t="s">
        <v>1118</v>
      </c>
      <c r="B70" s="262" t="s">
        <v>266</v>
      </c>
      <c r="C70" s="263" t="s">
        <v>234</v>
      </c>
      <c r="D70" s="263"/>
      <c r="E70" s="265">
        <v>11488098.060000001</v>
      </c>
      <c r="F70" s="266">
        <v>100.61929068241213</v>
      </c>
      <c r="G70" s="267">
        <v>11413367.220000001</v>
      </c>
      <c r="H70" s="268">
        <v>100.0762797319084</v>
      </c>
      <c r="I70" s="264">
        <v>6.547659298042019E-3</v>
      </c>
      <c r="J70" s="264">
        <v>5.425970589218343E-3</v>
      </c>
      <c r="K70" s="593"/>
      <c r="L70" s="662"/>
      <c r="M70" s="348"/>
      <c r="N70" s="348"/>
      <c r="O70" s="348"/>
    </row>
    <row r="71" spans="1:15" ht="12.75" customHeight="1">
      <c r="A71" s="262" t="s">
        <v>272</v>
      </c>
      <c r="B71" s="262" t="s">
        <v>273</v>
      </c>
      <c r="C71" s="263" t="s">
        <v>223</v>
      </c>
      <c r="D71" s="263"/>
      <c r="E71" s="265">
        <v>16282138.17</v>
      </c>
      <c r="F71" s="266">
        <v>745.54541516469635</v>
      </c>
      <c r="G71" s="267">
        <v>16753505.41</v>
      </c>
      <c r="H71" s="268">
        <v>764.42581768052935</v>
      </c>
      <c r="I71" s="264">
        <v>-2.8135439626780778E-2</v>
      </c>
      <c r="J71" s="264">
        <v>-2.4698802786542684E-2</v>
      </c>
      <c r="K71" s="593"/>
      <c r="L71" s="662"/>
      <c r="M71" s="348"/>
      <c r="N71" s="348"/>
      <c r="O71" s="348"/>
    </row>
    <row r="72" spans="1:15" ht="12.75" customHeight="1">
      <c r="A72" s="262" t="s">
        <v>274</v>
      </c>
      <c r="B72" s="262" t="s">
        <v>273</v>
      </c>
      <c r="C72" s="278" t="s">
        <v>223</v>
      </c>
      <c r="D72" s="278"/>
      <c r="E72" s="265">
        <v>18943466.399999999</v>
      </c>
      <c r="F72" s="266">
        <v>100.89720278343319</v>
      </c>
      <c r="G72" s="267">
        <v>20893228.379999999</v>
      </c>
      <c r="H72" s="268">
        <v>108.13273853521068</v>
      </c>
      <c r="I72" s="264">
        <v>-9.3320282750865124E-2</v>
      </c>
      <c r="J72" s="264">
        <v>-6.6913460713116213E-2</v>
      </c>
      <c r="K72" s="593"/>
      <c r="L72" s="662"/>
      <c r="M72" s="348"/>
      <c r="N72" s="348"/>
      <c r="O72" s="348"/>
    </row>
    <row r="73" spans="1:15" ht="12.75" customHeight="1">
      <c r="A73" s="262" t="s">
        <v>1079</v>
      </c>
      <c r="B73" s="262" t="s">
        <v>275</v>
      </c>
      <c r="C73" s="278" t="s">
        <v>714</v>
      </c>
      <c r="D73" s="278"/>
      <c r="E73" s="265">
        <v>15593321.0845</v>
      </c>
      <c r="F73" s="266">
        <v>765.22993037017227</v>
      </c>
      <c r="G73" s="267">
        <v>15942052.147399999</v>
      </c>
      <c r="H73" s="268">
        <v>758.09969344521187</v>
      </c>
      <c r="I73" s="264">
        <v>-2.1874916709319292E-2</v>
      </c>
      <c r="J73" s="264">
        <v>9.4054080045287147E-3</v>
      </c>
      <c r="K73" s="593"/>
      <c r="L73" s="662"/>
      <c r="M73" s="348"/>
      <c r="N73" s="348"/>
      <c r="O73" s="348"/>
    </row>
    <row r="74" spans="1:15" ht="12.75" customHeight="1">
      <c r="A74" s="262" t="s">
        <v>1080</v>
      </c>
      <c r="B74" s="262" t="s">
        <v>275</v>
      </c>
      <c r="C74" s="278" t="s">
        <v>714</v>
      </c>
      <c r="D74" s="278"/>
      <c r="E74" s="265">
        <v>28960931.5266</v>
      </c>
      <c r="F74" s="266">
        <v>704.97379642643523</v>
      </c>
      <c r="G74" s="267">
        <v>31633835.9289</v>
      </c>
      <c r="H74" s="268">
        <v>695.98865141649367</v>
      </c>
      <c r="I74" s="264">
        <v>-8.4495108601675861E-2</v>
      </c>
      <c r="J74" s="264">
        <v>1.2909901607813135E-2</v>
      </c>
      <c r="K74" s="593"/>
      <c r="L74" s="662"/>
      <c r="M74" s="348"/>
      <c r="N74" s="348"/>
      <c r="O74" s="348"/>
    </row>
    <row r="75" spans="1:15" ht="12.75" customHeight="1">
      <c r="A75" s="262" t="s">
        <v>276</v>
      </c>
      <c r="B75" s="262" t="s">
        <v>275</v>
      </c>
      <c r="C75" s="278" t="s">
        <v>234</v>
      </c>
      <c r="D75" s="278"/>
      <c r="E75" s="265">
        <v>106405827.4296</v>
      </c>
      <c r="F75" s="266">
        <v>1306.1663399504469</v>
      </c>
      <c r="G75" s="267">
        <v>105073575.4703</v>
      </c>
      <c r="H75" s="268">
        <v>1298.493377288135</v>
      </c>
      <c r="I75" s="264">
        <v>1.2679229324185082E-2</v>
      </c>
      <c r="J75" s="264">
        <v>5.9091272982358944E-3</v>
      </c>
      <c r="K75" s="593"/>
      <c r="L75" s="662"/>
      <c r="M75" s="348"/>
      <c r="N75" s="348"/>
      <c r="O75" s="348"/>
    </row>
    <row r="76" spans="1:15" ht="12.75" customHeight="1">
      <c r="A76" s="262" t="s">
        <v>277</v>
      </c>
      <c r="B76" s="262" t="s">
        <v>275</v>
      </c>
      <c r="C76" s="278" t="s">
        <v>225</v>
      </c>
      <c r="D76" s="278"/>
      <c r="E76" s="265">
        <v>823033142.94500005</v>
      </c>
      <c r="F76" s="266">
        <v>157.4478466932859</v>
      </c>
      <c r="G76" s="267">
        <v>822704875.35880005</v>
      </c>
      <c r="H76" s="268">
        <v>157.38843180361465</v>
      </c>
      <c r="I76" s="264">
        <v>3.9901013842524868E-4</v>
      </c>
      <c r="J76" s="264">
        <v>3.7750480763021343E-4</v>
      </c>
      <c r="K76" s="593"/>
      <c r="L76" s="662"/>
      <c r="M76" s="348"/>
      <c r="N76" s="348"/>
      <c r="O76" s="348"/>
    </row>
    <row r="77" spans="1:15" ht="12.75" customHeight="1">
      <c r="A77" s="262" t="s">
        <v>1051</v>
      </c>
      <c r="B77" s="262" t="s">
        <v>275</v>
      </c>
      <c r="C77" s="278" t="s">
        <v>234</v>
      </c>
      <c r="D77" s="278"/>
      <c r="E77" s="265">
        <v>18241369.699499998</v>
      </c>
      <c r="F77" s="266">
        <v>785.57884503981711</v>
      </c>
      <c r="G77" s="267">
        <v>19050231.3433</v>
      </c>
      <c r="H77" s="268">
        <v>779.84219850590102</v>
      </c>
      <c r="I77" s="264">
        <v>-4.24594131810625E-2</v>
      </c>
      <c r="J77" s="264">
        <v>7.3561632659875364E-3</v>
      </c>
      <c r="K77" s="593"/>
      <c r="L77" s="662"/>
      <c r="M77" s="348"/>
      <c r="N77" s="348"/>
      <c r="O77" s="348"/>
    </row>
    <row r="78" spans="1:15" ht="12.75" customHeight="1">
      <c r="A78" s="350" t="s">
        <v>1062</v>
      </c>
      <c r="B78" s="262" t="s">
        <v>275</v>
      </c>
      <c r="C78" s="278" t="s">
        <v>714</v>
      </c>
      <c r="D78" s="278"/>
      <c r="E78" s="265">
        <v>121429252.56460001</v>
      </c>
      <c r="F78" s="266">
        <v>876.56764745786541</v>
      </c>
      <c r="G78" s="267">
        <v>121974775.9966</v>
      </c>
      <c r="H78" s="268">
        <v>868.80477608066576</v>
      </c>
      <c r="I78" s="264">
        <v>-4.4724282339752008E-3</v>
      </c>
      <c r="J78" s="264">
        <v>8.9351159097206256E-3</v>
      </c>
      <c r="K78" s="593"/>
      <c r="L78" s="662"/>
      <c r="M78" s="348"/>
      <c r="N78" s="348"/>
      <c r="O78" s="348"/>
    </row>
    <row r="79" spans="1:15" ht="12.75" customHeight="1">
      <c r="A79" s="262" t="s">
        <v>278</v>
      </c>
      <c r="B79" s="262" t="s">
        <v>275</v>
      </c>
      <c r="C79" s="278" t="s">
        <v>225</v>
      </c>
      <c r="D79" s="278"/>
      <c r="E79" s="267">
        <v>145601254.6864</v>
      </c>
      <c r="F79" s="268">
        <v>808.44018654907472</v>
      </c>
      <c r="G79" s="267">
        <v>153415762.85299999</v>
      </c>
      <c r="H79" s="268">
        <v>805.55753505501139</v>
      </c>
      <c r="I79" s="264">
        <v>-5.0936800895014289E-2</v>
      </c>
      <c r="J79" s="264">
        <v>3.5784551302924239E-3</v>
      </c>
      <c r="K79" s="593"/>
      <c r="L79" s="662"/>
      <c r="M79" s="348"/>
      <c r="N79" s="348"/>
      <c r="O79" s="348"/>
    </row>
    <row r="80" spans="1:15" ht="12.75" customHeight="1">
      <c r="A80" s="350" t="s">
        <v>1063</v>
      </c>
      <c r="B80" s="262" t="s">
        <v>275</v>
      </c>
      <c r="C80" s="278" t="s">
        <v>714</v>
      </c>
      <c r="D80" s="278"/>
      <c r="E80" s="265">
        <v>137233177.6464</v>
      </c>
      <c r="F80" s="266">
        <v>758.26786046998518</v>
      </c>
      <c r="G80" s="267">
        <v>136161492.88929999</v>
      </c>
      <c r="H80" s="268">
        <v>744.23126232078744</v>
      </c>
      <c r="I80" s="264">
        <v>7.870688947067439E-3</v>
      </c>
      <c r="J80" s="264">
        <v>1.8860532820707432E-2</v>
      </c>
      <c r="K80" s="593"/>
      <c r="L80" s="662"/>
      <c r="M80" s="348"/>
      <c r="N80" s="348"/>
      <c r="O80" s="348"/>
    </row>
    <row r="81" spans="1:15" ht="12.75" customHeight="1">
      <c r="A81" s="262" t="s">
        <v>792</v>
      </c>
      <c r="B81" s="262" t="s">
        <v>275</v>
      </c>
      <c r="C81" s="278" t="s">
        <v>714</v>
      </c>
      <c r="D81" s="278"/>
      <c r="E81" s="269">
        <v>43908676.887699999</v>
      </c>
      <c r="F81" s="270">
        <v>777.1342729394587</v>
      </c>
      <c r="G81" s="267">
        <v>43772531.539300002</v>
      </c>
      <c r="H81" s="268">
        <v>774.72465315944294</v>
      </c>
      <c r="I81" s="264">
        <v>3.1102918568408633E-3</v>
      </c>
      <c r="J81" s="264">
        <v>3.1102918568408633E-3</v>
      </c>
      <c r="K81" s="593"/>
      <c r="L81" s="662"/>
      <c r="M81" s="348"/>
      <c r="N81" s="348"/>
      <c r="O81" s="348"/>
    </row>
    <row r="82" spans="1:15" ht="12.75" customHeight="1">
      <c r="A82" s="262" t="s">
        <v>1119</v>
      </c>
      <c r="B82" s="262" t="s">
        <v>1147</v>
      </c>
      <c r="C82" s="278" t="s">
        <v>224</v>
      </c>
      <c r="D82" s="278"/>
      <c r="E82" s="269">
        <v>0</v>
      </c>
      <c r="F82" s="270">
        <v>0</v>
      </c>
      <c r="G82" s="274">
        <v>0</v>
      </c>
      <c r="H82" s="275">
        <v>0</v>
      </c>
      <c r="I82" s="264" t="s">
        <v>1076</v>
      </c>
      <c r="J82" s="264" t="s">
        <v>1076</v>
      </c>
      <c r="K82" s="593"/>
      <c r="L82" s="662"/>
      <c r="M82" s="348"/>
      <c r="N82" s="348"/>
      <c r="O82" s="348"/>
    </row>
    <row r="83" spans="1:15" ht="12.75" customHeight="1">
      <c r="A83" s="262" t="s">
        <v>1120</v>
      </c>
      <c r="B83" s="262" t="s">
        <v>1147</v>
      </c>
      <c r="C83" s="278" t="s">
        <v>225</v>
      </c>
      <c r="D83" s="278"/>
      <c r="E83" s="269">
        <v>0</v>
      </c>
      <c r="F83" s="270">
        <v>0</v>
      </c>
      <c r="G83" s="267">
        <v>0</v>
      </c>
      <c r="H83" s="268">
        <v>0</v>
      </c>
      <c r="I83" s="264" t="s">
        <v>1076</v>
      </c>
      <c r="J83" s="264" t="s">
        <v>1076</v>
      </c>
      <c r="K83" s="593"/>
      <c r="L83" s="662"/>
      <c r="M83" s="348"/>
      <c r="N83" s="348"/>
      <c r="O83" s="348"/>
    </row>
    <row r="84" spans="1:15" ht="12.75" customHeight="1">
      <c r="A84" s="262" t="s">
        <v>1121</v>
      </c>
      <c r="B84" s="262" t="s">
        <v>1147</v>
      </c>
      <c r="C84" s="278" t="s">
        <v>223</v>
      </c>
      <c r="D84" s="278"/>
      <c r="E84" s="269">
        <v>0</v>
      </c>
      <c r="F84" s="270">
        <v>0</v>
      </c>
      <c r="G84" s="267">
        <v>0</v>
      </c>
      <c r="H84" s="268">
        <v>0</v>
      </c>
      <c r="I84" s="264" t="s">
        <v>1076</v>
      </c>
      <c r="J84" s="264" t="s">
        <v>1076</v>
      </c>
      <c r="K84" s="593"/>
      <c r="L84" s="662"/>
      <c r="M84" s="348"/>
      <c r="N84" s="348"/>
      <c r="O84" s="348"/>
    </row>
    <row r="85" spans="1:15" ht="12.75" customHeight="1">
      <c r="A85" s="262" t="s">
        <v>279</v>
      </c>
      <c r="B85" s="262" t="s">
        <v>280</v>
      </c>
      <c r="C85" s="278" t="s">
        <v>223</v>
      </c>
      <c r="D85" s="278"/>
      <c r="E85" s="265">
        <v>248119669.60969999</v>
      </c>
      <c r="F85" s="266">
        <v>106.19496167097815</v>
      </c>
      <c r="G85" s="267">
        <v>274297416.25300002</v>
      </c>
      <c r="H85" s="268">
        <v>112.4815059385957</v>
      </c>
      <c r="I85" s="264">
        <v>-9.5435629693116808E-2</v>
      </c>
      <c r="J85" s="264">
        <v>-5.5889581270803901E-2</v>
      </c>
      <c r="K85" s="593"/>
      <c r="L85" s="662"/>
      <c r="M85" s="348"/>
      <c r="N85" s="348"/>
      <c r="O85" s="348"/>
    </row>
    <row r="86" spans="1:15" ht="12.75" customHeight="1">
      <c r="A86" s="262" t="s">
        <v>281</v>
      </c>
      <c r="B86" s="262" t="s">
        <v>280</v>
      </c>
      <c r="C86" s="278" t="s">
        <v>234</v>
      </c>
      <c r="D86" s="278"/>
      <c r="E86" s="265">
        <v>204057542.82480001</v>
      </c>
      <c r="F86" s="266">
        <v>1440.9301125983081</v>
      </c>
      <c r="G86" s="267">
        <v>198858242.99509999</v>
      </c>
      <c r="H86" s="268">
        <v>1430.367139734316</v>
      </c>
      <c r="I86" s="264">
        <v>2.6145759669756963E-2</v>
      </c>
      <c r="J86" s="264">
        <v>7.384798329437503E-3</v>
      </c>
      <c r="K86" s="593"/>
      <c r="L86" s="662"/>
      <c r="M86" s="348"/>
      <c r="N86" s="348"/>
      <c r="O86" s="348"/>
    </row>
    <row r="87" spans="1:15" ht="12.75" customHeight="1">
      <c r="A87" s="262" t="s">
        <v>282</v>
      </c>
      <c r="B87" s="262" t="s">
        <v>280</v>
      </c>
      <c r="C87" s="278" t="s">
        <v>223</v>
      </c>
      <c r="D87" s="278"/>
      <c r="E87" s="265">
        <v>34995396.827</v>
      </c>
      <c r="F87" s="266">
        <v>566.7384841503399</v>
      </c>
      <c r="G87" s="267">
        <v>39104852.605800003</v>
      </c>
      <c r="H87" s="268">
        <v>627.13833718803141</v>
      </c>
      <c r="I87" s="264">
        <v>-0.10508812858152783</v>
      </c>
      <c r="J87" s="264">
        <v>-9.6310254781286297E-2</v>
      </c>
      <c r="K87" s="593"/>
      <c r="L87" s="662"/>
      <c r="M87" s="348"/>
      <c r="N87" s="348"/>
      <c r="O87" s="348"/>
    </row>
    <row r="88" spans="1:15" ht="12.75" customHeight="1">
      <c r="A88" s="262" t="s">
        <v>283</v>
      </c>
      <c r="B88" s="262" t="s">
        <v>280</v>
      </c>
      <c r="C88" s="278" t="s">
        <v>223</v>
      </c>
      <c r="D88" s="278"/>
      <c r="E88" s="265">
        <v>278714965.78119999</v>
      </c>
      <c r="F88" s="266">
        <v>976.69567658778465</v>
      </c>
      <c r="G88" s="267">
        <v>314478001.9102</v>
      </c>
      <c r="H88" s="268">
        <v>1053.6678339483819</v>
      </c>
      <c r="I88" s="264">
        <v>-0.1137219007745166</v>
      </c>
      <c r="J88" s="264">
        <v>-7.3051634377184649E-2</v>
      </c>
      <c r="K88" s="593"/>
      <c r="L88" s="662"/>
      <c r="M88" s="348"/>
      <c r="N88" s="348"/>
      <c r="O88" s="348"/>
    </row>
    <row r="89" spans="1:15" ht="12.75" customHeight="1">
      <c r="A89" s="262" t="s">
        <v>284</v>
      </c>
      <c r="B89" s="262" t="s">
        <v>280</v>
      </c>
      <c r="C89" s="278" t="s">
        <v>225</v>
      </c>
      <c r="D89" s="278"/>
      <c r="E89" s="265">
        <v>166880294.56659999</v>
      </c>
      <c r="F89" s="266">
        <v>1151.387714158539</v>
      </c>
      <c r="G89" s="267">
        <v>167399358.16339999</v>
      </c>
      <c r="H89" s="268">
        <v>1147.8585495768048</v>
      </c>
      <c r="I89" s="264">
        <v>-3.100750220877968E-3</v>
      </c>
      <c r="J89" s="264">
        <v>3.0745640070681812E-3</v>
      </c>
      <c r="K89" s="593"/>
      <c r="L89" s="662"/>
      <c r="M89" s="348"/>
      <c r="N89" s="348"/>
      <c r="O89" s="348"/>
    </row>
    <row r="90" spans="1:15" ht="12.75" customHeight="1">
      <c r="A90" s="262" t="s">
        <v>1138</v>
      </c>
      <c r="B90" s="262" t="s">
        <v>280</v>
      </c>
      <c r="C90" s="278" t="s">
        <v>714</v>
      </c>
      <c r="D90" s="278"/>
      <c r="E90" s="265">
        <v>10634531.0222</v>
      </c>
      <c r="F90" s="266">
        <v>719.11260432714846</v>
      </c>
      <c r="G90" s="267">
        <v>10965330.1226</v>
      </c>
      <c r="H90" s="268">
        <v>746.32147400349254</v>
      </c>
      <c r="I90" s="264">
        <v>-3.0167728349391854E-2</v>
      </c>
      <c r="J90" s="264">
        <v>-3.6457305094529158E-2</v>
      </c>
      <c r="K90" s="593"/>
      <c r="L90" s="662"/>
      <c r="M90" s="348"/>
      <c r="N90" s="348"/>
      <c r="O90" s="348"/>
    </row>
    <row r="91" spans="1:15" ht="12.75" customHeight="1">
      <c r="A91" s="262" t="s">
        <v>1139</v>
      </c>
      <c r="B91" s="262" t="s">
        <v>280</v>
      </c>
      <c r="C91" s="278" t="s">
        <v>714</v>
      </c>
      <c r="D91" s="278"/>
      <c r="E91" s="265">
        <v>7189042.2289000005</v>
      </c>
      <c r="F91" s="266">
        <v>704.63481820616687</v>
      </c>
      <c r="G91" s="267">
        <v>7556888.8134000003</v>
      </c>
      <c r="H91" s="268">
        <v>742.66227315078061</v>
      </c>
      <c r="I91" s="264">
        <v>-4.8676987789965653E-2</v>
      </c>
      <c r="J91" s="264">
        <v>-5.1204236864329178E-2</v>
      </c>
      <c r="K91" s="593"/>
      <c r="L91" s="662"/>
      <c r="M91" s="348"/>
      <c r="N91" s="348"/>
      <c r="O91" s="348"/>
    </row>
    <row r="92" spans="1:15" ht="12.75" customHeight="1">
      <c r="A92" s="262" t="s">
        <v>1140</v>
      </c>
      <c r="B92" s="262" t="s">
        <v>280</v>
      </c>
      <c r="C92" s="278" t="s">
        <v>714</v>
      </c>
      <c r="D92" s="278"/>
      <c r="E92" s="265">
        <v>5769494.2660999997</v>
      </c>
      <c r="F92" s="266">
        <v>701.44159687146634</v>
      </c>
      <c r="G92" s="267">
        <v>6091393.2605999997</v>
      </c>
      <c r="H92" s="268">
        <v>745.85839129209046</v>
      </c>
      <c r="I92" s="264">
        <v>-5.2844887980240673E-2</v>
      </c>
      <c r="J92" s="264">
        <v>-5.9551243157134004E-2</v>
      </c>
      <c r="K92" s="593"/>
      <c r="L92" s="662"/>
      <c r="M92" s="348"/>
      <c r="N92" s="348"/>
      <c r="O92" s="348"/>
    </row>
    <row r="93" spans="1:15" ht="12.75" customHeight="1">
      <c r="A93" s="262" t="s">
        <v>1141</v>
      </c>
      <c r="B93" s="262" t="s">
        <v>280</v>
      </c>
      <c r="C93" s="278" t="s">
        <v>714</v>
      </c>
      <c r="D93" s="278"/>
      <c r="E93" s="265">
        <v>7574494.8129000003</v>
      </c>
      <c r="F93" s="266">
        <v>702.63326599044876</v>
      </c>
      <c r="G93" s="267">
        <v>8105117.9746000003</v>
      </c>
      <c r="H93" s="268">
        <v>746.18365524743638</v>
      </c>
      <c r="I93" s="264">
        <v>-6.5467666647528011E-2</v>
      </c>
      <c r="J93" s="264">
        <v>-5.8364169398143928E-2</v>
      </c>
      <c r="K93" s="593"/>
      <c r="L93" s="662"/>
      <c r="M93" s="348"/>
      <c r="N93" s="348"/>
      <c r="O93" s="348"/>
    </row>
    <row r="94" spans="1:15" ht="12.75" customHeight="1">
      <c r="A94" s="262" t="s">
        <v>285</v>
      </c>
      <c r="B94" s="262" t="s">
        <v>280</v>
      </c>
      <c r="C94" s="278" t="s">
        <v>224</v>
      </c>
      <c r="D94" s="278"/>
      <c r="E94" s="265">
        <v>357506508.15130001</v>
      </c>
      <c r="F94" s="266">
        <v>1191.9594069083068</v>
      </c>
      <c r="G94" s="267">
        <v>367750348.051</v>
      </c>
      <c r="H94" s="268">
        <v>1215.662299009982</v>
      </c>
      <c r="I94" s="264">
        <v>-2.7855418639275764E-2</v>
      </c>
      <c r="J94" s="264">
        <v>-1.9497924811009204E-2</v>
      </c>
      <c r="K94" s="593"/>
      <c r="L94" s="662"/>
      <c r="M94" s="348"/>
      <c r="N94" s="348"/>
      <c r="O94" s="348"/>
    </row>
    <row r="95" spans="1:15" ht="12.75" customHeight="1">
      <c r="A95" s="261" t="s">
        <v>286</v>
      </c>
      <c r="B95" s="262" t="s">
        <v>280</v>
      </c>
      <c r="C95" s="278" t="s">
        <v>225</v>
      </c>
      <c r="D95" s="278"/>
      <c r="E95" s="265">
        <v>1900763297.1666</v>
      </c>
      <c r="F95" s="266">
        <v>175.27096369111891</v>
      </c>
      <c r="G95" s="267">
        <v>1851149883.2409999</v>
      </c>
      <c r="H95" s="268">
        <v>175.2002812676462</v>
      </c>
      <c r="I95" s="264">
        <v>2.6801402941363461E-2</v>
      </c>
      <c r="J95" s="264">
        <v>4.0343784245822079E-4</v>
      </c>
      <c r="K95" s="593"/>
      <c r="L95" s="662"/>
      <c r="M95" s="348"/>
      <c r="N95" s="348"/>
      <c r="O95" s="348"/>
    </row>
    <row r="96" spans="1:15" ht="12.75" customHeight="1">
      <c r="A96" s="262" t="s">
        <v>287</v>
      </c>
      <c r="B96" s="262" t="s">
        <v>280</v>
      </c>
      <c r="C96" s="278" t="s">
        <v>223</v>
      </c>
      <c r="D96" s="278"/>
      <c r="E96" s="265">
        <v>58747305.371100001</v>
      </c>
      <c r="F96" s="266">
        <v>1035.9764822216825</v>
      </c>
      <c r="G96" s="267">
        <v>71106013.676799998</v>
      </c>
      <c r="H96" s="268">
        <v>1131.0047171855379</v>
      </c>
      <c r="I96" s="264">
        <v>-0.17380679448399894</v>
      </c>
      <c r="J96" s="264">
        <v>-8.4021077472010375E-2</v>
      </c>
      <c r="K96" s="593"/>
      <c r="L96" s="662"/>
      <c r="M96" s="348"/>
      <c r="N96" s="348"/>
      <c r="O96" s="348"/>
    </row>
    <row r="97" spans="1:14" ht="18.75" customHeight="1">
      <c r="A97" s="477" t="s">
        <v>582</v>
      </c>
      <c r="B97" s="478"/>
      <c r="C97" s="479"/>
      <c r="D97" s="479"/>
      <c r="E97" s="480">
        <f>SUM(E10:E96)</f>
        <v>14075243515.357996</v>
      </c>
      <c r="F97" s="480"/>
      <c r="G97" s="480">
        <f>SUM(G10:G96)</f>
        <v>13857695198.2981</v>
      </c>
      <c r="H97" s="481"/>
      <c r="I97" s="482">
        <v>1.5698737340291258E-2</v>
      </c>
      <c r="J97" s="482"/>
      <c r="K97" s="593"/>
      <c r="L97" s="593"/>
      <c r="M97" s="150"/>
      <c r="N97" s="150"/>
    </row>
    <row r="98" spans="1:14" ht="12.75" customHeight="1">
      <c r="A98" s="36" t="s">
        <v>583</v>
      </c>
    </row>
    <row r="99" spans="1:14" ht="12.75" customHeight="1"/>
    <row r="100" spans="1:14" ht="12.75" customHeight="1">
      <c r="A100" s="80" t="s">
        <v>721</v>
      </c>
    </row>
    <row r="101" spans="1:14" ht="12.75" customHeight="1">
      <c r="A101" s="81" t="s">
        <v>713</v>
      </c>
    </row>
    <row r="102" spans="1:14" ht="12.75" customHeight="1">
      <c r="A102" s="51" t="s">
        <v>751</v>
      </c>
    </row>
    <row r="103" spans="1:14" ht="12.75" customHeight="1">
      <c r="A103" s="567" t="s">
        <v>754</v>
      </c>
    </row>
    <row r="104" spans="1:14" ht="12.75" customHeight="1">
      <c r="A104" s="51" t="s">
        <v>757</v>
      </c>
    </row>
    <row r="105" spans="1:14" ht="12.75" customHeight="1">
      <c r="A105" s="90" t="s">
        <v>758</v>
      </c>
    </row>
    <row r="106" spans="1:14" ht="12.75" customHeight="1">
      <c r="A106" s="51"/>
      <c r="B106" s="83"/>
      <c r="C106" s="83"/>
      <c r="D106" s="83"/>
      <c r="E106" s="83"/>
      <c r="F106" s="83"/>
      <c r="G106" s="83"/>
      <c r="H106" s="83"/>
      <c r="I106" s="83"/>
    </row>
    <row r="107" spans="1:14" ht="12.75" customHeight="1">
      <c r="A107" s="90"/>
      <c r="B107" s="84"/>
      <c r="C107" s="84"/>
      <c r="D107" s="84"/>
      <c r="E107" s="84"/>
      <c r="F107" s="84"/>
      <c r="G107" s="84"/>
      <c r="H107" s="84"/>
      <c r="I107" s="84"/>
    </row>
    <row r="108" spans="1:14" ht="12.75" customHeight="1">
      <c r="A108" s="51"/>
    </row>
    <row r="109" spans="1:14" ht="12.75" customHeight="1">
      <c r="A109" s="90"/>
    </row>
    <row r="110" spans="1:14" ht="12.75" customHeight="1"/>
    <row r="111" spans="1:14" ht="12.75" customHeight="1"/>
    <row r="112" spans="1:14" ht="12.75" customHeight="1">
      <c r="A112" s="75" t="s">
        <v>321</v>
      </c>
    </row>
    <row r="113" spans="1:10" ht="12.75" customHeight="1"/>
    <row r="114" spans="1:10" ht="12.75" customHeight="1"/>
    <row r="115" spans="1:10">
      <c r="A115" s="90"/>
      <c r="B115" s="90"/>
      <c r="C115" s="90"/>
      <c r="D115" s="90"/>
      <c r="E115" s="90"/>
      <c r="F115" s="90"/>
      <c r="G115" s="90"/>
      <c r="H115" s="90"/>
      <c r="I115" s="90"/>
      <c r="J115" s="90"/>
    </row>
    <row r="116" spans="1:10" ht="12.75" customHeight="1"/>
    <row r="117" spans="1:10" ht="12.75" customHeight="1">
      <c r="A117" s="51"/>
    </row>
    <row r="118" spans="1:10" ht="12.75" customHeight="1">
      <c r="A118" s="90"/>
    </row>
    <row r="119" spans="1:10" ht="12.75" customHeight="1">
      <c r="A119" s="51"/>
    </row>
    <row r="120" spans="1:10" ht="12.75" customHeight="1">
      <c r="A120" s="51"/>
    </row>
    <row r="121" spans="1:10" ht="12.75" customHeight="1">
      <c r="A121" s="90"/>
    </row>
    <row r="122" spans="1:10" ht="12.75" customHeight="1"/>
    <row r="123" spans="1:10" ht="12.75" customHeight="1">
      <c r="A123" s="51"/>
    </row>
    <row r="124" spans="1:10" ht="12.75" customHeight="1">
      <c r="A124" s="90"/>
    </row>
    <row r="125" spans="1:10" ht="12.75" customHeight="1">
      <c r="A125" s="98"/>
    </row>
    <row r="126" spans="1:10" ht="12.75" customHeight="1">
      <c r="A126" s="51"/>
    </row>
    <row r="127" spans="1:10" ht="12.75" customHeight="1">
      <c r="A127" s="90"/>
    </row>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203" spans="10:10">
      <c r="J203" s="53" t="s">
        <v>432</v>
      </c>
    </row>
  </sheetData>
  <mergeCells count="7">
    <mergeCell ref="E7:F7"/>
    <mergeCell ref="G7:H7"/>
    <mergeCell ref="I7:J7"/>
    <mergeCell ref="E5:F5"/>
    <mergeCell ref="E6:F6"/>
    <mergeCell ref="G5:H5"/>
    <mergeCell ref="G6:H6"/>
  </mergeCells>
  <hyperlinks>
    <hyperlink ref="A112" location="'2 Sadržaj'!A1" display="Sadržaj / Contents"/>
  </hyperlinks>
  <pageMargins left="0.7" right="0.7" top="0.75" bottom="0.75" header="0.3" footer="0.3"/>
  <pageSetup paperSize="9" scale="55" orientation="portrait" r:id="rId1"/>
  <rowBreaks count="1" manualBreakCount="1">
    <brk id="99"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3" t="s">
        <v>944</v>
      </c>
      <c r="M1" s="373" t="str">
        <f>Naslovnica!A20</f>
        <v>Siječanj 2016.</v>
      </c>
    </row>
    <row r="2" spans="1:14" ht="12.75" customHeight="1">
      <c r="A2" s="125" t="s">
        <v>945</v>
      </c>
      <c r="M2" s="118" t="str">
        <f>Naslovnica!A24</f>
        <v>January 2016</v>
      </c>
    </row>
    <row r="3" spans="1:14" ht="12.75" customHeight="1">
      <c r="A3" s="18"/>
      <c r="M3" s="19"/>
    </row>
    <row r="4" spans="1:14" ht="12.75" customHeight="1">
      <c r="A4" s="112"/>
      <c r="B4" s="112"/>
      <c r="C4" s="112"/>
      <c r="D4" s="112"/>
      <c r="E4" s="112"/>
      <c r="F4" s="112"/>
      <c r="G4" s="112"/>
      <c r="H4" s="112"/>
      <c r="I4" s="112"/>
      <c r="J4" s="112"/>
      <c r="K4" s="112"/>
      <c r="L4" s="112"/>
      <c r="M4" s="21" t="s">
        <v>474</v>
      </c>
    </row>
    <row r="5" spans="1:14" ht="25.5" customHeight="1">
      <c r="A5" s="798" t="s">
        <v>586</v>
      </c>
      <c r="B5" s="799" t="s">
        <v>733</v>
      </c>
      <c r="C5" s="800"/>
      <c r="D5" s="732" t="s">
        <v>732</v>
      </c>
      <c r="E5" s="773"/>
      <c r="F5" s="732" t="s">
        <v>734</v>
      </c>
      <c r="G5" s="773"/>
      <c r="H5" s="732" t="s">
        <v>735</v>
      </c>
      <c r="I5" s="773"/>
      <c r="J5" s="732" t="s">
        <v>1055</v>
      </c>
      <c r="K5" s="773"/>
      <c r="L5" s="732" t="s">
        <v>736</v>
      </c>
      <c r="M5" s="773"/>
    </row>
    <row r="6" spans="1:14" ht="12.75" customHeight="1">
      <c r="A6" s="798"/>
      <c r="B6" s="432" t="s">
        <v>130</v>
      </c>
      <c r="C6" s="432" t="s">
        <v>131</v>
      </c>
      <c r="D6" s="432" t="s">
        <v>130</v>
      </c>
      <c r="E6" s="432" t="s">
        <v>131</v>
      </c>
      <c r="F6" s="432" t="s">
        <v>130</v>
      </c>
      <c r="G6" s="432" t="s">
        <v>131</v>
      </c>
      <c r="H6" s="432" t="s">
        <v>130</v>
      </c>
      <c r="I6" s="432" t="s">
        <v>131</v>
      </c>
      <c r="J6" s="432" t="s">
        <v>130</v>
      </c>
      <c r="K6" s="432" t="s">
        <v>131</v>
      </c>
      <c r="L6" s="432" t="s">
        <v>130</v>
      </c>
      <c r="M6" s="432" t="s">
        <v>131</v>
      </c>
    </row>
    <row r="7" spans="1:14" ht="12.75" customHeight="1">
      <c r="A7" s="798"/>
      <c r="B7" s="484" t="s">
        <v>122</v>
      </c>
      <c r="C7" s="484" t="s">
        <v>123</v>
      </c>
      <c r="D7" s="484" t="s">
        <v>122</v>
      </c>
      <c r="E7" s="484" t="s">
        <v>123</v>
      </c>
      <c r="F7" s="484" t="s">
        <v>122</v>
      </c>
      <c r="G7" s="484" t="s">
        <v>123</v>
      </c>
      <c r="H7" s="484" t="s">
        <v>122</v>
      </c>
      <c r="I7" s="484" t="s">
        <v>123</v>
      </c>
      <c r="J7" s="484" t="s">
        <v>122</v>
      </c>
      <c r="K7" s="484" t="s">
        <v>123</v>
      </c>
      <c r="L7" s="484" t="s">
        <v>122</v>
      </c>
      <c r="M7" s="484" t="s">
        <v>123</v>
      </c>
    </row>
    <row r="8" spans="1:14" ht="18">
      <c r="A8" s="209" t="s">
        <v>587</v>
      </c>
      <c r="B8" s="280">
        <v>118182.12552</v>
      </c>
      <c r="C8" s="281">
        <v>7.8760533415534004E-2</v>
      </c>
      <c r="D8" s="280">
        <v>32143.793850000002</v>
      </c>
      <c r="E8" s="281">
        <v>4.0898033090425889E-2</v>
      </c>
      <c r="F8" s="280">
        <v>573862.60455999989</v>
      </c>
      <c r="G8" s="281">
        <v>6.0388820799911654E-2</v>
      </c>
      <c r="H8" s="280">
        <v>210217.12062999999</v>
      </c>
      <c r="I8" s="281">
        <v>0.13139835078803938</v>
      </c>
      <c r="J8" s="280">
        <v>44133.647720000001</v>
      </c>
      <c r="K8" s="281">
        <v>6.432277114778763E-2</v>
      </c>
      <c r="L8" s="280">
        <v>978539.29227999994</v>
      </c>
      <c r="M8" s="281">
        <v>6.9522015104455187E-2</v>
      </c>
      <c r="N8" s="88"/>
    </row>
    <row r="9" spans="1:14" ht="18">
      <c r="A9" s="209" t="s">
        <v>588</v>
      </c>
      <c r="B9" s="280">
        <v>7969.6113600000008</v>
      </c>
      <c r="C9" s="281">
        <v>5.3112163879797131E-3</v>
      </c>
      <c r="D9" s="280">
        <v>28715.409329999999</v>
      </c>
      <c r="E9" s="281">
        <v>3.6535941166865843E-2</v>
      </c>
      <c r="F9" s="280">
        <v>59308.633249999999</v>
      </c>
      <c r="G9" s="281">
        <v>6.2411775863458648E-3</v>
      </c>
      <c r="H9" s="280">
        <v>32332.062590000001</v>
      </c>
      <c r="I9" s="281">
        <v>2.0209484789676931E-2</v>
      </c>
      <c r="J9" s="280">
        <v>19368.235960000002</v>
      </c>
      <c r="K9" s="281">
        <v>2.8228317248901787E-2</v>
      </c>
      <c r="L9" s="280">
        <v>147693.95249</v>
      </c>
      <c r="M9" s="281">
        <v>1.0493172095238031E-2</v>
      </c>
      <c r="N9" s="88"/>
    </row>
    <row r="10" spans="1:14" ht="18">
      <c r="A10" s="209" t="s">
        <v>589</v>
      </c>
      <c r="B10" s="280">
        <v>1389752.3346200001</v>
      </c>
      <c r="C10" s="281">
        <v>0.92617758149586971</v>
      </c>
      <c r="D10" s="280">
        <v>753668.51708000002</v>
      </c>
      <c r="E10" s="281">
        <v>0.95892725340976037</v>
      </c>
      <c r="F10" s="280">
        <v>9136670.452610001</v>
      </c>
      <c r="G10" s="281">
        <v>0.96147187547367852</v>
      </c>
      <c r="H10" s="280">
        <v>1554220.4773399998</v>
      </c>
      <c r="I10" s="281">
        <v>0.97148132783591601</v>
      </c>
      <c r="J10" s="280">
        <v>644988.55671999999</v>
      </c>
      <c r="K10" s="281">
        <v>0.94004129434426009</v>
      </c>
      <c r="L10" s="280">
        <v>13479300.338370001</v>
      </c>
      <c r="M10" s="281">
        <v>0.95766018709190714</v>
      </c>
      <c r="N10" s="88"/>
    </row>
    <row r="11" spans="1:14" ht="21.75" customHeight="1">
      <c r="A11" s="209" t="s">
        <v>590</v>
      </c>
      <c r="B11" s="282">
        <v>556750.20201000001</v>
      </c>
      <c r="C11" s="283">
        <v>0.37103701339415468</v>
      </c>
      <c r="D11" s="282">
        <v>401565.40029000002</v>
      </c>
      <c r="E11" s="283">
        <v>0.51093020026416502</v>
      </c>
      <c r="F11" s="282">
        <v>9136670.452610001</v>
      </c>
      <c r="G11" s="283">
        <v>0.96147187547367852</v>
      </c>
      <c r="H11" s="282">
        <v>1489980.9108799999</v>
      </c>
      <c r="I11" s="283">
        <v>0.9313277330055526</v>
      </c>
      <c r="J11" s="282">
        <v>502466.53136000002</v>
      </c>
      <c r="K11" s="283">
        <v>0.73232196692967899</v>
      </c>
      <c r="L11" s="282">
        <v>12087433.49715</v>
      </c>
      <c r="M11" s="283">
        <v>0.85877260197182115</v>
      </c>
      <c r="N11" s="78"/>
    </row>
    <row r="12" spans="1:14" ht="18" customHeight="1">
      <c r="A12" s="210" t="s">
        <v>496</v>
      </c>
      <c r="B12" s="282">
        <v>532844.55997000006</v>
      </c>
      <c r="C12" s="283">
        <v>0.35510549151276344</v>
      </c>
      <c r="D12" s="282">
        <v>101770.08484000001</v>
      </c>
      <c r="E12" s="283">
        <v>0.12948677797103811</v>
      </c>
      <c r="F12" s="282">
        <v>2.9350300000000002</v>
      </c>
      <c r="G12" s="283">
        <v>3.088596456781898E-7</v>
      </c>
      <c r="H12" s="282">
        <v>0</v>
      </c>
      <c r="I12" s="283">
        <v>0</v>
      </c>
      <c r="J12" s="282">
        <v>3219.1127999999999</v>
      </c>
      <c r="K12" s="283">
        <v>4.6917095375164216E-3</v>
      </c>
      <c r="L12" s="282">
        <v>637836.69264000014</v>
      </c>
      <c r="M12" s="283">
        <v>4.5316210120262906E-2</v>
      </c>
    </row>
    <row r="13" spans="1:14" ht="18" customHeight="1">
      <c r="A13" s="210" t="s">
        <v>591</v>
      </c>
      <c r="B13" s="282">
        <v>1710.88597</v>
      </c>
      <c r="C13" s="283">
        <v>1.1401918100343311E-3</v>
      </c>
      <c r="D13" s="282">
        <v>192095.71577000001</v>
      </c>
      <c r="E13" s="283">
        <v>0.24441224880772766</v>
      </c>
      <c r="F13" s="282">
        <v>1191838.06394</v>
      </c>
      <c r="G13" s="283">
        <v>0.12541973408595078</v>
      </c>
      <c r="H13" s="282">
        <v>1371424.45526</v>
      </c>
      <c r="I13" s="283">
        <v>0.85722281378176501</v>
      </c>
      <c r="J13" s="282">
        <v>273352.14126</v>
      </c>
      <c r="K13" s="283">
        <v>0.39839823203774594</v>
      </c>
      <c r="L13" s="282">
        <v>3030421.2621999998</v>
      </c>
      <c r="M13" s="283">
        <v>0.21530151566284386</v>
      </c>
    </row>
    <row r="14" spans="1:14" ht="18" customHeight="1">
      <c r="A14" s="210" t="s">
        <v>592</v>
      </c>
      <c r="B14" s="282">
        <v>0</v>
      </c>
      <c r="C14" s="283">
        <v>0</v>
      </c>
      <c r="D14" s="282">
        <v>791.92633999999998</v>
      </c>
      <c r="E14" s="283">
        <v>1.0076044479889502E-3</v>
      </c>
      <c r="F14" s="282">
        <v>0</v>
      </c>
      <c r="G14" s="283">
        <v>0</v>
      </c>
      <c r="H14" s="282">
        <v>0</v>
      </c>
      <c r="I14" s="283">
        <v>0</v>
      </c>
      <c r="J14" s="282">
        <v>0</v>
      </c>
      <c r="K14" s="283">
        <v>0</v>
      </c>
      <c r="L14" s="282">
        <v>791.92633999999998</v>
      </c>
      <c r="M14" s="283">
        <v>5.6263775410402289E-5</v>
      </c>
    </row>
    <row r="15" spans="1:14" ht="19.5">
      <c r="A15" s="210" t="s">
        <v>593</v>
      </c>
      <c r="B15" s="282">
        <v>2954.4957000000004</v>
      </c>
      <c r="C15" s="283">
        <v>1.9689750567781256E-3</v>
      </c>
      <c r="D15" s="282">
        <v>79316.377619999999</v>
      </c>
      <c r="E15" s="283">
        <v>0.10091788952023394</v>
      </c>
      <c r="F15" s="282">
        <v>120530.64059000001</v>
      </c>
      <c r="G15" s="283">
        <v>1.2683703725683431E-2</v>
      </c>
      <c r="H15" s="282">
        <v>46634.994770000005</v>
      </c>
      <c r="I15" s="283">
        <v>2.9149678120519138E-2</v>
      </c>
      <c r="J15" s="282">
        <v>42.083860000000001</v>
      </c>
      <c r="K15" s="283">
        <v>6.1335299383577318E-5</v>
      </c>
      <c r="L15" s="282">
        <v>249478.59254000004</v>
      </c>
      <c r="M15" s="283">
        <v>1.7724637748977798E-2</v>
      </c>
    </row>
    <row r="16" spans="1:14" ht="19.5">
      <c r="A16" s="566" t="s">
        <v>709</v>
      </c>
      <c r="B16" s="282">
        <v>0</v>
      </c>
      <c r="C16" s="283">
        <v>0</v>
      </c>
      <c r="D16" s="282">
        <v>0</v>
      </c>
      <c r="E16" s="283">
        <v>0</v>
      </c>
      <c r="F16" s="282">
        <v>0</v>
      </c>
      <c r="G16" s="283">
        <v>0</v>
      </c>
      <c r="H16" s="282">
        <v>0</v>
      </c>
      <c r="I16" s="283">
        <v>0</v>
      </c>
      <c r="J16" s="282">
        <v>0</v>
      </c>
      <c r="K16" s="283">
        <v>0</v>
      </c>
      <c r="L16" s="282">
        <v>0</v>
      </c>
      <c r="M16" s="283">
        <v>0</v>
      </c>
    </row>
    <row r="17" spans="1:13" ht="18" customHeight="1">
      <c r="A17" s="566" t="s">
        <v>710</v>
      </c>
      <c r="B17" s="282">
        <v>15368.247859999999</v>
      </c>
      <c r="C17" s="283">
        <v>1.0241915973248429E-2</v>
      </c>
      <c r="D17" s="282">
        <v>2238.3918399999998</v>
      </c>
      <c r="E17" s="283">
        <v>2.8480092912759668E-3</v>
      </c>
      <c r="F17" s="282">
        <v>40637.597249999999</v>
      </c>
      <c r="G17" s="283">
        <v>4.2763835081235891E-3</v>
      </c>
      <c r="H17" s="282">
        <v>1765.5156200000001</v>
      </c>
      <c r="I17" s="283">
        <v>1.1035535072656507E-3</v>
      </c>
      <c r="J17" s="282">
        <v>21489.605929999998</v>
      </c>
      <c r="K17" s="283">
        <v>3.13201168655073E-2</v>
      </c>
      <c r="L17" s="282">
        <v>81499.358500000002</v>
      </c>
      <c r="M17" s="283">
        <v>5.7902627695599323E-3</v>
      </c>
    </row>
    <row r="18" spans="1:13" ht="18" customHeight="1">
      <c r="A18" s="183" t="s">
        <v>720</v>
      </c>
      <c r="B18" s="282">
        <v>0</v>
      </c>
      <c r="C18" s="283">
        <v>0</v>
      </c>
      <c r="D18" s="282">
        <v>17474.60079</v>
      </c>
      <c r="E18" s="283">
        <v>2.2233741439683926E-2</v>
      </c>
      <c r="F18" s="282">
        <v>3382946.5101000001</v>
      </c>
      <c r="G18" s="283">
        <v>0.35599488266142243</v>
      </c>
      <c r="H18" s="282">
        <v>31265.514159999999</v>
      </c>
      <c r="I18" s="283">
        <v>1.9542827838437284E-2</v>
      </c>
      <c r="J18" s="282">
        <v>103204.82147</v>
      </c>
      <c r="K18" s="283">
        <v>0.15041630265596115</v>
      </c>
      <c r="L18" s="282">
        <v>3534891.4465199998</v>
      </c>
      <c r="M18" s="283">
        <v>0.25114247171921739</v>
      </c>
    </row>
    <row r="19" spans="1:13" ht="18" customHeight="1">
      <c r="A19" s="209" t="s">
        <v>631</v>
      </c>
      <c r="B19" s="282">
        <v>3872.0125099999996</v>
      </c>
      <c r="C19" s="283">
        <v>2.5804390413304242E-3</v>
      </c>
      <c r="D19" s="282">
        <v>7878.3030899999994</v>
      </c>
      <c r="E19" s="283">
        <v>1.0023928786216519E-2</v>
      </c>
      <c r="F19" s="282">
        <v>4400714.7056999998</v>
      </c>
      <c r="G19" s="283">
        <v>0.46309686263285249</v>
      </c>
      <c r="H19" s="282">
        <v>38890.431069999999</v>
      </c>
      <c r="I19" s="283">
        <v>2.4308859757565627E-2</v>
      </c>
      <c r="J19" s="282">
        <v>101158.76604</v>
      </c>
      <c r="K19" s="283">
        <v>0.1474342705335645</v>
      </c>
      <c r="L19" s="282">
        <v>4552514.2184100002</v>
      </c>
      <c r="M19" s="283">
        <v>0.32344124017554887</v>
      </c>
    </row>
    <row r="20" spans="1:13" ht="18" customHeight="1">
      <c r="A20" s="210" t="s">
        <v>785</v>
      </c>
      <c r="B20" s="282">
        <v>833002.13261000009</v>
      </c>
      <c r="C20" s="283">
        <v>0.55514056810171508</v>
      </c>
      <c r="D20" s="282">
        <v>352103.11679</v>
      </c>
      <c r="E20" s="283">
        <v>0.44799705314559535</v>
      </c>
      <c r="F20" s="282">
        <v>0</v>
      </c>
      <c r="G20" s="283">
        <v>0</v>
      </c>
      <c r="H20" s="282">
        <v>64239.566460000002</v>
      </c>
      <c r="I20" s="283">
        <v>4.0153594830363418E-2</v>
      </c>
      <c r="J20" s="282">
        <v>142522.02536</v>
      </c>
      <c r="K20" s="283">
        <v>0.20771932741458121</v>
      </c>
      <c r="L20" s="282">
        <v>1391866.8412200001</v>
      </c>
      <c r="M20" s="283">
        <v>9.8887585120085969E-2</v>
      </c>
    </row>
    <row r="21" spans="1:13" ht="18" customHeight="1">
      <c r="A21" s="210" t="s">
        <v>786</v>
      </c>
      <c r="B21" s="282">
        <v>810573.07633000007</v>
      </c>
      <c r="C21" s="283">
        <v>0.54019309250972392</v>
      </c>
      <c r="D21" s="282">
        <v>161460.46099000002</v>
      </c>
      <c r="E21" s="283">
        <v>0.20543359962982213</v>
      </c>
      <c r="F21" s="282">
        <v>0</v>
      </c>
      <c r="G21" s="283">
        <v>0</v>
      </c>
      <c r="H21" s="282">
        <v>0</v>
      </c>
      <c r="I21" s="283">
        <v>0</v>
      </c>
      <c r="J21" s="282">
        <v>6641.12842</v>
      </c>
      <c r="K21" s="283">
        <v>9.6791406464493447E-3</v>
      </c>
      <c r="L21" s="282">
        <v>978674.66574000008</v>
      </c>
      <c r="M21" s="283">
        <v>6.9531632945869559E-2</v>
      </c>
    </row>
    <row r="22" spans="1:13" ht="18" customHeight="1">
      <c r="A22" s="210" t="s">
        <v>787</v>
      </c>
      <c r="B22" s="282">
        <v>1231.57509</v>
      </c>
      <c r="C22" s="283">
        <v>8.2076295888982838E-4</v>
      </c>
      <c r="D22" s="282">
        <v>29960.64141</v>
      </c>
      <c r="E22" s="283">
        <v>3.8120307438338184E-2</v>
      </c>
      <c r="F22" s="282">
        <v>0</v>
      </c>
      <c r="G22" s="283">
        <v>0</v>
      </c>
      <c r="H22" s="282">
        <v>32335.43275</v>
      </c>
      <c r="I22" s="283">
        <v>2.0211591342485593E-2</v>
      </c>
      <c r="J22" s="282">
        <v>7428.5330000000004</v>
      </c>
      <c r="K22" s="283">
        <v>1.082674677502928E-2</v>
      </c>
      <c r="L22" s="282">
        <v>70956.182249999998</v>
      </c>
      <c r="M22" s="283">
        <v>5.0412045924543604E-3</v>
      </c>
    </row>
    <row r="23" spans="1:13" ht="18" customHeight="1">
      <c r="A23" s="210" t="s">
        <v>592</v>
      </c>
      <c r="B23" s="282">
        <v>0</v>
      </c>
      <c r="C23" s="283">
        <v>0</v>
      </c>
      <c r="D23" s="282">
        <v>0</v>
      </c>
      <c r="E23" s="283">
        <v>0</v>
      </c>
      <c r="F23" s="282">
        <v>0</v>
      </c>
      <c r="G23" s="283">
        <v>0</v>
      </c>
      <c r="H23" s="282">
        <v>0</v>
      </c>
      <c r="I23" s="283">
        <v>0</v>
      </c>
      <c r="J23" s="282">
        <v>0</v>
      </c>
      <c r="K23" s="283">
        <v>0</v>
      </c>
      <c r="L23" s="282">
        <v>0</v>
      </c>
      <c r="M23" s="283">
        <v>0</v>
      </c>
    </row>
    <row r="24" spans="1:13" ht="19.5">
      <c r="A24" s="210" t="s">
        <v>788</v>
      </c>
      <c r="B24" s="282">
        <v>226.49857999999998</v>
      </c>
      <c r="C24" s="283">
        <v>1.5094625266019669E-4</v>
      </c>
      <c r="D24" s="282">
        <v>37466.555130000001</v>
      </c>
      <c r="E24" s="283">
        <v>4.7670428034773053E-2</v>
      </c>
      <c r="F24" s="282">
        <v>0</v>
      </c>
      <c r="G24" s="283">
        <v>0</v>
      </c>
      <c r="H24" s="282">
        <v>23988.675070000001</v>
      </c>
      <c r="I24" s="283">
        <v>1.4994365503350562E-2</v>
      </c>
      <c r="J24" s="282">
        <v>0</v>
      </c>
      <c r="K24" s="283">
        <v>0</v>
      </c>
      <c r="L24" s="282">
        <v>61681.728780000005</v>
      </c>
      <c r="M24" s="283">
        <v>4.3822850178253537E-3</v>
      </c>
    </row>
    <row r="25" spans="1:13" ht="19.5">
      <c r="A25" s="566" t="s">
        <v>709</v>
      </c>
      <c r="B25" s="282">
        <v>2017.3840500000001</v>
      </c>
      <c r="C25" s="283">
        <v>1.3444524134497925E-3</v>
      </c>
      <c r="D25" s="282">
        <v>0</v>
      </c>
      <c r="E25" s="283">
        <v>0</v>
      </c>
      <c r="F25" s="282">
        <v>0</v>
      </c>
      <c r="G25" s="283">
        <v>0</v>
      </c>
      <c r="H25" s="282">
        <v>0</v>
      </c>
      <c r="I25" s="283">
        <v>0</v>
      </c>
      <c r="J25" s="282">
        <v>0</v>
      </c>
      <c r="K25" s="283">
        <v>0</v>
      </c>
      <c r="L25" s="282">
        <v>2017.3840500000001</v>
      </c>
      <c r="M25" s="283">
        <v>1.4332853621932539E-4</v>
      </c>
    </row>
    <row r="26" spans="1:13" ht="19.5">
      <c r="A26" s="566" t="s">
        <v>731</v>
      </c>
      <c r="B26" s="282">
        <v>18953.598559999999</v>
      </c>
      <c r="C26" s="283">
        <v>1.2631313966991317E-2</v>
      </c>
      <c r="D26" s="282">
        <v>123215.45926</v>
      </c>
      <c r="E26" s="283">
        <v>0.15677271804266199</v>
      </c>
      <c r="F26" s="282">
        <v>0</v>
      </c>
      <c r="G26" s="283">
        <v>0</v>
      </c>
      <c r="H26" s="282">
        <v>7915.4586399999998</v>
      </c>
      <c r="I26" s="283">
        <v>4.9476379845272605E-3</v>
      </c>
      <c r="J26" s="282">
        <v>128452.36394</v>
      </c>
      <c r="K26" s="283">
        <v>0.18721343999310258</v>
      </c>
      <c r="L26" s="282">
        <v>278536.88039999997</v>
      </c>
      <c r="M26" s="283">
        <v>1.9789134027717377E-2</v>
      </c>
    </row>
    <row r="27" spans="1:13" ht="18" customHeight="1">
      <c r="A27" s="183" t="s">
        <v>720</v>
      </c>
      <c r="B27" s="282">
        <v>0</v>
      </c>
      <c r="C27" s="283">
        <v>0</v>
      </c>
      <c r="D27" s="282">
        <v>0</v>
      </c>
      <c r="E27" s="283">
        <v>0</v>
      </c>
      <c r="F27" s="282">
        <v>0</v>
      </c>
      <c r="G27" s="283">
        <v>0</v>
      </c>
      <c r="H27" s="282">
        <v>0</v>
      </c>
      <c r="I27" s="283">
        <v>0</v>
      </c>
      <c r="J27" s="282">
        <v>0</v>
      </c>
      <c r="K27" s="283">
        <v>0</v>
      </c>
      <c r="L27" s="282">
        <v>0</v>
      </c>
      <c r="M27" s="283">
        <v>0</v>
      </c>
    </row>
    <row r="28" spans="1:13" ht="18" customHeight="1">
      <c r="A28" s="210" t="s">
        <v>631</v>
      </c>
      <c r="B28" s="282">
        <v>0</v>
      </c>
      <c r="C28" s="283">
        <v>0</v>
      </c>
      <c r="D28" s="282">
        <v>0</v>
      </c>
      <c r="E28" s="283">
        <v>0</v>
      </c>
      <c r="F28" s="282">
        <v>0</v>
      </c>
      <c r="G28" s="283">
        <v>0</v>
      </c>
      <c r="H28" s="282">
        <v>0</v>
      </c>
      <c r="I28" s="283">
        <v>0</v>
      </c>
      <c r="J28" s="282">
        <v>0</v>
      </c>
      <c r="K28" s="283">
        <v>0</v>
      </c>
      <c r="L28" s="282">
        <v>0</v>
      </c>
      <c r="M28" s="283">
        <v>0</v>
      </c>
    </row>
    <row r="29" spans="1:13" ht="18" customHeight="1">
      <c r="A29" s="210" t="s">
        <v>1073</v>
      </c>
      <c r="B29" s="668">
        <v>0</v>
      </c>
      <c r="C29" s="669">
        <v>0</v>
      </c>
      <c r="D29" s="668">
        <v>400.21292999999997</v>
      </c>
      <c r="E29" s="669">
        <v>5.0920938986660086E-4</v>
      </c>
      <c r="F29" s="668">
        <v>0</v>
      </c>
      <c r="G29" s="669">
        <v>0</v>
      </c>
      <c r="H29" s="668">
        <v>19.142529999999997</v>
      </c>
      <c r="I29" s="669">
        <v>1.1965233204471979E-5</v>
      </c>
      <c r="J29" s="668">
        <v>7887.21432</v>
      </c>
      <c r="K29" s="669">
        <v>1.1495253800854725E-2</v>
      </c>
      <c r="L29" s="668">
        <v>8306.5697799999998</v>
      </c>
      <c r="M29" s="669">
        <v>5.9015460520325E-4</v>
      </c>
    </row>
    <row r="30" spans="1:13" ht="18" customHeight="1">
      <c r="A30" s="209" t="s">
        <v>789</v>
      </c>
      <c r="B30" s="280">
        <v>1515904.0715000001</v>
      </c>
      <c r="C30" s="281">
        <v>1.0102493312993834</v>
      </c>
      <c r="D30" s="280">
        <v>814927.93319000001</v>
      </c>
      <c r="E30" s="281">
        <v>1.0368704370569186</v>
      </c>
      <c r="F30" s="280">
        <v>9769841.6904200017</v>
      </c>
      <c r="G30" s="281">
        <v>1.0281018738599361</v>
      </c>
      <c r="H30" s="280">
        <v>1796788.8030899998</v>
      </c>
      <c r="I30" s="281">
        <v>1.1231011286468369</v>
      </c>
      <c r="J30" s="280">
        <v>716377.65471999999</v>
      </c>
      <c r="K30" s="281">
        <v>1.0440876365418041</v>
      </c>
      <c r="L30" s="280">
        <v>14613840.15292</v>
      </c>
      <c r="M30" s="281">
        <v>1.0382655288968037</v>
      </c>
    </row>
    <row r="31" spans="1:13" ht="18" customHeight="1">
      <c r="A31" s="210" t="s">
        <v>1074</v>
      </c>
      <c r="B31" s="668">
        <v>15379.374740000001</v>
      </c>
      <c r="C31" s="669">
        <v>1.0249331299383366E-2</v>
      </c>
      <c r="D31" s="668">
        <v>28978.306250000001</v>
      </c>
      <c r="E31" s="669">
        <v>3.6870437056918698E-2</v>
      </c>
      <c r="F31" s="668">
        <v>267046.35580999998</v>
      </c>
      <c r="G31" s="669">
        <v>2.8101873859936146E-2</v>
      </c>
      <c r="H31" s="668">
        <v>196942.84331</v>
      </c>
      <c r="I31" s="669">
        <v>0.12310112864683688</v>
      </c>
      <c r="J31" s="668">
        <v>30249.75736</v>
      </c>
      <c r="K31" s="669">
        <v>4.4087636541804177E-2</v>
      </c>
      <c r="L31" s="668">
        <v>538596.63747000007</v>
      </c>
      <c r="M31" s="669">
        <v>3.8265528896803638E-2</v>
      </c>
    </row>
    <row r="32" spans="1:13" ht="26.25" customHeight="1">
      <c r="A32" s="485" t="s">
        <v>791</v>
      </c>
      <c r="B32" s="486">
        <v>1500524.69676</v>
      </c>
      <c r="C32" s="487">
        <v>1</v>
      </c>
      <c r="D32" s="486">
        <v>785949.62693999999</v>
      </c>
      <c r="E32" s="487">
        <v>1</v>
      </c>
      <c r="F32" s="486">
        <v>9502795.3346100021</v>
      </c>
      <c r="G32" s="487">
        <v>1</v>
      </c>
      <c r="H32" s="486">
        <v>1599845.9597799999</v>
      </c>
      <c r="I32" s="487">
        <v>1</v>
      </c>
      <c r="J32" s="486">
        <v>686127.89735999994</v>
      </c>
      <c r="K32" s="487">
        <v>1</v>
      </c>
      <c r="L32" s="486">
        <v>14075243.515450001</v>
      </c>
      <c r="M32" s="487">
        <v>1</v>
      </c>
    </row>
    <row r="33" spans="1:13" ht="19.5">
      <c r="A33" s="183" t="s">
        <v>752</v>
      </c>
      <c r="B33" s="282">
        <v>290.38380999999998</v>
      </c>
      <c r="C33" s="283">
        <v>1.9352151325933501E-4</v>
      </c>
      <c r="D33" s="282">
        <v>206.61289000000002</v>
      </c>
      <c r="E33" s="283">
        <v>2.6288311988189672E-4</v>
      </c>
      <c r="F33" s="282">
        <v>1018.39529</v>
      </c>
      <c r="G33" s="283">
        <v>1.0716797049084246E-4</v>
      </c>
      <c r="H33" s="282">
        <v>881.19710999999995</v>
      </c>
      <c r="I33" s="283">
        <v>5.5080122221340378E-4</v>
      </c>
      <c r="J33" s="282">
        <v>7327.3129800000006</v>
      </c>
      <c r="K33" s="283">
        <v>1.0679223229653175E-2</v>
      </c>
      <c r="L33" s="282">
        <v>9723.9020799999998</v>
      </c>
      <c r="M33" s="283">
        <v>6.9085142785105952E-4</v>
      </c>
    </row>
    <row r="34" spans="1:13" ht="19.5">
      <c r="A34" s="183" t="s">
        <v>753</v>
      </c>
      <c r="B34" s="282">
        <v>0</v>
      </c>
      <c r="C34" s="283">
        <v>0</v>
      </c>
      <c r="D34" s="282">
        <v>0</v>
      </c>
      <c r="E34" s="283">
        <v>0</v>
      </c>
      <c r="F34" s="282">
        <v>224788.73955</v>
      </c>
      <c r="G34" s="283">
        <v>2.3655012197442576E-2</v>
      </c>
      <c r="H34" s="282">
        <v>84497.096590000001</v>
      </c>
      <c r="I34" s="283">
        <v>5.2815770214289549E-2</v>
      </c>
      <c r="J34" s="282">
        <v>5998.0809900000004</v>
      </c>
      <c r="K34" s="283">
        <v>8.7419284554362126E-3</v>
      </c>
      <c r="L34" s="282">
        <v>315283.91713000002</v>
      </c>
      <c r="M34" s="283">
        <v>2.2399890757408333E-2</v>
      </c>
    </row>
    <row r="35" spans="1:13" ht="12.75" customHeight="1">
      <c r="A35" s="36" t="s">
        <v>584</v>
      </c>
    </row>
    <row r="36" spans="1:13" ht="12.75" customHeight="1">
      <c r="A36" s="65" t="s">
        <v>585</v>
      </c>
    </row>
    <row r="37" spans="1:13" ht="12.75" customHeight="1"/>
    <row r="38" spans="1:13" ht="12.75" customHeight="1"/>
    <row r="39" spans="1:13" ht="12.75" customHeight="1"/>
    <row r="40" spans="1:13" ht="12.75" customHeight="1"/>
    <row r="41" spans="1:13" ht="12.75" customHeight="1">
      <c r="A41" s="483" t="s">
        <v>946</v>
      </c>
      <c r="G41" s="373" t="str">
        <f>Naslovnica!A20</f>
        <v>Siječanj 2016.</v>
      </c>
    </row>
    <row r="42" spans="1:13">
      <c r="A42" s="125" t="s">
        <v>947</v>
      </c>
      <c r="G42" s="118" t="str">
        <f>Naslovnica!A24</f>
        <v>January 2016</v>
      </c>
    </row>
    <row r="43" spans="1:13" ht="12.75" customHeight="1"/>
    <row r="44" spans="1:13">
      <c r="G44" s="21" t="s">
        <v>771</v>
      </c>
    </row>
    <row r="45" spans="1:13" ht="22.5">
      <c r="A45" s="797" t="s">
        <v>760</v>
      </c>
      <c r="B45" s="581" t="s">
        <v>761</v>
      </c>
      <c r="C45" s="581" t="s">
        <v>762</v>
      </c>
      <c r="D45" s="581" t="s">
        <v>763</v>
      </c>
      <c r="E45" s="581" t="s">
        <v>764</v>
      </c>
      <c r="F45" s="581" t="s">
        <v>765</v>
      </c>
      <c r="G45" s="581" t="s">
        <v>766</v>
      </c>
    </row>
    <row r="46" spans="1:13" ht="22.5">
      <c r="A46" s="797"/>
      <c r="B46" s="582" t="s">
        <v>767</v>
      </c>
      <c r="C46" s="582" t="s">
        <v>767</v>
      </c>
      <c r="D46" s="582" t="s">
        <v>767</v>
      </c>
      <c r="E46" s="582" t="s">
        <v>767</v>
      </c>
      <c r="F46" s="582" t="s">
        <v>767</v>
      </c>
      <c r="G46" s="582" t="s">
        <v>767</v>
      </c>
    </row>
    <row r="47" spans="1:13" ht="22.5">
      <c r="A47" s="213" t="s">
        <v>768</v>
      </c>
      <c r="B47" s="584">
        <v>62340.735839999994</v>
      </c>
      <c r="C47" s="584">
        <v>9990.7223700000013</v>
      </c>
      <c r="D47" s="584">
        <v>1273189.24618</v>
      </c>
      <c r="E47" s="584">
        <v>173607.51217000009</v>
      </c>
      <c r="F47" s="584">
        <v>4595.7740500000009</v>
      </c>
      <c r="G47" s="584">
        <v>1523723.99061</v>
      </c>
    </row>
    <row r="48" spans="1:13" ht="22.5">
      <c r="A48" s="583" t="s">
        <v>769</v>
      </c>
      <c r="B48" s="584">
        <v>103401.52692999998</v>
      </c>
      <c r="C48" s="584">
        <v>15243.05399</v>
      </c>
      <c r="D48" s="584">
        <v>1038727.6856899994</v>
      </c>
      <c r="E48" s="584">
        <v>43929.74613</v>
      </c>
      <c r="F48" s="584">
        <v>22844.774460000004</v>
      </c>
      <c r="G48" s="584">
        <v>1224146.7871999994</v>
      </c>
    </row>
    <row r="49" spans="1:7" ht="33">
      <c r="A49" s="485" t="s">
        <v>770</v>
      </c>
      <c r="B49" s="585">
        <v>-41060.791089999984</v>
      </c>
      <c r="C49" s="585">
        <v>-5252.331619999999</v>
      </c>
      <c r="D49" s="585">
        <v>234461.56049000064</v>
      </c>
      <c r="E49" s="585">
        <v>129677.76604000009</v>
      </c>
      <c r="F49" s="585">
        <v>-18249.000410000004</v>
      </c>
      <c r="G49" s="585">
        <v>299577.20341000054</v>
      </c>
    </row>
    <row r="50" spans="1:7" ht="12.75" customHeight="1">
      <c r="A50" s="36" t="s">
        <v>584</v>
      </c>
    </row>
    <row r="51" spans="1:7" ht="12.75" customHeight="1">
      <c r="A51" s="65" t="s">
        <v>585</v>
      </c>
    </row>
    <row r="52" spans="1:7" ht="12.75" customHeight="1"/>
    <row r="53" spans="1:7" ht="12.75" customHeight="1"/>
    <row r="54" spans="1:7" ht="12.75" customHeight="1"/>
    <row r="55" spans="1:7" ht="12.75" customHeight="1">
      <c r="A55" s="75" t="s">
        <v>321</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715</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3" t="s">
        <v>27</v>
      </c>
      <c r="B1" s="534"/>
      <c r="C1" s="534"/>
      <c r="D1" s="534"/>
      <c r="E1" s="534"/>
      <c r="F1" s="534"/>
      <c r="G1" s="534"/>
      <c r="H1" s="534"/>
      <c r="I1" s="534"/>
      <c r="J1" s="534"/>
      <c r="K1" s="534"/>
      <c r="L1" s="534"/>
      <c r="M1" s="534"/>
      <c r="N1" s="534"/>
      <c r="O1" s="534"/>
      <c r="P1" s="534"/>
      <c r="Q1" s="534"/>
    </row>
    <row r="2" spans="1:17" ht="16.5">
      <c r="A2" s="535" t="s">
        <v>28</v>
      </c>
      <c r="B2" s="536"/>
      <c r="C2" s="536"/>
      <c r="D2" s="536"/>
      <c r="E2" s="537"/>
      <c r="F2" s="537"/>
      <c r="G2" s="537"/>
      <c r="H2" s="537"/>
      <c r="I2" s="537"/>
      <c r="J2" s="537"/>
      <c r="K2" s="537"/>
      <c r="L2" s="537"/>
      <c r="M2" s="537"/>
      <c r="N2" s="537"/>
      <c r="O2" s="537"/>
      <c r="P2" s="537"/>
      <c r="Q2" s="537"/>
    </row>
    <row r="3" spans="1:17" ht="12.75" customHeight="1">
      <c r="A3" s="8"/>
      <c r="B3" s="9"/>
      <c r="C3" s="9"/>
      <c r="D3" s="9"/>
      <c r="E3" s="10"/>
      <c r="F3" s="10"/>
    </row>
    <row r="4" spans="1:17" ht="12.75" customHeight="1">
      <c r="A4" s="372" t="s">
        <v>681</v>
      </c>
      <c r="B4" s="11"/>
      <c r="C4" s="11"/>
      <c r="D4" s="12"/>
      <c r="E4" s="13"/>
      <c r="Q4" s="373" t="str">
        <f>Naslovnica!A20</f>
        <v>Siječanj 2016.</v>
      </c>
    </row>
    <row r="5" spans="1:17" ht="12.75" customHeight="1">
      <c r="A5" s="117" t="s">
        <v>680</v>
      </c>
      <c r="B5" s="16"/>
      <c r="C5" s="16"/>
      <c r="D5" s="17"/>
      <c r="E5" s="18"/>
      <c r="Q5" s="118" t="str">
        <f>Naslovnica!A24</f>
        <v>January 2016</v>
      </c>
    </row>
    <row r="6" spans="1:17" ht="12.75" customHeight="1"/>
    <row r="7" spans="1:17" ht="12.75" customHeight="1">
      <c r="A7" s="606"/>
      <c r="B7" s="630"/>
      <c r="C7" s="719" t="s">
        <v>108</v>
      </c>
      <c r="D7" s="719"/>
      <c r="E7" s="630"/>
      <c r="F7" s="719" t="s">
        <v>109</v>
      </c>
      <c r="G7" s="719"/>
      <c r="H7" s="630"/>
      <c r="I7" s="719" t="s">
        <v>110</v>
      </c>
      <c r="J7" s="719"/>
      <c r="K7" s="630"/>
      <c r="L7" s="719" t="s">
        <v>111</v>
      </c>
      <c r="M7" s="719"/>
      <c r="N7" s="630"/>
      <c r="O7" s="719" t="s">
        <v>837</v>
      </c>
      <c r="P7" s="719"/>
      <c r="Q7" s="715" t="s">
        <v>842</v>
      </c>
    </row>
    <row r="8" spans="1:17" ht="15" customHeight="1">
      <c r="A8" s="595"/>
      <c r="B8" s="717" t="s">
        <v>838</v>
      </c>
      <c r="C8" s="718"/>
      <c r="D8" s="718"/>
      <c r="E8" s="717" t="s">
        <v>838</v>
      </c>
      <c r="F8" s="718"/>
      <c r="G8" s="718"/>
      <c r="H8" s="717" t="s">
        <v>838</v>
      </c>
      <c r="I8" s="718"/>
      <c r="J8" s="718"/>
      <c r="K8" s="717" t="s">
        <v>838</v>
      </c>
      <c r="L8" s="718"/>
      <c r="M8" s="718"/>
      <c r="N8" s="717" t="s">
        <v>838</v>
      </c>
      <c r="O8" s="718"/>
      <c r="P8" s="718"/>
      <c r="Q8" s="716"/>
    </row>
    <row r="9" spans="1:17">
      <c r="A9" s="605" t="s">
        <v>836</v>
      </c>
      <c r="B9" s="629" t="s">
        <v>839</v>
      </c>
      <c r="C9" s="629" t="s">
        <v>840</v>
      </c>
      <c r="D9" s="629" t="s">
        <v>841</v>
      </c>
      <c r="E9" s="629" t="s">
        <v>839</v>
      </c>
      <c r="F9" s="629" t="s">
        <v>840</v>
      </c>
      <c r="G9" s="629" t="s">
        <v>841</v>
      </c>
      <c r="H9" s="629" t="s">
        <v>839</v>
      </c>
      <c r="I9" s="629" t="s">
        <v>840</v>
      </c>
      <c r="J9" s="629" t="s">
        <v>841</v>
      </c>
      <c r="K9" s="629" t="s">
        <v>839</v>
      </c>
      <c r="L9" s="629" t="s">
        <v>840</v>
      </c>
      <c r="M9" s="629" t="s">
        <v>841</v>
      </c>
      <c r="N9" s="629" t="s">
        <v>839</v>
      </c>
      <c r="O9" s="629" t="s">
        <v>840</v>
      </c>
      <c r="P9" s="629" t="s">
        <v>841</v>
      </c>
      <c r="Q9" s="716"/>
    </row>
    <row r="10" spans="1:17" ht="22.5" customHeight="1">
      <c r="A10" s="538" t="s">
        <v>463</v>
      </c>
      <c r="B10" s="607">
        <v>2108</v>
      </c>
      <c r="C10" s="607">
        <v>607323</v>
      </c>
      <c r="D10" s="607">
        <v>6635</v>
      </c>
      <c r="E10" s="607">
        <v>765</v>
      </c>
      <c r="F10" s="607">
        <v>270575</v>
      </c>
      <c r="G10" s="607">
        <v>2493</v>
      </c>
      <c r="H10" s="607">
        <v>848</v>
      </c>
      <c r="I10" s="607">
        <v>307618</v>
      </c>
      <c r="J10" s="607">
        <v>3125</v>
      </c>
      <c r="K10" s="607">
        <v>1373</v>
      </c>
      <c r="L10" s="607">
        <v>521588</v>
      </c>
      <c r="M10" s="607">
        <v>6730</v>
      </c>
      <c r="N10" s="607">
        <v>5094</v>
      </c>
      <c r="O10" s="607">
        <v>1707104</v>
      </c>
      <c r="P10" s="607">
        <v>18983</v>
      </c>
      <c r="Q10" s="607">
        <v>1731181</v>
      </c>
    </row>
    <row r="11" spans="1:17" ht="21.75">
      <c r="A11" s="596" t="s">
        <v>682</v>
      </c>
      <c r="B11" s="612">
        <v>1.2176658593180032E-3</v>
      </c>
      <c r="C11" s="612">
        <v>0.35081427072039262</v>
      </c>
      <c r="D11" s="612">
        <v>3.8326437270279653E-3</v>
      </c>
      <c r="E11" s="612">
        <v>4.4189486830088824E-4</v>
      </c>
      <c r="F11" s="612">
        <v>0.1562950378960952</v>
      </c>
      <c r="G11" s="612">
        <v>1.4400573943452477E-3</v>
      </c>
      <c r="H11" s="612">
        <v>4.8983901741065782E-4</v>
      </c>
      <c r="I11" s="612">
        <v>0.17769256940782044</v>
      </c>
      <c r="J11" s="612">
        <v>1.8051260960003604E-3</v>
      </c>
      <c r="K11" s="612">
        <v>7.9310020153871836E-4</v>
      </c>
      <c r="L11" s="612">
        <v>0.30129027525140351</v>
      </c>
      <c r="M11" s="612">
        <v>3.8875195603463764E-3</v>
      </c>
      <c r="N11" s="612">
        <v>2.9424999465682677E-3</v>
      </c>
      <c r="O11" s="612">
        <v>0.98609215327571176</v>
      </c>
      <c r="P11" s="612">
        <v>1.096534677771995E-2</v>
      </c>
      <c r="Q11" s="612">
        <v>1</v>
      </c>
    </row>
    <row r="12" spans="1:17" ht="22.5">
      <c r="A12" s="203" t="s">
        <v>683</v>
      </c>
      <c r="B12" s="608">
        <v>8</v>
      </c>
      <c r="C12" s="608">
        <v>20</v>
      </c>
      <c r="D12" s="608">
        <v>5</v>
      </c>
      <c r="E12" s="608">
        <v>4</v>
      </c>
      <c r="F12" s="608">
        <v>13</v>
      </c>
      <c r="G12" s="608">
        <v>2</v>
      </c>
      <c r="H12" s="608">
        <v>6</v>
      </c>
      <c r="I12" s="608">
        <v>31</v>
      </c>
      <c r="J12" s="608">
        <v>2</v>
      </c>
      <c r="K12" s="608">
        <v>5</v>
      </c>
      <c r="L12" s="608">
        <v>14</v>
      </c>
      <c r="M12" s="608">
        <v>2</v>
      </c>
      <c r="N12" s="608">
        <v>23</v>
      </c>
      <c r="O12" s="608">
        <v>78</v>
      </c>
      <c r="P12" s="608">
        <v>11</v>
      </c>
      <c r="Q12" s="608">
        <v>112</v>
      </c>
    </row>
    <row r="13" spans="1:17" ht="22.5">
      <c r="A13" s="203" t="s">
        <v>684</v>
      </c>
      <c r="B13" s="608">
        <v>0</v>
      </c>
      <c r="C13" s="608">
        <v>2</v>
      </c>
      <c r="D13" s="608">
        <v>0</v>
      </c>
      <c r="E13" s="608">
        <v>0</v>
      </c>
      <c r="F13" s="608">
        <v>1</v>
      </c>
      <c r="G13" s="608">
        <v>0</v>
      </c>
      <c r="H13" s="608">
        <v>0</v>
      </c>
      <c r="I13" s="608">
        <v>0</v>
      </c>
      <c r="J13" s="608">
        <v>0</v>
      </c>
      <c r="K13" s="608">
        <v>0</v>
      </c>
      <c r="L13" s="608">
        <v>1</v>
      </c>
      <c r="M13" s="608">
        <v>0</v>
      </c>
      <c r="N13" s="608">
        <v>0</v>
      </c>
      <c r="O13" s="608">
        <v>4</v>
      </c>
      <c r="P13" s="608">
        <v>0</v>
      </c>
      <c r="Q13" s="608">
        <v>4</v>
      </c>
    </row>
    <row r="14" spans="1:17" ht="22.5">
      <c r="A14" s="203" t="s">
        <v>685</v>
      </c>
      <c r="B14" s="608">
        <v>0</v>
      </c>
      <c r="C14" s="608">
        <v>1653</v>
      </c>
      <c r="D14" s="608">
        <v>0</v>
      </c>
      <c r="E14" s="608">
        <v>0</v>
      </c>
      <c r="F14" s="608">
        <v>1653</v>
      </c>
      <c r="G14" s="608">
        <v>0</v>
      </c>
      <c r="H14" s="608">
        <v>0</v>
      </c>
      <c r="I14" s="608">
        <v>1654</v>
      </c>
      <c r="J14" s="608">
        <v>0</v>
      </c>
      <c r="K14" s="608">
        <v>0</v>
      </c>
      <c r="L14" s="608">
        <v>1653</v>
      </c>
      <c r="M14" s="608">
        <v>0</v>
      </c>
      <c r="N14" s="608">
        <v>0</v>
      </c>
      <c r="O14" s="608">
        <v>6613</v>
      </c>
      <c r="P14" s="608">
        <v>0</v>
      </c>
      <c r="Q14" s="608">
        <v>6613</v>
      </c>
    </row>
    <row r="15" spans="1:17" ht="21.75">
      <c r="A15" s="596" t="s">
        <v>686</v>
      </c>
      <c r="B15" s="610">
        <v>8</v>
      </c>
      <c r="C15" s="610">
        <v>1675</v>
      </c>
      <c r="D15" s="610">
        <v>5</v>
      </c>
      <c r="E15" s="610">
        <v>4</v>
      </c>
      <c r="F15" s="610">
        <v>1667</v>
      </c>
      <c r="G15" s="610">
        <v>2</v>
      </c>
      <c r="H15" s="610">
        <v>6</v>
      </c>
      <c r="I15" s="610">
        <v>1685</v>
      </c>
      <c r="J15" s="610">
        <v>2</v>
      </c>
      <c r="K15" s="610">
        <v>5</v>
      </c>
      <c r="L15" s="610">
        <v>1668</v>
      </c>
      <c r="M15" s="610">
        <v>2</v>
      </c>
      <c r="N15" s="610">
        <v>23</v>
      </c>
      <c r="O15" s="610">
        <v>6695</v>
      </c>
      <c r="P15" s="610">
        <v>11</v>
      </c>
      <c r="Q15" s="610">
        <v>6729</v>
      </c>
    </row>
    <row r="16" spans="1:17" ht="22.5">
      <c r="A16" s="597" t="s">
        <v>830</v>
      </c>
      <c r="B16" s="608">
        <v>0</v>
      </c>
      <c r="C16" s="608">
        <v>1</v>
      </c>
      <c r="D16" s="608">
        <v>0</v>
      </c>
      <c r="E16" s="608">
        <v>0</v>
      </c>
      <c r="F16" s="608">
        <v>0</v>
      </c>
      <c r="G16" s="608">
        <v>0</v>
      </c>
      <c r="H16" s="608">
        <v>0</v>
      </c>
      <c r="I16" s="608">
        <v>0</v>
      </c>
      <c r="J16" s="608">
        <v>0</v>
      </c>
      <c r="K16" s="608">
        <v>0</v>
      </c>
      <c r="L16" s="608">
        <v>2</v>
      </c>
      <c r="M16" s="608">
        <v>0</v>
      </c>
      <c r="N16" s="608">
        <v>0</v>
      </c>
      <c r="O16" s="608">
        <v>3</v>
      </c>
      <c r="P16" s="608">
        <v>0</v>
      </c>
      <c r="Q16" s="608">
        <v>3</v>
      </c>
    </row>
    <row r="17" spans="1:17" ht="22.5">
      <c r="A17" s="597" t="s">
        <v>831</v>
      </c>
      <c r="B17" s="609">
        <v>1</v>
      </c>
      <c r="C17" s="608">
        <v>0</v>
      </c>
      <c r="D17" s="608">
        <v>0</v>
      </c>
      <c r="E17" s="608">
        <v>0</v>
      </c>
      <c r="F17" s="608">
        <v>0</v>
      </c>
      <c r="G17" s="608">
        <v>0</v>
      </c>
      <c r="H17" s="608">
        <v>0</v>
      </c>
      <c r="I17" s="608">
        <v>0</v>
      </c>
      <c r="J17" s="608">
        <v>0</v>
      </c>
      <c r="K17" s="608">
        <v>2</v>
      </c>
      <c r="L17" s="608">
        <v>0</v>
      </c>
      <c r="M17" s="608">
        <v>0</v>
      </c>
      <c r="N17" s="608">
        <v>3</v>
      </c>
      <c r="O17" s="608">
        <v>0</v>
      </c>
      <c r="P17" s="608">
        <v>0</v>
      </c>
      <c r="Q17" s="608">
        <v>3</v>
      </c>
    </row>
    <row r="18" spans="1:17" ht="22.5">
      <c r="A18" s="598" t="s">
        <v>832</v>
      </c>
      <c r="B18" s="608">
        <v>0</v>
      </c>
      <c r="C18" s="608">
        <v>8</v>
      </c>
      <c r="D18" s="608">
        <v>0</v>
      </c>
      <c r="E18" s="608">
        <v>1</v>
      </c>
      <c r="F18" s="608">
        <v>2</v>
      </c>
      <c r="G18" s="608">
        <v>0</v>
      </c>
      <c r="H18" s="608">
        <v>0</v>
      </c>
      <c r="I18" s="608">
        <v>7</v>
      </c>
      <c r="J18" s="608">
        <v>0</v>
      </c>
      <c r="K18" s="608">
        <v>0</v>
      </c>
      <c r="L18" s="608">
        <v>9</v>
      </c>
      <c r="M18" s="608">
        <v>1</v>
      </c>
      <c r="N18" s="608">
        <v>1</v>
      </c>
      <c r="O18" s="608">
        <v>26</v>
      </c>
      <c r="P18" s="608">
        <v>1</v>
      </c>
      <c r="Q18" s="608">
        <v>28</v>
      </c>
    </row>
    <row r="19" spans="1:17" ht="22.5">
      <c r="A19" s="598" t="s">
        <v>833</v>
      </c>
      <c r="B19" s="608">
        <v>1</v>
      </c>
      <c r="C19" s="608">
        <v>8</v>
      </c>
      <c r="D19" s="608">
        <v>0</v>
      </c>
      <c r="E19" s="608">
        <v>0</v>
      </c>
      <c r="F19" s="608">
        <v>10</v>
      </c>
      <c r="G19" s="608">
        <v>0</v>
      </c>
      <c r="H19" s="608">
        <v>0</v>
      </c>
      <c r="I19" s="608">
        <v>4</v>
      </c>
      <c r="J19" s="608">
        <v>1</v>
      </c>
      <c r="K19" s="608">
        <v>0</v>
      </c>
      <c r="L19" s="608">
        <v>4</v>
      </c>
      <c r="M19" s="608">
        <v>0</v>
      </c>
      <c r="N19" s="608">
        <v>1</v>
      </c>
      <c r="O19" s="608">
        <v>26</v>
      </c>
      <c r="P19" s="608">
        <v>1</v>
      </c>
      <c r="Q19" s="608">
        <v>28</v>
      </c>
    </row>
    <row r="20" spans="1:17" ht="22.5" customHeight="1">
      <c r="A20" s="596" t="s">
        <v>687</v>
      </c>
      <c r="B20" s="610">
        <v>2</v>
      </c>
      <c r="C20" s="610">
        <v>-1</v>
      </c>
      <c r="D20" s="610">
        <v>0</v>
      </c>
      <c r="E20" s="610">
        <v>-1</v>
      </c>
      <c r="F20" s="610">
        <v>8</v>
      </c>
      <c r="G20" s="610">
        <v>0</v>
      </c>
      <c r="H20" s="610">
        <v>0</v>
      </c>
      <c r="I20" s="610">
        <v>-3</v>
      </c>
      <c r="J20" s="610">
        <v>1</v>
      </c>
      <c r="K20" s="610">
        <v>2</v>
      </c>
      <c r="L20" s="610">
        <v>-7</v>
      </c>
      <c r="M20" s="610">
        <v>-1</v>
      </c>
      <c r="N20" s="610">
        <v>3</v>
      </c>
      <c r="O20" s="610">
        <v>-3</v>
      </c>
      <c r="P20" s="610">
        <v>0</v>
      </c>
      <c r="Q20" s="610">
        <v>0</v>
      </c>
    </row>
    <row r="21" spans="1:17" ht="22.5" customHeight="1">
      <c r="A21" s="596" t="s">
        <v>688</v>
      </c>
      <c r="B21" s="610">
        <v>0</v>
      </c>
      <c r="C21" s="610">
        <v>45</v>
      </c>
      <c r="D21" s="610">
        <v>82</v>
      </c>
      <c r="E21" s="610">
        <v>0</v>
      </c>
      <c r="F21" s="610">
        <v>19</v>
      </c>
      <c r="G21" s="610">
        <v>20</v>
      </c>
      <c r="H21" s="610">
        <v>0</v>
      </c>
      <c r="I21" s="610">
        <v>32</v>
      </c>
      <c r="J21" s="610">
        <v>48</v>
      </c>
      <c r="K21" s="610">
        <v>0</v>
      </c>
      <c r="L21" s="610">
        <v>49</v>
      </c>
      <c r="M21" s="610">
        <v>75</v>
      </c>
      <c r="N21" s="610">
        <v>0</v>
      </c>
      <c r="O21" s="610">
        <v>145</v>
      </c>
      <c r="P21" s="610">
        <v>225</v>
      </c>
      <c r="Q21" s="610">
        <v>370</v>
      </c>
    </row>
    <row r="22" spans="1:17" ht="21.75">
      <c r="A22" s="538" t="s">
        <v>658</v>
      </c>
      <c r="B22" s="607">
        <v>2118</v>
      </c>
      <c r="C22" s="607">
        <v>608952</v>
      </c>
      <c r="D22" s="607">
        <v>6558</v>
      </c>
      <c r="E22" s="607">
        <v>768</v>
      </c>
      <c r="F22" s="607">
        <v>272231</v>
      </c>
      <c r="G22" s="607">
        <v>2475</v>
      </c>
      <c r="H22" s="611">
        <v>854</v>
      </c>
      <c r="I22" s="607">
        <v>309268</v>
      </c>
      <c r="J22" s="607">
        <v>3080</v>
      </c>
      <c r="K22" s="607">
        <v>1380</v>
      </c>
      <c r="L22" s="607">
        <v>523200</v>
      </c>
      <c r="M22" s="607">
        <v>6656</v>
      </c>
      <c r="N22" s="607">
        <v>5120</v>
      </c>
      <c r="O22" s="607">
        <v>1713651</v>
      </c>
      <c r="P22" s="607">
        <v>18769</v>
      </c>
      <c r="Q22" s="607">
        <v>1737540</v>
      </c>
    </row>
    <row r="23" spans="1:17" ht="22.5">
      <c r="A23" s="596" t="s">
        <v>689</v>
      </c>
      <c r="B23" s="612">
        <v>4.7438330170777986E-3</v>
      </c>
      <c r="C23" s="612">
        <v>2.6822629803251318E-3</v>
      </c>
      <c r="D23" s="612">
        <v>-1.1605124340617935E-2</v>
      </c>
      <c r="E23" s="612">
        <v>3.9215686274509803E-3</v>
      </c>
      <c r="F23" s="612">
        <v>6.1202993624688163E-3</v>
      </c>
      <c r="G23" s="612">
        <v>-7.2202166064981952E-3</v>
      </c>
      <c r="H23" s="612">
        <v>7.0754716981132077E-3</v>
      </c>
      <c r="I23" s="612">
        <v>5.3637953565786141E-3</v>
      </c>
      <c r="J23" s="612">
        <v>-1.44E-2</v>
      </c>
      <c r="K23" s="612">
        <v>5.0983248361252727E-3</v>
      </c>
      <c r="L23" s="612">
        <v>3.0905618994302017E-3</v>
      </c>
      <c r="M23" s="612">
        <v>-1.099554234769688E-2</v>
      </c>
      <c r="N23" s="612">
        <v>5.1040439733019242E-3</v>
      </c>
      <c r="O23" s="612">
        <v>3.83515005529833E-3</v>
      </c>
      <c r="P23" s="612">
        <v>-1.1273244481904861E-2</v>
      </c>
      <c r="Q23" s="612">
        <v>3.6732149902292135E-3</v>
      </c>
    </row>
    <row r="24" spans="1:17" ht="21.75">
      <c r="A24" s="596" t="s">
        <v>682</v>
      </c>
      <c r="B24" s="612">
        <v>1.2189647432577092E-3</v>
      </c>
      <c r="C24" s="612">
        <v>0.35046790289719948</v>
      </c>
      <c r="D24" s="612">
        <v>3.7743015988121135E-3</v>
      </c>
      <c r="E24" s="612">
        <v>4.4200421285265376E-4</v>
      </c>
      <c r="F24" s="612">
        <v>0.15667610529829529</v>
      </c>
      <c r="G24" s="612">
        <v>1.424427639075935E-3</v>
      </c>
      <c r="H24" s="612">
        <v>4.9149947627104989E-4</v>
      </c>
      <c r="I24" s="612">
        <v>0.17799187356837828</v>
      </c>
      <c r="J24" s="612">
        <v>1.7726210619611635E-3</v>
      </c>
      <c r="K24" s="612">
        <v>7.942263199696122E-4</v>
      </c>
      <c r="L24" s="612">
        <v>0.30111537000587035</v>
      </c>
      <c r="M24" s="612">
        <v>3.8307031780563327E-3</v>
      </c>
      <c r="N24" s="612">
        <v>2.9466947523510249E-3</v>
      </c>
      <c r="O24" s="612">
        <v>0.98625125176974338</v>
      </c>
      <c r="P24" s="612">
        <v>1.0802053477905544E-2</v>
      </c>
      <c r="Q24" s="612">
        <v>1</v>
      </c>
    </row>
    <row r="25" spans="1:17">
      <c r="A25" s="36" t="s">
        <v>690</v>
      </c>
    </row>
    <row r="26" spans="1:17" ht="12.75" customHeight="1">
      <c r="A26" s="604" t="s">
        <v>834</v>
      </c>
      <c r="B26" s="602"/>
      <c r="C26" s="602"/>
      <c r="D26" s="602"/>
      <c r="E26" s="602"/>
      <c r="F26" s="603"/>
    </row>
    <row r="27" spans="1:17" ht="12.75" customHeight="1">
      <c r="A27" s="599" t="s">
        <v>835</v>
      </c>
      <c r="B27" s="601"/>
      <c r="C27" s="601"/>
      <c r="D27" s="601"/>
      <c r="E27" s="601"/>
      <c r="F27" s="601"/>
    </row>
    <row r="28" spans="1:17" ht="12.75" customHeight="1">
      <c r="A28" s="600"/>
      <c r="B28" s="599"/>
      <c r="C28" s="599"/>
      <c r="D28" s="599"/>
      <c r="E28" s="599"/>
      <c r="F28" s="599"/>
    </row>
    <row r="29" spans="1:17" ht="12.75" customHeight="1">
      <c r="A29" s="540" t="s">
        <v>870</v>
      </c>
      <c r="F29" s="373" t="str">
        <f>Naslovnica!A20</f>
        <v>Siječanj 2016.</v>
      </c>
    </row>
    <row r="30" spans="1:17" ht="12.75" customHeight="1">
      <c r="A30" s="117" t="s">
        <v>871</v>
      </c>
      <c r="F30" s="118" t="str">
        <f>Naslovnica!A24</f>
        <v>January 2016</v>
      </c>
    </row>
    <row r="31" spans="1:17" ht="12.75" customHeight="1"/>
    <row r="32" spans="1:17" ht="12.75" customHeight="1">
      <c r="G32" s="88"/>
    </row>
    <row r="33" spans="1:8" ht="12.75" customHeight="1"/>
    <row r="34" spans="1:8" ht="12.75" customHeight="1">
      <c r="G34" s="88"/>
      <c r="H34" s="78"/>
    </row>
    <row r="35" spans="1:8" ht="12.75" customHeight="1">
      <c r="A35" s="677"/>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39"/>
    </row>
    <row r="50" spans="1:17" ht="12.75" customHeight="1">
      <c r="A50" s="628"/>
    </row>
    <row r="51" spans="1:17" ht="12.75" customHeight="1">
      <c r="A51" s="628" t="s">
        <v>690</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0" t="s">
        <v>1095</v>
      </c>
      <c r="E1" s="501" t="s">
        <v>725</v>
      </c>
      <c r="F1" s="571" t="s">
        <v>1106</v>
      </c>
    </row>
    <row r="2" spans="1:12">
      <c r="A2" s="128" t="s">
        <v>948</v>
      </c>
      <c r="E2" s="91" t="s">
        <v>730</v>
      </c>
      <c r="F2" s="572" t="s">
        <v>1107</v>
      </c>
    </row>
    <row r="3" spans="1:12" ht="12.75" customHeight="1"/>
    <row r="4" spans="1:12" ht="12.75" customHeight="1">
      <c r="D4" s="568" t="s">
        <v>773</v>
      </c>
    </row>
    <row r="5" spans="1:12" ht="30" customHeight="1">
      <c r="A5" s="456" t="s">
        <v>722</v>
      </c>
      <c r="B5" s="456" t="s">
        <v>723</v>
      </c>
      <c r="C5" s="456" t="s">
        <v>724</v>
      </c>
      <c r="D5" s="456" t="s">
        <v>745</v>
      </c>
    </row>
    <row r="6" spans="1:12" ht="12.75" customHeight="1">
      <c r="A6" s="262" t="s">
        <v>232</v>
      </c>
      <c r="B6" s="262" t="s">
        <v>231</v>
      </c>
      <c r="C6" s="267">
        <v>5050707.51</v>
      </c>
      <c r="D6" s="268">
        <v>129.47345152825781</v>
      </c>
      <c r="G6" s="590"/>
      <c r="H6" s="590"/>
      <c r="I6" s="590"/>
      <c r="J6" s="591"/>
      <c r="K6" s="590"/>
      <c r="L6" s="590"/>
    </row>
    <row r="7" spans="1:12" ht="12.75" customHeight="1">
      <c r="A7" s="262" t="s">
        <v>1043</v>
      </c>
      <c r="B7" s="262" t="s">
        <v>231</v>
      </c>
      <c r="C7" s="267">
        <v>21555066.960000001</v>
      </c>
      <c r="D7" s="268">
        <v>163.70322580377632</v>
      </c>
      <c r="L7" s="590"/>
    </row>
    <row r="8" spans="1:12" ht="12.75" customHeight="1">
      <c r="A8" s="262" t="s">
        <v>1180</v>
      </c>
      <c r="B8" s="262" t="s">
        <v>707</v>
      </c>
      <c r="C8" s="267">
        <v>5738653.3499999996</v>
      </c>
      <c r="D8" s="268">
        <v>830.02522118162699</v>
      </c>
      <c r="G8" s="590"/>
      <c r="H8" s="590"/>
      <c r="I8" s="590"/>
      <c r="J8" s="590"/>
      <c r="K8" s="590"/>
      <c r="L8" s="590"/>
    </row>
    <row r="9" spans="1:12" ht="12.75" customHeight="1">
      <c r="A9" s="262" t="s">
        <v>793</v>
      </c>
      <c r="B9" s="262" t="s">
        <v>707</v>
      </c>
      <c r="C9" s="267">
        <v>9045228.2599999998</v>
      </c>
      <c r="D9" s="268">
        <v>998.44343207604663</v>
      </c>
      <c r="G9" s="590"/>
      <c r="H9" s="590"/>
      <c r="I9" s="590"/>
      <c r="J9" s="590"/>
      <c r="K9" s="590"/>
      <c r="L9" s="590"/>
    </row>
    <row r="10" spans="1:12" ht="12.75" customHeight="1">
      <c r="A10" s="262" t="s">
        <v>1125</v>
      </c>
      <c r="B10" s="350" t="s">
        <v>794</v>
      </c>
      <c r="C10" s="272">
        <v>10210062.85</v>
      </c>
      <c r="D10" s="268">
        <v>1.0082</v>
      </c>
      <c r="G10" s="590"/>
      <c r="H10" s="590"/>
      <c r="I10" s="590"/>
      <c r="J10" s="590"/>
      <c r="K10" s="590"/>
      <c r="L10" s="590"/>
    </row>
    <row r="11" spans="1:12" ht="12.75" customHeight="1">
      <c r="A11" s="261" t="s">
        <v>1126</v>
      </c>
      <c r="B11" s="350" t="s">
        <v>794</v>
      </c>
      <c r="C11" s="272">
        <v>27170406.550000001</v>
      </c>
      <c r="D11" s="268">
        <v>1.0032202541331621</v>
      </c>
      <c r="G11" s="590"/>
      <c r="H11" s="590"/>
      <c r="I11" s="590"/>
      <c r="J11" s="590"/>
      <c r="K11" s="590"/>
      <c r="L11" s="590"/>
    </row>
    <row r="12" spans="1:12" ht="12.75" customHeight="1">
      <c r="A12" s="262" t="s">
        <v>1179</v>
      </c>
      <c r="B12" s="262" t="s">
        <v>1124</v>
      </c>
      <c r="C12" s="267">
        <v>54901093.460000001</v>
      </c>
      <c r="D12" s="268">
        <v>7098.6671890698935</v>
      </c>
      <c r="G12" s="590"/>
      <c r="H12" s="590"/>
      <c r="I12" s="590"/>
      <c r="J12" s="590"/>
      <c r="K12" s="590"/>
      <c r="L12" s="590"/>
    </row>
    <row r="13" spans="1:12" ht="12.75" customHeight="1">
      <c r="A13" s="262" t="s">
        <v>1127</v>
      </c>
      <c r="B13" s="262" t="s">
        <v>1124</v>
      </c>
      <c r="C13" s="267">
        <v>7515159.6600000001</v>
      </c>
      <c r="D13" s="268">
        <v>45.076234520198476</v>
      </c>
      <c r="G13" s="590"/>
      <c r="H13" s="590"/>
      <c r="I13" s="590"/>
      <c r="J13" s="590"/>
      <c r="K13" s="590"/>
      <c r="L13" s="590"/>
    </row>
    <row r="14" spans="1:12" ht="12.75" customHeight="1">
      <c r="A14" s="262" t="s">
        <v>796</v>
      </c>
      <c r="B14" s="262" t="s">
        <v>1124</v>
      </c>
      <c r="C14" s="274">
        <v>7813836.0999999996</v>
      </c>
      <c r="D14" s="275">
        <v>954.83664783914298</v>
      </c>
      <c r="G14" s="590"/>
      <c r="H14" s="590"/>
      <c r="I14" s="590"/>
      <c r="J14" s="590"/>
      <c r="K14" s="590"/>
      <c r="L14" s="590"/>
    </row>
    <row r="15" spans="1:12" ht="12.75" customHeight="1">
      <c r="A15" s="262" t="s">
        <v>1104</v>
      </c>
      <c r="B15" s="262" t="s">
        <v>280</v>
      </c>
      <c r="C15" s="272">
        <v>29937998.822900001</v>
      </c>
      <c r="D15" s="279">
        <v>60.123784802049862</v>
      </c>
      <c r="G15" s="590"/>
      <c r="H15" s="590"/>
      <c r="I15" s="590"/>
      <c r="J15" s="590"/>
      <c r="K15" s="590"/>
      <c r="L15" s="590"/>
    </row>
    <row r="16" spans="1:12" ht="18.75" customHeight="1">
      <c r="A16" s="477" t="s">
        <v>582</v>
      </c>
      <c r="B16" s="478"/>
      <c r="C16" s="480">
        <f>SUM(C6:C15)</f>
        <v>178938213.52289999</v>
      </c>
      <c r="D16" s="481"/>
    </row>
    <row r="17" spans="1:6" ht="12.75" customHeight="1">
      <c r="A17" s="36" t="s">
        <v>583</v>
      </c>
    </row>
    <row r="18" spans="1:6" ht="12.75" customHeight="1">
      <c r="A18" s="80" t="s">
        <v>721</v>
      </c>
    </row>
    <row r="19" spans="1:6" ht="12.75" customHeight="1">
      <c r="A19" s="90"/>
    </row>
    <row r="20" spans="1:6" ht="12.75" customHeight="1">
      <c r="A20" s="470" t="s">
        <v>1096</v>
      </c>
      <c r="F20" s="571" t="s">
        <v>1106</v>
      </c>
    </row>
    <row r="21" spans="1:6" ht="12.75" customHeight="1">
      <c r="A21" s="128" t="s">
        <v>1097</v>
      </c>
      <c r="F21" s="572" t="s">
        <v>1107</v>
      </c>
    </row>
    <row r="22" spans="1:6" ht="12.75" customHeight="1">
      <c r="A22" s="90"/>
    </row>
    <row r="23" spans="1:6" ht="12.75" customHeight="1">
      <c r="A23" s="90"/>
      <c r="D23" s="675" t="s">
        <v>773</v>
      </c>
    </row>
    <row r="24" spans="1:6" ht="22.5">
      <c r="A24" s="456" t="s">
        <v>1094</v>
      </c>
      <c r="B24" s="456" t="s">
        <v>723</v>
      </c>
      <c r="C24" s="456" t="s">
        <v>724</v>
      </c>
      <c r="D24" s="456" t="s">
        <v>745</v>
      </c>
    </row>
    <row r="25" spans="1:6" ht="12.75" customHeight="1">
      <c r="A25" s="262" t="s">
        <v>1122</v>
      </c>
      <c r="B25" s="262" t="s">
        <v>794</v>
      </c>
      <c r="C25" s="272">
        <v>8089013.9014999997</v>
      </c>
      <c r="D25" s="268">
        <v>1.0266066748082487</v>
      </c>
    </row>
    <row r="26" spans="1:6" ht="12.75" customHeight="1">
      <c r="A26" s="262" t="s">
        <v>795</v>
      </c>
      <c r="B26" s="262" t="s">
        <v>1124</v>
      </c>
      <c r="C26" s="272">
        <v>11463195.140000001</v>
      </c>
      <c r="D26" s="268">
        <v>918.57159236174277</v>
      </c>
    </row>
    <row r="27" spans="1:6" ht="12.75" customHeight="1">
      <c r="A27" s="262" t="s">
        <v>797</v>
      </c>
      <c r="B27" s="262" t="s">
        <v>1124</v>
      </c>
      <c r="C27" s="272">
        <v>12172915.4</v>
      </c>
      <c r="D27" s="268">
        <v>547.86918654398539</v>
      </c>
    </row>
    <row r="28" spans="1:6" ht="12.75" customHeight="1">
      <c r="A28" s="262" t="s">
        <v>1123</v>
      </c>
      <c r="B28" s="262" t="s">
        <v>1124</v>
      </c>
      <c r="C28" s="267">
        <v>2332698.42</v>
      </c>
      <c r="D28" s="268">
        <v>1326.7718476421016</v>
      </c>
    </row>
    <row r="29" spans="1:6" ht="12.75" customHeight="1">
      <c r="A29" s="262" t="s">
        <v>1068</v>
      </c>
      <c r="B29" s="262" t="s">
        <v>1124</v>
      </c>
      <c r="C29" s="267">
        <v>10004430.199999999</v>
      </c>
      <c r="D29" s="268">
        <v>919.99343930532541</v>
      </c>
    </row>
    <row r="30" spans="1:6" ht="18.75" customHeight="1">
      <c r="A30" s="477" t="s">
        <v>582</v>
      </c>
      <c r="B30" s="478"/>
      <c r="C30" s="480">
        <f>SUM(C25:C29)</f>
        <v>44062253.061499998</v>
      </c>
      <c r="D30" s="481"/>
    </row>
    <row r="31" spans="1:6" ht="12.75" customHeight="1">
      <c r="A31" s="36" t="s">
        <v>583</v>
      </c>
    </row>
    <row r="32" spans="1:6" ht="12.75" customHeight="1">
      <c r="A32" s="80" t="s">
        <v>721</v>
      </c>
    </row>
    <row r="33" spans="1:6" ht="12.75" customHeight="1">
      <c r="A33" s="575" t="s">
        <v>749</v>
      </c>
      <c r="B33" s="676"/>
      <c r="C33" s="676"/>
      <c r="D33" s="676"/>
      <c r="E33" s="676"/>
      <c r="F33" s="676"/>
    </row>
    <row r="34" spans="1:6" ht="21.75" customHeight="1">
      <c r="A34" s="802" t="s">
        <v>750</v>
      </c>
      <c r="B34" s="802"/>
      <c r="C34" s="802"/>
      <c r="D34" s="802"/>
      <c r="E34" s="802"/>
      <c r="F34" s="802"/>
    </row>
    <row r="35" spans="1:6" ht="12.75" customHeight="1">
      <c r="A35" s="90"/>
    </row>
    <row r="36" spans="1:6" ht="12.75" customHeight="1">
      <c r="A36" s="500" t="s">
        <v>949</v>
      </c>
      <c r="E36" s="501"/>
      <c r="F36" s="502" t="s">
        <v>1106</v>
      </c>
    </row>
    <row r="37" spans="1:6" ht="12.75" customHeight="1">
      <c r="A37" s="573" t="s">
        <v>950</v>
      </c>
      <c r="E37" s="91"/>
      <c r="F37" s="67" t="s">
        <v>1107</v>
      </c>
    </row>
    <row r="38" spans="1:6" ht="12.75" customHeight="1"/>
    <row r="39" spans="1:6" ht="12.75" customHeight="1">
      <c r="D39" s="568" t="s">
        <v>773</v>
      </c>
    </row>
    <row r="40" spans="1:6" ht="30" customHeight="1">
      <c r="A40" s="494" t="s">
        <v>778</v>
      </c>
      <c r="B40" s="494" t="s">
        <v>777</v>
      </c>
      <c r="C40" s="494" t="s">
        <v>775</v>
      </c>
      <c r="D40" s="456" t="s">
        <v>745</v>
      </c>
    </row>
    <row r="41" spans="1:6" ht="12.75" customHeight="1">
      <c r="A41" s="291" t="s">
        <v>292</v>
      </c>
      <c r="B41" s="291" t="s">
        <v>293</v>
      </c>
      <c r="C41" s="292">
        <v>81247194.329999998</v>
      </c>
      <c r="D41" s="293">
        <v>248.14</v>
      </c>
      <c r="E41" s="88"/>
    </row>
    <row r="42" spans="1:6" ht="12.75" customHeight="1">
      <c r="A42" s="291" t="s">
        <v>294</v>
      </c>
      <c r="B42" s="294" t="s">
        <v>295</v>
      </c>
      <c r="C42" s="292">
        <v>51687681.350000001</v>
      </c>
      <c r="D42" s="293">
        <v>359.41829999999999</v>
      </c>
      <c r="E42" s="78"/>
    </row>
    <row r="43" spans="1:6" ht="18.75" customHeight="1">
      <c r="A43" s="477" t="s">
        <v>582</v>
      </c>
      <c r="B43" s="495"/>
      <c r="C43" s="496">
        <f>SUM(C41:C42)</f>
        <v>132934875.68000001</v>
      </c>
      <c r="D43" s="497"/>
    </row>
    <row r="44" spans="1:6" ht="12.75" customHeight="1">
      <c r="A44" s="68" t="s">
        <v>324</v>
      </c>
    </row>
    <row r="45" spans="1:6" ht="12.75" customHeight="1">
      <c r="A45" s="80" t="s">
        <v>721</v>
      </c>
    </row>
    <row r="46" spans="1:6" ht="12.75" customHeight="1"/>
    <row r="47" spans="1:6" ht="12.75" customHeight="1">
      <c r="A47" s="500" t="s">
        <v>953</v>
      </c>
      <c r="E47" s="501"/>
      <c r="F47" s="502" t="s">
        <v>1106</v>
      </c>
    </row>
    <row r="48" spans="1:6" ht="12.75" customHeight="1">
      <c r="A48" s="570" t="s">
        <v>951</v>
      </c>
    </row>
    <row r="49" spans="1:6" ht="12.75" customHeight="1">
      <c r="A49" s="573" t="s">
        <v>952</v>
      </c>
      <c r="E49" s="91"/>
      <c r="F49" s="67" t="s">
        <v>1107</v>
      </c>
    </row>
    <row r="50" spans="1:6" ht="12.75" customHeight="1">
      <c r="A50" s="574" t="s">
        <v>726</v>
      </c>
    </row>
    <row r="51" spans="1:6" ht="12.75" customHeight="1">
      <c r="F51" s="568" t="s">
        <v>774</v>
      </c>
    </row>
    <row r="52" spans="1:6" ht="45" customHeight="1">
      <c r="A52" s="494" t="s">
        <v>776</v>
      </c>
      <c r="B52" s="494" t="s">
        <v>777</v>
      </c>
      <c r="C52" s="494" t="s">
        <v>727</v>
      </c>
      <c r="D52" s="494" t="s">
        <v>728</v>
      </c>
      <c r="E52" s="494" t="s">
        <v>775</v>
      </c>
      <c r="F52" s="456" t="s">
        <v>745</v>
      </c>
    </row>
    <row r="53" spans="1:6" ht="12.75" customHeight="1">
      <c r="A53" s="291" t="s">
        <v>296</v>
      </c>
      <c r="B53" s="294" t="s">
        <v>297</v>
      </c>
      <c r="C53" s="298">
        <v>155000000</v>
      </c>
      <c r="D53" s="298">
        <v>77500000</v>
      </c>
      <c r="E53" s="296">
        <v>39756814.590000004</v>
      </c>
      <c r="F53" s="297">
        <v>0.77359999999999995</v>
      </c>
    </row>
    <row r="54" spans="1:6" ht="12.75" customHeight="1">
      <c r="A54" s="291" t="s">
        <v>298</v>
      </c>
      <c r="B54" s="291" t="s">
        <v>293</v>
      </c>
      <c r="C54" s="295">
        <v>380000000</v>
      </c>
      <c r="D54" s="295">
        <v>190000000</v>
      </c>
      <c r="E54" s="296">
        <v>312920035.82999998</v>
      </c>
      <c r="F54" s="297">
        <v>191.54</v>
      </c>
    </row>
    <row r="55" spans="1:6" ht="12.75" customHeight="1">
      <c r="A55" s="291" t="s">
        <v>1130</v>
      </c>
      <c r="B55" s="291" t="s">
        <v>293</v>
      </c>
      <c r="C55" s="295">
        <v>600000000</v>
      </c>
      <c r="D55" s="295">
        <v>300000000</v>
      </c>
      <c r="E55" s="296">
        <v>116169234.61</v>
      </c>
      <c r="F55" s="297">
        <v>8.82</v>
      </c>
    </row>
    <row r="56" spans="1:6" ht="12.75" customHeight="1">
      <c r="A56" s="291" t="s">
        <v>300</v>
      </c>
      <c r="B56" s="291" t="s">
        <v>301</v>
      </c>
      <c r="C56" s="295">
        <v>340000000</v>
      </c>
      <c r="D56" s="295">
        <v>170000000</v>
      </c>
      <c r="E56" s="296">
        <v>164813155.59999999</v>
      </c>
      <c r="F56" s="297">
        <v>3.71</v>
      </c>
    </row>
    <row r="57" spans="1:6" ht="12.75" customHeight="1">
      <c r="A57" s="291" t="s">
        <v>299</v>
      </c>
      <c r="B57" s="294" t="s">
        <v>295</v>
      </c>
      <c r="C57" s="298">
        <v>540000000</v>
      </c>
      <c r="D57" s="298">
        <v>262500000</v>
      </c>
      <c r="E57" s="296">
        <v>249281604.27000001</v>
      </c>
      <c r="F57" s="297">
        <v>220.63200000000001</v>
      </c>
    </row>
    <row r="58" spans="1:6" ht="18.75" customHeight="1">
      <c r="A58" s="477" t="s">
        <v>582</v>
      </c>
      <c r="B58" s="498"/>
      <c r="C58" s="499"/>
      <c r="D58" s="499"/>
      <c r="E58" s="496">
        <f>SUM(E53:E57)</f>
        <v>882940844.89999998</v>
      </c>
      <c r="F58" s="497"/>
    </row>
    <row r="59" spans="1:6" ht="12.75" customHeight="1">
      <c r="A59" s="68" t="s">
        <v>324</v>
      </c>
    </row>
    <row r="60" spans="1:6" ht="12.75" customHeight="1">
      <c r="A60" s="80" t="s">
        <v>721</v>
      </c>
      <c r="E60" s="79"/>
    </row>
    <row r="61" spans="1:6" ht="12.75" customHeight="1"/>
    <row r="62" spans="1:6" ht="12.75" customHeight="1">
      <c r="A62" s="575" t="s">
        <v>748</v>
      </c>
    </row>
    <row r="63" spans="1:6" ht="19.5" customHeight="1">
      <c r="A63" s="801" t="s">
        <v>747</v>
      </c>
      <c r="B63" s="801"/>
      <c r="C63" s="801"/>
      <c r="D63" s="801"/>
      <c r="E63" s="801"/>
      <c r="F63" s="801"/>
    </row>
    <row r="64" spans="1:6" ht="12.75" customHeight="1">
      <c r="A64" s="580"/>
      <c r="B64" s="580"/>
      <c r="C64" s="580"/>
      <c r="D64" s="580"/>
      <c r="E64" s="580"/>
    </row>
    <row r="65" spans="1:6" ht="12.75" customHeight="1">
      <c r="A65" s="576"/>
    </row>
    <row r="66" spans="1:6" ht="12.75" customHeight="1">
      <c r="A66" s="75" t="s">
        <v>321</v>
      </c>
    </row>
    <row r="67" spans="1:6" ht="12.75" customHeight="1"/>
    <row r="68" spans="1:6" ht="12.75" customHeight="1"/>
    <row r="69" spans="1:6" ht="12.75" customHeight="1">
      <c r="A69" s="577"/>
    </row>
    <row r="70" spans="1:6" ht="12.75" customHeight="1">
      <c r="A70" s="575"/>
    </row>
    <row r="71" spans="1:6" ht="12.75" customHeight="1">
      <c r="A71" s="575"/>
    </row>
    <row r="72" spans="1:6" ht="12.75" customHeight="1">
      <c r="A72" s="575"/>
      <c r="F72" s="53" t="s">
        <v>716</v>
      </c>
    </row>
    <row r="73" spans="1:6" ht="12.75" customHeight="1">
      <c r="A73" s="576"/>
    </row>
    <row r="74" spans="1:6" ht="12.75" customHeight="1">
      <c r="A74" s="576"/>
    </row>
    <row r="75" spans="1:6" ht="12.75" customHeight="1">
      <c r="A75" s="576"/>
    </row>
    <row r="76" spans="1:6" ht="12.75" customHeight="1">
      <c r="A76" s="576"/>
    </row>
    <row r="77" spans="1:6" ht="12.75" customHeight="1"/>
    <row r="78" spans="1:6" ht="12.75" customHeight="1"/>
  </sheetData>
  <sortState ref="A6:D15">
    <sortCondition ref="B6"/>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4"/>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3" t="s">
        <v>954</v>
      </c>
      <c r="D1" s="492" t="str">
        <f>Naslovnica!A20</f>
        <v>Siječanj 2016.</v>
      </c>
    </row>
    <row r="2" spans="1:4">
      <c r="A2" s="125" t="s">
        <v>1158</v>
      </c>
      <c r="D2" s="588" t="str">
        <f>Naslovnica!A24</f>
        <v>January 2016</v>
      </c>
    </row>
    <row r="3" spans="1:4" ht="12.75" customHeight="1"/>
    <row r="4" spans="1:4" ht="12.75" customHeight="1">
      <c r="D4" s="592" t="s">
        <v>773</v>
      </c>
    </row>
    <row r="5" spans="1:4" ht="43.5">
      <c r="A5" s="494" t="s">
        <v>1108</v>
      </c>
      <c r="B5" s="494" t="s">
        <v>777</v>
      </c>
      <c r="C5" s="494" t="s">
        <v>775</v>
      </c>
      <c r="D5" s="494" t="s">
        <v>779</v>
      </c>
    </row>
    <row r="6" spans="1:4">
      <c r="A6" s="284" t="s">
        <v>804</v>
      </c>
      <c r="B6" s="284" t="s">
        <v>261</v>
      </c>
      <c r="C6" s="285">
        <v>28574207.07</v>
      </c>
      <c r="D6" s="594">
        <v>750.60948344366955</v>
      </c>
    </row>
    <row r="7" spans="1:4">
      <c r="A7" s="284" t="s">
        <v>1105</v>
      </c>
      <c r="B7" s="284" t="s">
        <v>261</v>
      </c>
      <c r="C7" s="285">
        <v>21631108</v>
      </c>
      <c r="D7" s="594">
        <v>739.30726622729469</v>
      </c>
    </row>
    <row r="8" spans="1:4">
      <c r="A8" s="477" t="s">
        <v>582</v>
      </c>
      <c r="B8" s="488"/>
      <c r="C8" s="489">
        <f>SUM(C6:C7)</f>
        <v>50205315.07</v>
      </c>
      <c r="D8" s="490"/>
    </row>
    <row r="9" spans="1:4" ht="12.75" customHeight="1">
      <c r="A9" s="36" t="s">
        <v>584</v>
      </c>
    </row>
    <row r="10" spans="1:4" ht="12.75" customHeight="1"/>
    <row r="11" spans="1:4" ht="12.75" customHeight="1">
      <c r="A11" s="483" t="s">
        <v>1163</v>
      </c>
      <c r="D11" s="492" t="s">
        <v>1167</v>
      </c>
    </row>
    <row r="12" spans="1:4" ht="12.75" customHeight="1">
      <c r="A12" s="125" t="s">
        <v>1164</v>
      </c>
      <c r="D12" s="588" t="s">
        <v>1166</v>
      </c>
    </row>
    <row r="13" spans="1:4" ht="12.75" customHeight="1"/>
    <row r="14" spans="1:4" ht="12.75" customHeight="1">
      <c r="D14" s="64" t="s">
        <v>773</v>
      </c>
    </row>
    <row r="15" spans="1:4" ht="45" customHeight="1">
      <c r="A15" s="494" t="s">
        <v>772</v>
      </c>
      <c r="B15" s="494" t="s">
        <v>777</v>
      </c>
      <c r="C15" s="494" t="s">
        <v>775</v>
      </c>
      <c r="D15" s="494" t="s">
        <v>779</v>
      </c>
    </row>
    <row r="16" spans="1:4">
      <c r="A16" s="692" t="s">
        <v>1171</v>
      </c>
      <c r="B16" s="284"/>
      <c r="C16" s="284"/>
      <c r="D16" s="284"/>
    </row>
    <row r="17" spans="1:5">
      <c r="A17" s="284" t="s">
        <v>1109</v>
      </c>
      <c r="B17" s="284" t="s">
        <v>323</v>
      </c>
      <c r="C17" s="285">
        <v>230308028.41</v>
      </c>
      <c r="D17" s="286">
        <v>75.599615157867362</v>
      </c>
      <c r="E17" s="88"/>
    </row>
    <row r="18" spans="1:5" ht="15" customHeight="1">
      <c r="A18" s="284" t="s">
        <v>1044</v>
      </c>
      <c r="B18" s="287" t="s">
        <v>1056</v>
      </c>
      <c r="C18" s="285">
        <v>21550861.52</v>
      </c>
      <c r="D18" s="286">
        <v>42.590635415019761</v>
      </c>
      <c r="E18" s="78"/>
    </row>
    <row r="19" spans="1:5">
      <c r="A19" s="477" t="s">
        <v>1174</v>
      </c>
      <c r="B19" s="690"/>
      <c r="C19" s="489">
        <f>SUM(C17:C18)</f>
        <v>251858889.93000001</v>
      </c>
      <c r="D19" s="691"/>
      <c r="E19" s="78"/>
    </row>
    <row r="20" spans="1:5">
      <c r="A20" s="692" t="s">
        <v>1172</v>
      </c>
      <c r="B20" s="287"/>
      <c r="C20" s="285"/>
      <c r="D20" s="285"/>
      <c r="E20" s="78"/>
    </row>
    <row r="21" spans="1:5">
      <c r="A21" s="284" t="s">
        <v>1111</v>
      </c>
      <c r="B21" s="284" t="s">
        <v>704</v>
      </c>
      <c r="C21" s="285">
        <v>1149368210.6500001</v>
      </c>
      <c r="D21" s="286">
        <v>298.88646775803721</v>
      </c>
    </row>
    <row r="22" spans="1:5" ht="15" customHeight="1">
      <c r="A22" s="477" t="s">
        <v>1173</v>
      </c>
      <c r="B22" s="690"/>
      <c r="C22" s="489">
        <f>SUM(C21)</f>
        <v>1149368210.6500001</v>
      </c>
      <c r="D22" s="691"/>
    </row>
    <row r="23" spans="1:5" ht="12.75" customHeight="1">
      <c r="A23" s="36" t="s">
        <v>584</v>
      </c>
    </row>
    <row r="24" spans="1:5" ht="12.75" customHeight="1">
      <c r="A24" s="561" t="s">
        <v>1165</v>
      </c>
      <c r="C24" s="79"/>
    </row>
    <row r="25" spans="1:5" ht="12.75" customHeight="1"/>
    <row r="26" spans="1:5" ht="12.75" customHeight="1">
      <c r="A26" s="491" t="s">
        <v>955</v>
      </c>
      <c r="D26" s="492" t="s">
        <v>1167</v>
      </c>
    </row>
    <row r="27" spans="1:5" ht="12.75" customHeight="1">
      <c r="A27" s="587" t="s">
        <v>1159</v>
      </c>
      <c r="D27" s="588" t="s">
        <v>1166</v>
      </c>
    </row>
    <row r="28" spans="1:5" ht="12.75" customHeight="1"/>
    <row r="29" spans="1:5" ht="12.75" customHeight="1">
      <c r="D29" s="64" t="s">
        <v>773</v>
      </c>
    </row>
    <row r="30" spans="1:5" ht="45" customHeight="1">
      <c r="A30" s="494" t="s">
        <v>772</v>
      </c>
      <c r="B30" s="494" t="s">
        <v>777</v>
      </c>
      <c r="C30" s="494" t="s">
        <v>775</v>
      </c>
      <c r="D30" s="494" t="s">
        <v>779</v>
      </c>
    </row>
    <row r="31" spans="1:5" ht="15" customHeight="1">
      <c r="A31" s="284" t="s">
        <v>1110</v>
      </c>
      <c r="B31" s="284" t="s">
        <v>1056</v>
      </c>
      <c r="C31" s="285">
        <v>76434562.739999995</v>
      </c>
      <c r="D31" s="286">
        <v>38.156764741120583</v>
      </c>
      <c r="E31" s="88"/>
    </row>
    <row r="32" spans="1:5" ht="15" customHeight="1">
      <c r="A32" s="477" t="s">
        <v>582</v>
      </c>
      <c r="B32" s="488"/>
      <c r="C32" s="489">
        <f>SUM(C31:C31)</f>
        <v>76434562.739999995</v>
      </c>
      <c r="D32" s="490"/>
      <c r="E32" s="78"/>
    </row>
    <row r="33" spans="1:6" ht="12.75" customHeight="1">
      <c r="A33" s="36" t="s">
        <v>584</v>
      </c>
    </row>
    <row r="34" spans="1:6" ht="12.75" customHeight="1">
      <c r="A34" s="51"/>
    </row>
    <row r="35" spans="1:6" ht="19.5" customHeight="1">
      <c r="A35" s="803" t="s">
        <v>749</v>
      </c>
      <c r="B35" s="803"/>
      <c r="C35" s="803"/>
      <c r="D35" s="803"/>
    </row>
    <row r="36" spans="1:6" ht="21.75" customHeight="1">
      <c r="A36" s="802" t="s">
        <v>750</v>
      </c>
      <c r="B36" s="802"/>
      <c r="C36" s="802"/>
      <c r="D36" s="802"/>
      <c r="E36" s="90"/>
      <c r="F36" s="90"/>
    </row>
    <row r="37" spans="1:6" ht="12.75" customHeight="1">
      <c r="A37" s="51"/>
    </row>
    <row r="38" spans="1:6" ht="12.75" customHeight="1"/>
    <row r="39" spans="1:6" ht="12.75" customHeight="1">
      <c r="A39" s="493" t="s">
        <v>956</v>
      </c>
      <c r="D39" s="373" t="str">
        <f>Naslovnica!A20</f>
        <v>Siječanj 2016.</v>
      </c>
    </row>
    <row r="40" spans="1:6" ht="12.75" customHeight="1">
      <c r="A40" s="587" t="s">
        <v>957</v>
      </c>
      <c r="D40" s="118" t="str">
        <f>Naslovnica!A24</f>
        <v>January 2016</v>
      </c>
    </row>
    <row r="41" spans="1:6" ht="12.75" customHeight="1"/>
    <row r="42" spans="1:6" ht="12.75" customHeight="1">
      <c r="C42" s="77" t="s">
        <v>774</v>
      </c>
    </row>
    <row r="43" spans="1:6" ht="22.5" customHeight="1">
      <c r="A43" s="494" t="s">
        <v>780</v>
      </c>
      <c r="B43" s="494" t="s">
        <v>777</v>
      </c>
      <c r="C43" s="494" t="s">
        <v>775</v>
      </c>
    </row>
    <row r="44" spans="1:6" ht="22.5" customHeight="1">
      <c r="A44" s="288" t="s">
        <v>289</v>
      </c>
      <c r="B44" s="289" t="s">
        <v>245</v>
      </c>
      <c r="C44" s="290">
        <v>661786086.99000001</v>
      </c>
      <c r="D44" s="88"/>
    </row>
    <row r="45" spans="1:6" ht="15" customHeight="1">
      <c r="A45" s="288" t="s">
        <v>290</v>
      </c>
      <c r="B45" s="289" t="s">
        <v>291</v>
      </c>
      <c r="C45" s="290">
        <v>193342044.11316666</v>
      </c>
      <c r="D45" s="78"/>
    </row>
    <row r="46" spans="1:6" ht="12.75" customHeight="1">
      <c r="A46" s="36" t="s">
        <v>584</v>
      </c>
    </row>
    <row r="47" spans="1:6" ht="12.75" customHeight="1"/>
    <row r="48" spans="1:6">
      <c r="A48" s="75" t="s">
        <v>321</v>
      </c>
      <c r="B48" s="688"/>
      <c r="C48" s="688"/>
      <c r="D48" s="688"/>
    </row>
    <row r="49" spans="1:4">
      <c r="A49" s="90"/>
      <c r="B49" s="90"/>
      <c r="C49" s="90"/>
      <c r="D49" s="90"/>
    </row>
    <row r="50" spans="1:4" ht="12.75" customHeight="1"/>
    <row r="51" spans="1:4" ht="12.75" customHeight="1"/>
    <row r="52" spans="1:4" ht="12.75" customHeight="1">
      <c r="D52" s="689" t="s">
        <v>729</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sheetData>
  <mergeCells count="2">
    <mergeCell ref="A35:D35"/>
    <mergeCell ref="A36:D36"/>
  </mergeCells>
  <hyperlinks>
    <hyperlink ref="A48" location="'2 Sadržaj'!A1" display="Sadržaj / Contents"/>
  </hyperlinks>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19" t="s">
        <v>443</v>
      </c>
      <c r="B1" s="520"/>
      <c r="C1" s="520"/>
      <c r="D1" s="520"/>
      <c r="E1" s="550"/>
      <c r="F1" s="532"/>
      <c r="G1" s="521" t="s">
        <v>1193</v>
      </c>
    </row>
    <row r="2" spans="1:7" ht="15" customHeight="1">
      <c r="A2" s="522" t="s">
        <v>444</v>
      </c>
      <c r="B2" s="520"/>
      <c r="C2" s="520"/>
      <c r="D2" s="520"/>
      <c r="E2" s="551"/>
      <c r="F2" s="532"/>
      <c r="G2" s="523" t="s">
        <v>1194</v>
      </c>
    </row>
    <row r="3" spans="1:7" ht="12.75" customHeight="1">
      <c r="A3" s="69" t="s">
        <v>302</v>
      </c>
    </row>
    <row r="4" spans="1:7" ht="12.75" customHeight="1"/>
    <row r="5" spans="1:7" ht="12.75" customHeight="1">
      <c r="A5" s="504" t="s">
        <v>958</v>
      </c>
    </row>
    <row r="6" spans="1:7" ht="12.75" customHeight="1">
      <c r="A6" s="70" t="s">
        <v>959</v>
      </c>
    </row>
    <row r="7" spans="1:7" ht="12.75" customHeight="1"/>
    <row r="8" spans="1:7" ht="34.5" customHeight="1">
      <c r="A8" s="503" t="s">
        <v>303</v>
      </c>
      <c r="B8" s="809" t="s">
        <v>617</v>
      </c>
      <c r="C8" s="809"/>
    </row>
    <row r="9" spans="1:7" ht="12.75" customHeight="1">
      <c r="A9" s="683" t="s">
        <v>1070</v>
      </c>
      <c r="B9" s="299">
        <v>23</v>
      </c>
      <c r="C9" s="300"/>
      <c r="D9" s="78"/>
      <c r="F9" s="78"/>
    </row>
    <row r="10" spans="1:7" ht="12.75" customHeight="1">
      <c r="A10" s="684" t="s">
        <v>1093</v>
      </c>
      <c r="B10" s="299">
        <v>22</v>
      </c>
      <c r="C10" s="300"/>
      <c r="F10" s="88"/>
    </row>
    <row r="11" spans="1:7" ht="12.75" customHeight="1">
      <c r="A11" s="683" t="s">
        <v>1112</v>
      </c>
      <c r="B11" s="299">
        <v>21</v>
      </c>
      <c r="C11" s="300"/>
      <c r="F11" s="88"/>
    </row>
    <row r="12" spans="1:7" ht="12.75" customHeight="1">
      <c r="A12" s="685" t="s">
        <v>1145</v>
      </c>
      <c r="B12" s="299">
        <v>21</v>
      </c>
      <c r="C12" s="300"/>
    </row>
    <row r="13" spans="1:7" ht="12.75" customHeight="1">
      <c r="A13" s="685" t="s">
        <v>1178</v>
      </c>
      <c r="B13" s="299">
        <v>21</v>
      </c>
      <c r="C13" s="300"/>
    </row>
    <row r="14" spans="1:7" ht="12.75" customHeight="1">
      <c r="A14" s="27" t="s">
        <v>307</v>
      </c>
    </row>
    <row r="15" spans="1:7" ht="12.75" customHeight="1"/>
    <row r="16" spans="1:7" ht="12.75" customHeight="1">
      <c r="A16" s="504" t="s">
        <v>960</v>
      </c>
    </row>
    <row r="17" spans="1:9" ht="12.75" customHeight="1">
      <c r="A17" s="70" t="s">
        <v>961</v>
      </c>
    </row>
    <row r="18" spans="1:9" ht="12.75" customHeight="1">
      <c r="E18" s="811" t="s">
        <v>620</v>
      </c>
      <c r="F18" s="811"/>
      <c r="G18" s="811"/>
    </row>
    <row r="19" spans="1:9" ht="73.5" customHeight="1">
      <c r="A19" s="809" t="s">
        <v>646</v>
      </c>
      <c r="B19" s="809" t="s">
        <v>612</v>
      </c>
      <c r="C19" s="810"/>
      <c r="D19" s="810"/>
      <c r="E19" s="809" t="s">
        <v>703</v>
      </c>
      <c r="F19" s="776"/>
      <c r="G19" s="776"/>
    </row>
    <row r="20" spans="1:9" ht="27.75" customHeight="1">
      <c r="A20" s="809"/>
      <c r="B20" s="557" t="s">
        <v>1234</v>
      </c>
      <c r="C20" s="557" t="s">
        <v>1178</v>
      </c>
      <c r="D20" s="435" t="s">
        <v>1089</v>
      </c>
      <c r="E20" s="557" t="s">
        <v>1234</v>
      </c>
      <c r="F20" s="557" t="s">
        <v>1178</v>
      </c>
      <c r="G20" s="672" t="s">
        <v>1089</v>
      </c>
    </row>
    <row r="21" spans="1:9" ht="16.5" customHeight="1">
      <c r="A21" s="301" t="s">
        <v>304</v>
      </c>
      <c r="B21" s="302">
        <v>50686</v>
      </c>
      <c r="C21" s="302">
        <v>50682</v>
      </c>
      <c r="D21" s="303">
        <v>-7.8917255257862133E-5</v>
      </c>
      <c r="E21" s="302">
        <v>3738913.0244699996</v>
      </c>
      <c r="F21" s="302">
        <v>3551052.7917499999</v>
      </c>
      <c r="G21" s="304">
        <v>-5.0244611599819015E-2</v>
      </c>
      <c r="H21" s="78"/>
      <c r="I21" s="150"/>
    </row>
    <row r="22" spans="1:9" ht="16.5" customHeight="1">
      <c r="A22" s="301" t="s">
        <v>305</v>
      </c>
      <c r="B22" s="302">
        <v>57461</v>
      </c>
      <c r="C22" s="302">
        <v>60069</v>
      </c>
      <c r="D22" s="303">
        <v>4.5387306172882474E-2</v>
      </c>
      <c r="E22" s="302">
        <v>10269732.080950001</v>
      </c>
      <c r="F22" s="302">
        <v>10308446.58065</v>
      </c>
      <c r="G22" s="304">
        <v>3.7697672534040792E-3</v>
      </c>
    </row>
    <row r="23" spans="1:9" ht="16.5" customHeight="1">
      <c r="A23" s="301" t="s">
        <v>306</v>
      </c>
      <c r="B23" s="302">
        <v>1800</v>
      </c>
      <c r="C23" s="302">
        <v>1210</v>
      </c>
      <c r="D23" s="303">
        <v>-0.32777777777777778</v>
      </c>
      <c r="E23" s="302">
        <v>121358.746</v>
      </c>
      <c r="F23" s="302">
        <v>75792.842950000006</v>
      </c>
      <c r="G23" s="304">
        <v>-0.37546451781892998</v>
      </c>
    </row>
    <row r="24" spans="1:9" ht="16.5" customHeight="1">
      <c r="A24" s="305" t="s">
        <v>129</v>
      </c>
      <c r="B24" s="306">
        <v>109947</v>
      </c>
      <c r="C24" s="306">
        <v>111961</v>
      </c>
      <c r="D24" s="307">
        <v>1.8317916814465152E-2</v>
      </c>
      <c r="E24" s="306">
        <v>14130003.85142</v>
      </c>
      <c r="F24" s="306">
        <v>13935292.21535</v>
      </c>
      <c r="G24" s="308">
        <v>-1.3780012950982487E-2</v>
      </c>
    </row>
    <row r="25" spans="1:9" ht="12.75" customHeight="1">
      <c r="A25" s="27" t="s">
        <v>307</v>
      </c>
    </row>
    <row r="26" spans="1:9" ht="27" customHeight="1">
      <c r="A26" s="804" t="s">
        <v>1240</v>
      </c>
      <c r="B26" s="804"/>
      <c r="C26" s="804"/>
      <c r="D26" s="804"/>
      <c r="E26" s="804"/>
      <c r="F26" s="808"/>
      <c r="G26" s="808"/>
    </row>
    <row r="27" spans="1:9" ht="71.25" customHeight="1">
      <c r="A27" s="805" t="s">
        <v>1100</v>
      </c>
      <c r="B27" s="805"/>
      <c r="C27" s="805"/>
      <c r="D27" s="805"/>
      <c r="E27" s="805"/>
      <c r="F27" s="805"/>
      <c r="G27" s="805"/>
    </row>
    <row r="28" spans="1:9" ht="23.25" customHeight="1">
      <c r="A28" s="806" t="s">
        <v>1239</v>
      </c>
      <c r="B28" s="807"/>
      <c r="C28" s="807"/>
      <c r="D28" s="807"/>
      <c r="E28" s="807"/>
      <c r="F28" s="807"/>
      <c r="G28" s="807"/>
    </row>
    <row r="29" spans="1:9" ht="12.75" customHeight="1"/>
    <row r="30" spans="1:9" ht="12.75" customHeight="1">
      <c r="A30" s="504" t="s">
        <v>962</v>
      </c>
    </row>
    <row r="31" spans="1:9" ht="12.75" customHeight="1">
      <c r="A31" s="70" t="s">
        <v>963</v>
      </c>
    </row>
    <row r="32" spans="1:9" ht="12.75" customHeight="1">
      <c r="E32" s="811" t="s">
        <v>620</v>
      </c>
      <c r="F32" s="811"/>
      <c r="G32" s="811"/>
    </row>
    <row r="33" spans="1:9" ht="78" customHeight="1">
      <c r="A33" s="809" t="s">
        <v>646</v>
      </c>
      <c r="B33" s="809" t="s">
        <v>613</v>
      </c>
      <c r="C33" s="810"/>
      <c r="D33" s="505"/>
      <c r="E33" s="809" t="s">
        <v>618</v>
      </c>
      <c r="F33" s="776"/>
      <c r="G33" s="776"/>
    </row>
    <row r="34" spans="1:9" ht="32.25" customHeight="1">
      <c r="A34" s="809"/>
      <c r="B34" s="557" t="s">
        <v>1235</v>
      </c>
      <c r="C34" s="557" t="s">
        <v>1236</v>
      </c>
      <c r="D34" s="672" t="s">
        <v>1089</v>
      </c>
      <c r="E34" s="557" t="s">
        <v>1235</v>
      </c>
      <c r="F34" s="557" t="s">
        <v>1236</v>
      </c>
      <c r="G34" s="672" t="s">
        <v>1089</v>
      </c>
    </row>
    <row r="35" spans="1:9" ht="16.5" customHeight="1">
      <c r="A35" s="301" t="s">
        <v>304</v>
      </c>
      <c r="B35" s="302">
        <v>17308</v>
      </c>
      <c r="C35" s="302">
        <v>17759</v>
      </c>
      <c r="D35" s="303">
        <v>2.605731453663046E-2</v>
      </c>
      <c r="E35" s="302">
        <v>1867401.1974800001</v>
      </c>
      <c r="F35" s="302">
        <v>1615768.90564</v>
      </c>
      <c r="G35" s="309">
        <v>-0.13474998954674017</v>
      </c>
      <c r="H35" s="78"/>
      <c r="I35" s="78"/>
    </row>
    <row r="36" spans="1:9" ht="16.5" customHeight="1">
      <c r="A36" s="301" t="s">
        <v>305</v>
      </c>
      <c r="B36" s="302">
        <v>17327</v>
      </c>
      <c r="C36" s="302">
        <v>18571</v>
      </c>
      <c r="D36" s="303">
        <v>7.1795463727131067E-2</v>
      </c>
      <c r="E36" s="302">
        <v>3359561.9915700001</v>
      </c>
      <c r="F36" s="302">
        <v>3660408.4877600004</v>
      </c>
      <c r="G36" s="309">
        <v>8.9549321293936862E-2</v>
      </c>
      <c r="H36" s="78"/>
    </row>
    <row r="37" spans="1:9" ht="16.5" customHeight="1">
      <c r="A37" s="305" t="s">
        <v>129</v>
      </c>
      <c r="B37" s="306">
        <v>34635</v>
      </c>
      <c r="C37" s="306">
        <v>36330</v>
      </c>
      <c r="D37" s="307">
        <v>4.8938934603724553E-2</v>
      </c>
      <c r="E37" s="306">
        <v>5226963.1890500002</v>
      </c>
      <c r="F37" s="306">
        <v>5276177.3934000004</v>
      </c>
      <c r="G37" s="310">
        <v>9.4154488122471201E-3</v>
      </c>
    </row>
    <row r="38" spans="1:9" ht="12.75" customHeight="1">
      <c r="A38" s="27" t="s">
        <v>307</v>
      </c>
    </row>
    <row r="39" spans="1:9" ht="30.75" customHeight="1">
      <c r="A39" s="804" t="s">
        <v>1241</v>
      </c>
      <c r="B39" s="804"/>
      <c r="C39" s="804"/>
      <c r="D39" s="804"/>
      <c r="E39" s="804"/>
      <c r="F39" s="804"/>
      <c r="G39" s="804"/>
    </row>
    <row r="40" spans="1:9" ht="81.75" customHeight="1">
      <c r="A40" s="805" t="s">
        <v>1101</v>
      </c>
      <c r="B40" s="805"/>
      <c r="C40" s="805"/>
      <c r="D40" s="805"/>
      <c r="E40" s="805"/>
      <c r="F40" s="805"/>
      <c r="G40" s="805"/>
    </row>
    <row r="41" spans="1:9" ht="24.75" customHeight="1">
      <c r="A41" s="806" t="s">
        <v>1239</v>
      </c>
      <c r="B41" s="807"/>
      <c r="C41" s="807"/>
      <c r="D41" s="807"/>
      <c r="E41" s="807"/>
      <c r="F41" s="807"/>
      <c r="G41" s="807"/>
    </row>
    <row r="42" spans="1:9" ht="12.75" customHeight="1"/>
    <row r="43" spans="1:9" ht="12.75" customHeight="1">
      <c r="A43" s="372" t="s">
        <v>1242</v>
      </c>
    </row>
    <row r="44" spans="1:9" ht="12.75" customHeight="1">
      <c r="A44" s="15" t="s">
        <v>1243</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307</v>
      </c>
    </row>
    <row r="65" spans="1:9" ht="12.75" customHeight="1">
      <c r="A65" s="27"/>
    </row>
    <row r="66" spans="1:9" ht="12.75" customHeight="1">
      <c r="A66" s="372" t="s">
        <v>1244</v>
      </c>
    </row>
    <row r="67" spans="1:9" ht="12.75" customHeight="1">
      <c r="A67" s="15" t="s">
        <v>1245</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307</v>
      </c>
    </row>
    <row r="88" spans="1:1" ht="12.75" customHeight="1"/>
    <row r="89" spans="1:1" ht="12.75" customHeight="1"/>
    <row r="90" spans="1:1" ht="12.75" customHeight="1"/>
    <row r="91" spans="1:1" ht="12.75" customHeight="1">
      <c r="A91" s="75" t="s">
        <v>321</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200</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7" t="s">
        <v>964</v>
      </c>
    </row>
    <row r="2" spans="1:6" ht="12.75" customHeight="1">
      <c r="A2" s="52" t="s">
        <v>965</v>
      </c>
    </row>
    <row r="3" spans="1:6" ht="12.75" customHeight="1"/>
    <row r="4" spans="1:6" ht="12.75" customHeight="1">
      <c r="E4" s="113" t="s">
        <v>468</v>
      </c>
      <c r="F4" s="142"/>
    </row>
    <row r="5" spans="1:6" ht="22.5" customHeight="1">
      <c r="A5" s="809" t="s">
        <v>347</v>
      </c>
      <c r="B5" s="506" t="s">
        <v>614</v>
      </c>
      <c r="C5" s="506" t="s">
        <v>614</v>
      </c>
      <c r="D5" s="813" t="s">
        <v>345</v>
      </c>
      <c r="E5" s="813" t="s">
        <v>346</v>
      </c>
    </row>
    <row r="6" spans="1:6" ht="22.5" customHeight="1">
      <c r="A6" s="812"/>
      <c r="B6" s="558" t="s">
        <v>1230</v>
      </c>
      <c r="C6" s="558" t="s">
        <v>1178</v>
      </c>
      <c r="D6" s="813"/>
      <c r="E6" s="813"/>
    </row>
    <row r="7" spans="1:6" ht="12.75" customHeight="1">
      <c r="A7" s="311" t="s">
        <v>389</v>
      </c>
      <c r="B7" s="312">
        <v>13176284.09025</v>
      </c>
      <c r="C7" s="312">
        <v>13158084.837129999</v>
      </c>
      <c r="D7" s="313">
        <v>-1.3812128666433529E-3</v>
      </c>
      <c r="E7" s="312">
        <v>-18199.253120001405</v>
      </c>
      <c r="F7" s="78"/>
    </row>
    <row r="8" spans="1:6" ht="12.75" customHeight="1">
      <c r="A8" s="314" t="s">
        <v>378</v>
      </c>
      <c r="B8" s="315">
        <v>12502.064880000002</v>
      </c>
      <c r="C8" s="315">
        <v>10751.35887</v>
      </c>
      <c r="D8" s="316">
        <v>-0.14003334863512573</v>
      </c>
      <c r="E8" s="315">
        <v>-1750.7060100000017</v>
      </c>
      <c r="F8" s="88"/>
    </row>
    <row r="9" spans="1:6" ht="12.75" customHeight="1">
      <c r="A9" s="314" t="s">
        <v>379</v>
      </c>
      <c r="B9" s="315">
        <v>5320094.9933199994</v>
      </c>
      <c r="C9" s="315">
        <v>5179059.0839300007</v>
      </c>
      <c r="D9" s="316">
        <v>-2.6510035923622759E-2</v>
      </c>
      <c r="E9" s="315">
        <v>-141035.90938999876</v>
      </c>
      <c r="F9" s="88"/>
    </row>
    <row r="10" spans="1:6" ht="12.75" customHeight="1">
      <c r="A10" s="314" t="s">
        <v>380</v>
      </c>
      <c r="B10" s="315">
        <v>158636.21507000001</v>
      </c>
      <c r="C10" s="315">
        <v>278885.40164999996</v>
      </c>
      <c r="D10" s="316">
        <v>0.75801850496079126</v>
      </c>
      <c r="E10" s="315">
        <v>120249.18657999995</v>
      </c>
    </row>
    <row r="11" spans="1:6" ht="12.75" customHeight="1">
      <c r="A11" s="314" t="s">
        <v>381</v>
      </c>
      <c r="B11" s="315">
        <v>7523395.3632899998</v>
      </c>
      <c r="C11" s="315">
        <v>7553412.8846000005</v>
      </c>
      <c r="D11" s="316">
        <v>3.9898901839546478E-3</v>
      </c>
      <c r="E11" s="315">
        <v>30017.52131000068</v>
      </c>
    </row>
    <row r="12" spans="1:6" ht="12.75" customHeight="1">
      <c r="A12" s="314" t="s">
        <v>382</v>
      </c>
      <c r="B12" s="315">
        <v>161655.45368999999</v>
      </c>
      <c r="C12" s="315">
        <v>135976.10808000001</v>
      </c>
      <c r="D12" s="316">
        <v>-0.15885233082976719</v>
      </c>
      <c r="E12" s="315">
        <v>-25679.345609999989</v>
      </c>
    </row>
    <row r="13" spans="1:6" ht="12.75" customHeight="1">
      <c r="A13" s="311" t="s">
        <v>390</v>
      </c>
      <c r="B13" s="312">
        <v>5524793.0270800004</v>
      </c>
      <c r="C13" s="312">
        <v>4404002.95792</v>
      </c>
      <c r="D13" s="313">
        <v>-0.20286553064818932</v>
      </c>
      <c r="E13" s="312">
        <v>-1120790.0691600004</v>
      </c>
    </row>
    <row r="14" spans="1:6" ht="12.75" customHeight="1">
      <c r="A14" s="314" t="s">
        <v>383</v>
      </c>
      <c r="B14" s="315">
        <v>1089360.6027599999</v>
      </c>
      <c r="C14" s="315">
        <v>523591.61157999997</v>
      </c>
      <c r="D14" s="316">
        <v>-0.5193587777514348</v>
      </c>
      <c r="E14" s="315">
        <v>-565768.9911799999</v>
      </c>
    </row>
    <row r="15" spans="1:6" ht="12.75" customHeight="1">
      <c r="A15" s="314" t="s">
        <v>384</v>
      </c>
      <c r="B15" s="315">
        <v>3239543.0494200001</v>
      </c>
      <c r="C15" s="315">
        <v>3264179.2655000002</v>
      </c>
      <c r="D15" s="316">
        <v>7.6048429374664332E-3</v>
      </c>
      <c r="E15" s="315">
        <v>24636.216080000158</v>
      </c>
    </row>
    <row r="16" spans="1:6" ht="12.75" customHeight="1">
      <c r="A16" s="314" t="s">
        <v>385</v>
      </c>
      <c r="B16" s="315">
        <v>962186.01092999999</v>
      </c>
      <c r="C16" s="315">
        <v>302065.00933999999</v>
      </c>
      <c r="D16" s="316">
        <v>-0.68606381104206726</v>
      </c>
      <c r="E16" s="315">
        <v>-660121.00159</v>
      </c>
    </row>
    <row r="17" spans="1:7" ht="12.75" customHeight="1">
      <c r="A17" s="314" t="s">
        <v>386</v>
      </c>
      <c r="B17" s="315">
        <v>233703.36397000001</v>
      </c>
      <c r="C17" s="315">
        <v>314167.07150000002</v>
      </c>
      <c r="D17" s="316">
        <v>0.34429845665520231</v>
      </c>
      <c r="E17" s="315">
        <v>80463.707530000014</v>
      </c>
    </row>
    <row r="18" spans="1:7" ht="22.5">
      <c r="A18" s="317" t="s">
        <v>395</v>
      </c>
      <c r="B18" s="315">
        <v>67519.508379999999</v>
      </c>
      <c r="C18" s="315">
        <v>78570.961989999996</v>
      </c>
      <c r="D18" s="316">
        <v>0.16367793360997807</v>
      </c>
      <c r="E18" s="315">
        <v>11051.453609999997</v>
      </c>
    </row>
    <row r="19" spans="1:7" ht="12.75" customHeight="1">
      <c r="A19" s="318" t="s">
        <v>398</v>
      </c>
      <c r="B19" s="312">
        <v>18768596.625709999</v>
      </c>
      <c r="C19" s="312">
        <v>17640658.757040001</v>
      </c>
      <c r="D19" s="313">
        <v>-6.0097080840072079E-2</v>
      </c>
      <c r="E19" s="312">
        <v>-1127937.8686699979</v>
      </c>
    </row>
    <row r="20" spans="1:7" ht="12.75" customHeight="1">
      <c r="A20" s="314" t="s">
        <v>387</v>
      </c>
      <c r="B20" s="315">
        <v>8209858.7936700005</v>
      </c>
      <c r="C20" s="315">
        <v>9212055.3865599986</v>
      </c>
      <c r="D20" s="316">
        <v>0.12207233011884637</v>
      </c>
      <c r="E20" s="315">
        <v>1002196.5928899981</v>
      </c>
    </row>
    <row r="21" spans="1:7" ht="12.75" customHeight="1">
      <c r="A21" s="311" t="s">
        <v>391</v>
      </c>
      <c r="B21" s="312">
        <v>1498157.6136500002</v>
      </c>
      <c r="C21" s="312">
        <v>1826768.6337899999</v>
      </c>
      <c r="D21" s="313">
        <v>0.21934342364645876</v>
      </c>
      <c r="E21" s="312">
        <v>328611.02013999969</v>
      </c>
    </row>
    <row r="22" spans="1:7" ht="12.75" customHeight="1">
      <c r="A22" s="311" t="s">
        <v>392</v>
      </c>
      <c r="B22" s="312">
        <v>143641.73662000001</v>
      </c>
      <c r="C22" s="312">
        <v>129107.63898</v>
      </c>
      <c r="D22" s="313">
        <v>-0.10118297078550043</v>
      </c>
      <c r="E22" s="312">
        <v>-14534.097640000007</v>
      </c>
    </row>
    <row r="23" spans="1:7" ht="12.75" customHeight="1">
      <c r="A23" s="311" t="s">
        <v>393</v>
      </c>
      <c r="B23" s="312">
        <v>11562134.564409999</v>
      </c>
      <c r="C23" s="312">
        <v>10139799.22765</v>
      </c>
      <c r="D23" s="313">
        <v>-0.12301667385347365</v>
      </c>
      <c r="E23" s="312">
        <v>-1422335.3367599994</v>
      </c>
    </row>
    <row r="24" spans="1:7" ht="12.75" customHeight="1">
      <c r="A24" s="311" t="s">
        <v>394</v>
      </c>
      <c r="B24" s="312">
        <v>5272731.4127000002</v>
      </c>
      <c r="C24" s="312">
        <v>5233404.16653</v>
      </c>
      <c r="D24" s="313">
        <v>-7.4586097966749887E-3</v>
      </c>
      <c r="E24" s="312">
        <v>-39327.246170000173</v>
      </c>
    </row>
    <row r="25" spans="1:7" ht="21.75">
      <c r="A25" s="319" t="s">
        <v>396</v>
      </c>
      <c r="B25" s="312">
        <v>291931.29832999996</v>
      </c>
      <c r="C25" s="312">
        <v>311579.09008999995</v>
      </c>
      <c r="D25" s="313">
        <v>6.7302793062599522E-2</v>
      </c>
      <c r="E25" s="312">
        <v>19647.791759999993</v>
      </c>
    </row>
    <row r="26" spans="1:7">
      <c r="A26" s="318" t="s">
        <v>399</v>
      </c>
      <c r="B26" s="312">
        <v>18768596.625709999</v>
      </c>
      <c r="C26" s="312">
        <v>17640658.757040001</v>
      </c>
      <c r="D26" s="313">
        <v>-6.0097080840072079E-2</v>
      </c>
      <c r="E26" s="312">
        <v>-1127937.8686699979</v>
      </c>
    </row>
    <row r="27" spans="1:7" ht="12.75" customHeight="1">
      <c r="A27" s="314" t="s">
        <v>388</v>
      </c>
      <c r="B27" s="315">
        <v>8209858.7936700005</v>
      </c>
      <c r="C27" s="315">
        <v>9212055.3865599986</v>
      </c>
      <c r="D27" s="316">
        <v>0.12207233011884637</v>
      </c>
      <c r="E27" s="315">
        <v>1002196.5928899981</v>
      </c>
    </row>
    <row r="28" spans="1:7" ht="12.75" customHeight="1">
      <c r="A28" s="36" t="s">
        <v>288</v>
      </c>
    </row>
    <row r="29" spans="1:7" ht="12.75" customHeight="1">
      <c r="F29" s="139"/>
      <c r="G29" s="139"/>
    </row>
    <row r="30" spans="1:7" ht="26.25" customHeight="1">
      <c r="A30" s="565" t="s">
        <v>1246</v>
      </c>
      <c r="B30" s="565"/>
      <c r="C30" s="565"/>
      <c r="D30" s="565"/>
      <c r="E30" s="565"/>
    </row>
    <row r="31" spans="1:7" ht="12.75" customHeight="1"/>
    <row r="32" spans="1:7" ht="12.75" customHeight="1">
      <c r="A32" s="75" t="s">
        <v>321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3" t="s">
        <v>966</v>
      </c>
    </row>
    <row r="2" spans="1:8" ht="12.75" customHeight="1">
      <c r="A2" s="66" t="s">
        <v>967</v>
      </c>
    </row>
    <row r="3" spans="1:8" ht="12.75" customHeight="1">
      <c r="E3" s="811" t="s">
        <v>620</v>
      </c>
      <c r="F3" s="811"/>
    </row>
    <row r="4" spans="1:8" ht="84.75" customHeight="1">
      <c r="A4" s="506" t="s">
        <v>308</v>
      </c>
      <c r="B4" s="813" t="s">
        <v>615</v>
      </c>
      <c r="C4" s="813"/>
      <c r="D4" s="673" t="s">
        <v>1090</v>
      </c>
      <c r="E4" s="809" t="s">
        <v>645</v>
      </c>
      <c r="F4" s="810"/>
      <c r="G4" s="673" t="s">
        <v>1090</v>
      </c>
    </row>
    <row r="5" spans="1:8" ht="15" customHeight="1" thickBot="1">
      <c r="A5" s="508"/>
      <c r="B5" s="557" t="s">
        <v>1237</v>
      </c>
      <c r="C5" s="557" t="s">
        <v>1178</v>
      </c>
      <c r="D5" s="559"/>
      <c r="E5" s="557" t="s">
        <v>1237</v>
      </c>
      <c r="F5" s="557" t="s">
        <v>1178</v>
      </c>
      <c r="G5" s="509"/>
    </row>
    <row r="6" spans="1:8" ht="12.75" customHeight="1">
      <c r="A6" s="510" t="s">
        <v>309</v>
      </c>
      <c r="B6" s="511"/>
      <c r="C6" s="511"/>
      <c r="D6" s="512"/>
      <c r="E6" s="511"/>
      <c r="F6" s="511"/>
      <c r="G6" s="512"/>
    </row>
    <row r="7" spans="1:8" ht="12.75" customHeight="1">
      <c r="A7" s="320" t="s">
        <v>633</v>
      </c>
      <c r="B7" s="321">
        <v>74</v>
      </c>
      <c r="C7" s="321">
        <v>64</v>
      </c>
      <c r="D7" s="322">
        <v>-0.13513513513513514</v>
      </c>
      <c r="E7" s="321">
        <v>904116.36812999996</v>
      </c>
      <c r="F7" s="323">
        <v>800452.44336000003</v>
      </c>
      <c r="G7" s="322">
        <v>-0.11465772374457713</v>
      </c>
      <c r="H7" s="78"/>
    </row>
    <row r="8" spans="1:8" ht="12.75" customHeight="1">
      <c r="A8" s="320" t="s">
        <v>632</v>
      </c>
      <c r="B8" s="321">
        <v>42568</v>
      </c>
      <c r="C8" s="321">
        <v>42010</v>
      </c>
      <c r="D8" s="322">
        <v>-1.3108438263484307E-2</v>
      </c>
      <c r="E8" s="321">
        <v>1919445.12509</v>
      </c>
      <c r="F8" s="323">
        <v>1882997.63411</v>
      </c>
      <c r="G8" s="322">
        <v>-1.8988555861054392E-2</v>
      </c>
      <c r="H8" s="78"/>
    </row>
    <row r="9" spans="1:8" ht="12.75" customHeight="1">
      <c r="A9" s="324" t="s">
        <v>634</v>
      </c>
      <c r="B9" s="321">
        <v>5446</v>
      </c>
      <c r="C9" s="321">
        <v>6253</v>
      </c>
      <c r="D9" s="322">
        <v>0.14818215203819318</v>
      </c>
      <c r="E9" s="321">
        <v>352312.92462000001</v>
      </c>
      <c r="F9" s="323">
        <v>396099.91773000004</v>
      </c>
      <c r="G9" s="322">
        <v>0.12428437917010313</v>
      </c>
    </row>
    <row r="10" spans="1:8" ht="12.75" customHeight="1">
      <c r="A10" s="320" t="s">
        <v>619</v>
      </c>
      <c r="B10" s="321">
        <v>464</v>
      </c>
      <c r="C10" s="321">
        <v>422</v>
      </c>
      <c r="D10" s="322">
        <v>-9.0517241379310345E-2</v>
      </c>
      <c r="E10" s="321">
        <v>215923.70978999999</v>
      </c>
      <c r="F10" s="323">
        <v>201232.81855000003</v>
      </c>
      <c r="G10" s="322">
        <v>-6.8037415873818702E-2</v>
      </c>
    </row>
    <row r="11" spans="1:8" ht="12.75" customHeight="1">
      <c r="A11" s="325" t="s">
        <v>699</v>
      </c>
      <c r="B11" s="321">
        <v>1</v>
      </c>
      <c r="C11" s="321">
        <v>1</v>
      </c>
      <c r="D11" s="322" t="s">
        <v>1052</v>
      </c>
      <c r="E11" s="321">
        <v>481.80799999999999</v>
      </c>
      <c r="F11" s="323">
        <v>0</v>
      </c>
      <c r="G11" s="322" t="s">
        <v>1052</v>
      </c>
    </row>
    <row r="12" spans="1:8" ht="29.25">
      <c r="A12" s="324" t="s">
        <v>700</v>
      </c>
      <c r="B12" s="321">
        <v>1736</v>
      </c>
      <c r="C12" s="321">
        <v>1609</v>
      </c>
      <c r="D12" s="322">
        <v>-7.3156682027649772E-2</v>
      </c>
      <c r="E12" s="321">
        <v>344768.33767000004</v>
      </c>
      <c r="F12" s="323">
        <v>269039.56372999999</v>
      </c>
      <c r="G12" s="322">
        <v>-0.21965118505889286</v>
      </c>
      <c r="H12" s="88"/>
    </row>
    <row r="13" spans="1:8" ht="12.75" customHeight="1">
      <c r="A13" s="320" t="s">
        <v>1054</v>
      </c>
      <c r="B13" s="321">
        <v>397</v>
      </c>
      <c r="C13" s="321">
        <v>323</v>
      </c>
      <c r="D13" s="322">
        <v>-0.18639798488664988</v>
      </c>
      <c r="E13" s="321">
        <v>1864.75117</v>
      </c>
      <c r="F13" s="323">
        <v>1230.41427</v>
      </c>
      <c r="G13" s="322">
        <v>-0.3401724102417375</v>
      </c>
      <c r="H13" s="88"/>
    </row>
    <row r="14" spans="1:8" ht="22.5" customHeight="1">
      <c r="A14" s="326" t="s">
        <v>310</v>
      </c>
      <c r="B14" s="327">
        <v>50686</v>
      </c>
      <c r="C14" s="327">
        <v>50682</v>
      </c>
      <c r="D14" s="328">
        <v>-7.8917255257862133E-5</v>
      </c>
      <c r="E14" s="327">
        <v>3738913.0244700005</v>
      </c>
      <c r="F14" s="327">
        <v>3551052.7917499999</v>
      </c>
      <c r="G14" s="328">
        <v>-5.0244611599819251E-2</v>
      </c>
    </row>
    <row r="15" spans="1:8" ht="15" customHeight="1">
      <c r="A15" s="513" t="s">
        <v>311</v>
      </c>
      <c r="B15" s="514"/>
      <c r="C15" s="514"/>
      <c r="D15" s="515"/>
      <c r="E15" s="514"/>
      <c r="F15" s="514"/>
      <c r="G15" s="516"/>
    </row>
    <row r="16" spans="1:8" ht="12.75" customHeight="1">
      <c r="A16" s="320" t="s">
        <v>633</v>
      </c>
      <c r="B16" s="321">
        <v>794</v>
      </c>
      <c r="C16" s="321">
        <v>708</v>
      </c>
      <c r="D16" s="322">
        <v>-0.10831234256926953</v>
      </c>
      <c r="E16" s="321">
        <v>3049148.1400300004</v>
      </c>
      <c r="F16" s="321">
        <v>2700826.49486</v>
      </c>
      <c r="G16" s="322">
        <v>-0.11423572393782523</v>
      </c>
    </row>
    <row r="17" spans="1:7" ht="12.75" customHeight="1">
      <c r="A17" s="320" t="s">
        <v>632</v>
      </c>
      <c r="B17" s="321">
        <v>33358</v>
      </c>
      <c r="C17" s="321">
        <v>34289</v>
      </c>
      <c r="D17" s="322">
        <v>2.7909347083158464E-2</v>
      </c>
      <c r="E17" s="321">
        <v>2010398.0476600002</v>
      </c>
      <c r="F17" s="321">
        <v>2199806.1673600003</v>
      </c>
      <c r="G17" s="322">
        <v>9.4214237782642818E-2</v>
      </c>
    </row>
    <row r="18" spans="1:7" ht="12.75" customHeight="1">
      <c r="A18" s="324" t="s">
        <v>634</v>
      </c>
      <c r="B18" s="321">
        <v>14384</v>
      </c>
      <c r="C18" s="321">
        <v>15899</v>
      </c>
      <c r="D18" s="322">
        <v>0.105325361512792</v>
      </c>
      <c r="E18" s="321">
        <v>2389718.4190199999</v>
      </c>
      <c r="F18" s="321">
        <v>2669288.9851899999</v>
      </c>
      <c r="G18" s="322">
        <v>0.11698891549099293</v>
      </c>
    </row>
    <row r="19" spans="1:7" ht="12.75" customHeight="1">
      <c r="A19" s="320" t="s">
        <v>619</v>
      </c>
      <c r="B19" s="321">
        <v>678</v>
      </c>
      <c r="C19" s="321">
        <v>679</v>
      </c>
      <c r="D19" s="322">
        <v>1.4749262536873156E-3</v>
      </c>
      <c r="E19" s="321">
        <v>294308.75223000004</v>
      </c>
      <c r="F19" s="321">
        <v>249147.80559</v>
      </c>
      <c r="G19" s="322">
        <v>-0.15344751488976144</v>
      </c>
    </row>
    <row r="20" spans="1:7" ht="12.75" customHeight="1">
      <c r="A20" s="325" t="s">
        <v>699</v>
      </c>
      <c r="B20" s="321">
        <v>1</v>
      </c>
      <c r="C20" s="321">
        <v>2</v>
      </c>
      <c r="D20" s="322">
        <v>1</v>
      </c>
      <c r="E20" s="321">
        <v>0</v>
      </c>
      <c r="F20" s="321">
        <v>804.28332999999998</v>
      </c>
      <c r="G20" s="322" t="s">
        <v>1052</v>
      </c>
    </row>
    <row r="21" spans="1:7" ht="29.25">
      <c r="A21" s="324" t="s">
        <v>700</v>
      </c>
      <c r="B21" s="321">
        <v>7347</v>
      </c>
      <c r="C21" s="321">
        <v>7429</v>
      </c>
      <c r="D21" s="322">
        <v>1.1161018102626923E-2</v>
      </c>
      <c r="E21" s="321">
        <v>2458357.55553</v>
      </c>
      <c r="F21" s="321">
        <v>2378514.2332600001</v>
      </c>
      <c r="G21" s="322">
        <v>-3.2478319555426259E-2</v>
      </c>
    </row>
    <row r="22" spans="1:7" ht="12.75" customHeight="1">
      <c r="A22" s="320" t="s">
        <v>1054</v>
      </c>
      <c r="B22" s="321">
        <v>899</v>
      </c>
      <c r="C22" s="321">
        <v>1063</v>
      </c>
      <c r="D22" s="322">
        <v>0.18242491657397109</v>
      </c>
      <c r="E22" s="321">
        <v>67801.16648</v>
      </c>
      <c r="F22" s="321">
        <v>110058.61107</v>
      </c>
      <c r="G22" s="322">
        <v>0.62325542146041257</v>
      </c>
    </row>
    <row r="23" spans="1:7" ht="22.5" customHeight="1">
      <c r="A23" s="326" t="s">
        <v>310</v>
      </c>
      <c r="B23" s="327">
        <v>57461</v>
      </c>
      <c r="C23" s="329">
        <v>60069</v>
      </c>
      <c r="D23" s="328">
        <v>4.5387306172882474E-2</v>
      </c>
      <c r="E23" s="327">
        <v>10269732.080949999</v>
      </c>
      <c r="F23" s="327">
        <v>10308446.58066</v>
      </c>
      <c r="G23" s="328">
        <v>3.7697672543780493E-3</v>
      </c>
    </row>
    <row r="24" spans="1:7" ht="15" customHeight="1">
      <c r="A24" s="513" t="s">
        <v>312</v>
      </c>
      <c r="B24" s="514"/>
      <c r="C24" s="514"/>
      <c r="D24" s="515"/>
      <c r="E24" s="514"/>
      <c r="F24" s="514"/>
      <c r="G24" s="517"/>
    </row>
    <row r="25" spans="1:7" ht="12.75" customHeight="1">
      <c r="A25" s="320" t="s">
        <v>633</v>
      </c>
      <c r="B25" s="321">
        <v>298</v>
      </c>
      <c r="C25" s="321">
        <v>246</v>
      </c>
      <c r="D25" s="322">
        <v>-0.17449664429530201</v>
      </c>
      <c r="E25" s="321">
        <v>108645.66076</v>
      </c>
      <c r="F25" s="321">
        <v>73230.549419999996</v>
      </c>
      <c r="G25" s="322">
        <v>-0.32596894429343615</v>
      </c>
    </row>
    <row r="26" spans="1:7" ht="12.75" customHeight="1">
      <c r="A26" s="320" t="s">
        <v>632</v>
      </c>
      <c r="B26" s="321">
        <v>476</v>
      </c>
      <c r="C26" s="321">
        <v>260</v>
      </c>
      <c r="D26" s="322">
        <v>-0.45378151260504201</v>
      </c>
      <c r="E26" s="321">
        <v>1.7580799999999999</v>
      </c>
      <c r="F26" s="321">
        <v>1.7520100000000001</v>
      </c>
      <c r="G26" s="322">
        <v>-3.4526301419729468E-3</v>
      </c>
    </row>
    <row r="27" spans="1:7" ht="12.75" customHeight="1">
      <c r="A27" s="324" t="s">
        <v>634</v>
      </c>
      <c r="B27" s="321">
        <v>526</v>
      </c>
      <c r="C27" s="321">
        <v>345</v>
      </c>
      <c r="D27" s="322">
        <v>-0.344106463878327</v>
      </c>
      <c r="E27" s="321">
        <v>2.89689</v>
      </c>
      <c r="F27" s="321">
        <v>22.39284</v>
      </c>
      <c r="G27" s="322">
        <v>6.7299586798256064</v>
      </c>
    </row>
    <row r="28" spans="1:7" ht="12.75" customHeight="1">
      <c r="A28" s="320" t="s">
        <v>619</v>
      </c>
      <c r="B28" s="321">
        <v>50</v>
      </c>
      <c r="C28" s="321">
        <v>33</v>
      </c>
      <c r="D28" s="322">
        <v>-0.34</v>
      </c>
      <c r="E28" s="321">
        <v>9314.5943399999996</v>
      </c>
      <c r="F28" s="321">
        <v>621.55345</v>
      </c>
      <c r="G28" s="322">
        <v>-0.93327101242285559</v>
      </c>
    </row>
    <row r="29" spans="1:7" ht="12.75" customHeight="1">
      <c r="A29" s="325" t="s">
        <v>701</v>
      </c>
      <c r="B29" s="321">
        <v>3</v>
      </c>
      <c r="C29" s="321">
        <v>0</v>
      </c>
      <c r="D29" s="322" t="s">
        <v>1052</v>
      </c>
      <c r="E29" s="321">
        <v>0</v>
      </c>
      <c r="F29" s="321">
        <v>0</v>
      </c>
      <c r="G29" s="322" t="s">
        <v>1052</v>
      </c>
    </row>
    <row r="30" spans="1:7" ht="29.25">
      <c r="A30" s="324" t="s">
        <v>700</v>
      </c>
      <c r="B30" s="321">
        <v>444</v>
      </c>
      <c r="C30" s="321">
        <v>326</v>
      </c>
      <c r="D30" s="322">
        <v>-0.26576576576576577</v>
      </c>
      <c r="E30" s="321">
        <v>3393.8359300000002</v>
      </c>
      <c r="F30" s="321">
        <v>1916.5952299999999</v>
      </c>
      <c r="G30" s="322">
        <v>-0.43527168975431296</v>
      </c>
    </row>
    <row r="31" spans="1:7" ht="12.75" customHeight="1">
      <c r="A31" s="320" t="s">
        <v>1054</v>
      </c>
      <c r="B31" s="321">
        <v>3</v>
      </c>
      <c r="C31" s="321">
        <v>0</v>
      </c>
      <c r="D31" s="322" t="s">
        <v>1052</v>
      </c>
      <c r="E31" s="321">
        <v>0</v>
      </c>
      <c r="F31" s="321">
        <v>0</v>
      </c>
      <c r="G31" s="322" t="s">
        <v>1052</v>
      </c>
    </row>
    <row r="32" spans="1:7" ht="22.5" customHeight="1">
      <c r="A32" s="326" t="s">
        <v>310</v>
      </c>
      <c r="B32" s="327">
        <v>1800</v>
      </c>
      <c r="C32" s="327">
        <v>1210</v>
      </c>
      <c r="D32" s="328">
        <v>-0.32777777777777778</v>
      </c>
      <c r="E32" s="327">
        <v>121358.746</v>
      </c>
      <c r="F32" s="327">
        <v>75792.842950000006</v>
      </c>
      <c r="G32" s="328">
        <v>-0.37546451781892998</v>
      </c>
    </row>
    <row r="33" spans="1:17" ht="12.75" customHeight="1">
      <c r="A33" s="27" t="s">
        <v>315</v>
      </c>
    </row>
    <row r="34" spans="1:17" ht="35.25" customHeight="1">
      <c r="A34" s="804" t="s">
        <v>1247</v>
      </c>
      <c r="B34" s="804"/>
      <c r="C34" s="804"/>
      <c r="D34" s="804"/>
      <c r="E34" s="804"/>
      <c r="F34" s="808"/>
      <c r="G34" s="808"/>
      <c r="K34" s="815"/>
      <c r="L34" s="815"/>
      <c r="M34" s="815"/>
      <c r="N34" s="815"/>
      <c r="O34" s="815"/>
      <c r="P34" s="815"/>
      <c r="Q34" s="815"/>
    </row>
    <row r="35" spans="1:17" ht="72.75" customHeight="1">
      <c r="A35" s="814" t="s">
        <v>1102</v>
      </c>
      <c r="B35" s="814"/>
      <c r="C35" s="814"/>
      <c r="D35" s="814"/>
      <c r="E35" s="814"/>
      <c r="F35" s="814"/>
      <c r="G35" s="814"/>
    </row>
    <row r="36" spans="1:17" ht="25.5" customHeight="1">
      <c r="A36" s="806" t="s">
        <v>1239</v>
      </c>
      <c r="B36" s="807"/>
      <c r="C36" s="807"/>
      <c r="D36" s="807"/>
      <c r="E36" s="807"/>
      <c r="F36" s="807"/>
      <c r="G36" s="807"/>
    </row>
    <row r="37" spans="1:17" ht="12.75" customHeight="1"/>
    <row r="38" spans="1:17" ht="12.75" customHeight="1"/>
    <row r="39" spans="1:17" ht="12.75" customHeight="1">
      <c r="A39" s="493" t="s">
        <v>968</v>
      </c>
    </row>
    <row r="40" spans="1:17" ht="12.75" customHeight="1">
      <c r="A40" s="66" t="s">
        <v>969</v>
      </c>
    </row>
    <row r="41" spans="1:17" ht="12.75" customHeight="1">
      <c r="E41" s="811" t="s">
        <v>620</v>
      </c>
      <c r="F41" s="811"/>
    </row>
    <row r="42" spans="1:17" ht="85.5" customHeight="1">
      <c r="A42" s="506" t="s">
        <v>313</v>
      </c>
      <c r="B42" s="813" t="s">
        <v>616</v>
      </c>
      <c r="C42" s="813"/>
      <c r="D42" s="673" t="s">
        <v>1090</v>
      </c>
      <c r="E42" s="809" t="s">
        <v>314</v>
      </c>
      <c r="F42" s="810"/>
      <c r="G42" s="673" t="s">
        <v>1090</v>
      </c>
    </row>
    <row r="43" spans="1:17" ht="27" customHeight="1" thickBot="1">
      <c r="A43" s="508"/>
      <c r="B43" s="557" t="s">
        <v>1235</v>
      </c>
      <c r="C43" s="557" t="s">
        <v>1236</v>
      </c>
      <c r="D43" s="559"/>
      <c r="E43" s="557" t="s">
        <v>1235</v>
      </c>
      <c r="F43" s="557" t="s">
        <v>1236</v>
      </c>
      <c r="G43" s="509"/>
    </row>
    <row r="44" spans="1:17" ht="15" customHeight="1">
      <c r="A44" s="510" t="s">
        <v>309</v>
      </c>
      <c r="B44" s="511"/>
      <c r="C44" s="511"/>
      <c r="D44" s="512"/>
      <c r="E44" s="511"/>
      <c r="F44" s="511"/>
      <c r="G44" s="512"/>
    </row>
    <row r="45" spans="1:17" ht="12.75" customHeight="1">
      <c r="A45" s="320" t="s">
        <v>633</v>
      </c>
      <c r="B45" s="321">
        <v>9</v>
      </c>
      <c r="C45" s="321">
        <v>13</v>
      </c>
      <c r="D45" s="322">
        <v>0.44444444444444442</v>
      </c>
      <c r="E45" s="321">
        <v>144136.82437000002</v>
      </c>
      <c r="F45" s="323">
        <v>149863.41193999999</v>
      </c>
      <c r="G45" s="322">
        <v>3.9730218804458969E-2</v>
      </c>
      <c r="H45" s="78"/>
    </row>
    <row r="46" spans="1:17" ht="12.75" customHeight="1">
      <c r="A46" s="320" t="s">
        <v>632</v>
      </c>
      <c r="B46" s="321">
        <v>15532</v>
      </c>
      <c r="C46" s="321">
        <v>15499</v>
      </c>
      <c r="D46" s="322">
        <v>-2.124645892351275E-3</v>
      </c>
      <c r="E46" s="321">
        <v>1332306.7045</v>
      </c>
      <c r="F46" s="323">
        <v>1105231.0036900002</v>
      </c>
      <c r="G46" s="322">
        <v>-0.17043800803751027</v>
      </c>
      <c r="H46" s="78"/>
    </row>
    <row r="47" spans="1:17" ht="12.75" customHeight="1">
      <c r="A47" s="324" t="s">
        <v>634</v>
      </c>
      <c r="B47" s="321">
        <v>1246</v>
      </c>
      <c r="C47" s="321">
        <v>1951</v>
      </c>
      <c r="D47" s="322">
        <v>0.5658105939004815</v>
      </c>
      <c r="E47" s="321">
        <v>200608.48181999999</v>
      </c>
      <c r="F47" s="323">
        <v>204166.87148</v>
      </c>
      <c r="G47" s="322">
        <v>1.7737982101837808E-2</v>
      </c>
    </row>
    <row r="48" spans="1:17" ht="12.75" customHeight="1">
      <c r="A48" s="320" t="s">
        <v>619</v>
      </c>
      <c r="B48" s="321">
        <v>87</v>
      </c>
      <c r="C48" s="321">
        <v>64</v>
      </c>
      <c r="D48" s="322">
        <v>-0.26436781609195403</v>
      </c>
      <c r="E48" s="321">
        <v>106578.80368000001</v>
      </c>
      <c r="F48" s="323">
        <v>94230.038969999994</v>
      </c>
      <c r="G48" s="322">
        <v>-0.11586510904247763</v>
      </c>
    </row>
    <row r="49" spans="1:17" ht="12.75" customHeight="1">
      <c r="A49" s="325" t="s">
        <v>701</v>
      </c>
      <c r="B49" s="321">
        <v>0</v>
      </c>
      <c r="C49" s="321">
        <v>0</v>
      </c>
      <c r="D49" s="322" t="s">
        <v>1052</v>
      </c>
      <c r="E49" s="321">
        <v>0</v>
      </c>
      <c r="F49" s="323">
        <v>0</v>
      </c>
      <c r="G49" s="322" t="s">
        <v>1052</v>
      </c>
    </row>
    <row r="50" spans="1:17" ht="34.5" customHeight="1">
      <c r="A50" s="324" t="s">
        <v>702</v>
      </c>
      <c r="B50" s="321">
        <v>197</v>
      </c>
      <c r="C50" s="321">
        <v>206</v>
      </c>
      <c r="D50" s="322">
        <v>4.5685279187817257E-2</v>
      </c>
      <c r="E50" s="321">
        <v>81655.787989999997</v>
      </c>
      <c r="F50" s="323">
        <v>62036.888920000005</v>
      </c>
      <c r="G50" s="322">
        <v>-0.24026342226227279</v>
      </c>
    </row>
    <row r="51" spans="1:17" ht="12.75" customHeight="1">
      <c r="A51" s="320" t="s">
        <v>1054</v>
      </c>
      <c r="B51" s="321">
        <v>237</v>
      </c>
      <c r="C51" s="321">
        <v>26</v>
      </c>
      <c r="D51" s="322">
        <v>-0.89029535864978904</v>
      </c>
      <c r="E51" s="321">
        <v>2114.59512</v>
      </c>
      <c r="F51" s="323">
        <v>240.69062</v>
      </c>
      <c r="G51" s="322">
        <v>-0.88617649888457128</v>
      </c>
    </row>
    <row r="52" spans="1:17" ht="22.5" customHeight="1">
      <c r="A52" s="326" t="s">
        <v>310</v>
      </c>
      <c r="B52" s="327">
        <v>17308</v>
      </c>
      <c r="C52" s="327">
        <v>17759</v>
      </c>
      <c r="D52" s="344">
        <v>2.605731453663046E-2</v>
      </c>
      <c r="E52" s="327">
        <v>1867401.1974799999</v>
      </c>
      <c r="F52" s="327">
        <v>1615768.9056200001</v>
      </c>
      <c r="G52" s="344">
        <v>-0.13474998955745007</v>
      </c>
    </row>
    <row r="53" spans="1:17" ht="15" customHeight="1">
      <c r="A53" s="513" t="s">
        <v>311</v>
      </c>
      <c r="B53" s="514"/>
      <c r="C53" s="514"/>
      <c r="D53" s="515"/>
      <c r="E53" s="514"/>
      <c r="F53" s="514"/>
      <c r="G53" s="516"/>
    </row>
    <row r="54" spans="1:17" ht="12.75" customHeight="1">
      <c r="A54" s="320" t="s">
        <v>633</v>
      </c>
      <c r="B54" s="321">
        <v>53</v>
      </c>
      <c r="C54" s="321">
        <v>12</v>
      </c>
      <c r="D54" s="322">
        <v>-0.77358490566037741</v>
      </c>
      <c r="E54" s="321">
        <v>62567.806819999998</v>
      </c>
      <c r="F54" s="323">
        <v>50067.195500000002</v>
      </c>
      <c r="G54" s="322">
        <v>-0.1997930238463167</v>
      </c>
    </row>
    <row r="55" spans="1:17">
      <c r="A55" s="320" t="s">
        <v>632</v>
      </c>
      <c r="B55" s="321">
        <v>11303</v>
      </c>
      <c r="C55" s="321">
        <v>11282</v>
      </c>
      <c r="D55" s="322">
        <v>-1.8579138281872068E-3</v>
      </c>
      <c r="E55" s="321">
        <v>1310161.5133199999</v>
      </c>
      <c r="F55" s="323">
        <v>1406305.94432</v>
      </c>
      <c r="G55" s="322">
        <v>7.3383647758333545E-2</v>
      </c>
    </row>
    <row r="56" spans="1:17" ht="12.75" customHeight="1">
      <c r="A56" s="324" t="s">
        <v>634</v>
      </c>
      <c r="B56" s="321">
        <v>4064</v>
      </c>
      <c r="C56" s="321">
        <v>5238</v>
      </c>
      <c r="D56" s="322">
        <v>0.2888779527559055</v>
      </c>
      <c r="E56" s="321">
        <v>1192438.75257</v>
      </c>
      <c r="F56" s="323">
        <v>1398005.4715400001</v>
      </c>
      <c r="G56" s="322">
        <v>0.17239184698329621</v>
      </c>
    </row>
    <row r="57" spans="1:17" ht="12.75" customHeight="1">
      <c r="A57" s="320" t="s">
        <v>619</v>
      </c>
      <c r="B57" s="321">
        <v>174</v>
      </c>
      <c r="C57" s="321">
        <v>185</v>
      </c>
      <c r="D57" s="322">
        <v>6.3218390804597707E-2</v>
      </c>
      <c r="E57" s="321">
        <v>97025.806700000001</v>
      </c>
      <c r="F57" s="323">
        <v>141611.59643000001</v>
      </c>
      <c r="G57" s="322">
        <v>0.45952506087228445</v>
      </c>
    </row>
    <row r="58" spans="1:17" ht="12.75" customHeight="1">
      <c r="A58" s="325" t="s">
        <v>701</v>
      </c>
      <c r="B58" s="321">
        <v>0</v>
      </c>
      <c r="C58" s="321">
        <v>1</v>
      </c>
      <c r="D58" s="322" t="s">
        <v>1052</v>
      </c>
      <c r="E58" s="321">
        <v>0</v>
      </c>
      <c r="F58" s="323">
        <v>853.64614000000006</v>
      </c>
      <c r="G58" s="322" t="s">
        <v>1052</v>
      </c>
    </row>
    <row r="59" spans="1:17" ht="29.25">
      <c r="A59" s="324" t="s">
        <v>702</v>
      </c>
      <c r="B59" s="321">
        <v>1539</v>
      </c>
      <c r="C59" s="321">
        <v>1591</v>
      </c>
      <c r="D59" s="322">
        <v>3.378817413905133E-2</v>
      </c>
      <c r="E59" s="321">
        <v>673075.13191999996</v>
      </c>
      <c r="F59" s="323">
        <v>627012.45817999996</v>
      </c>
      <c r="G59" s="322">
        <v>-6.8436154532410948E-2</v>
      </c>
    </row>
    <row r="60" spans="1:17" ht="12.75" customHeight="1">
      <c r="A60" s="320" t="s">
        <v>1054</v>
      </c>
      <c r="B60" s="321">
        <v>194</v>
      </c>
      <c r="C60" s="321">
        <v>262</v>
      </c>
      <c r="D60" s="322">
        <v>0.35051546391752575</v>
      </c>
      <c r="E60" s="321">
        <v>24292.980239999997</v>
      </c>
      <c r="F60" s="323">
        <v>36552.175640000001</v>
      </c>
      <c r="G60" s="322">
        <v>0.50463941759662856</v>
      </c>
    </row>
    <row r="61" spans="1:17" ht="22.5" customHeight="1">
      <c r="A61" s="326" t="s">
        <v>310</v>
      </c>
      <c r="B61" s="327">
        <v>17327</v>
      </c>
      <c r="C61" s="327">
        <v>18571</v>
      </c>
      <c r="D61" s="344">
        <v>7.1795463727131067E-2</v>
      </c>
      <c r="E61" s="327">
        <v>3359561.9915700001</v>
      </c>
      <c r="F61" s="327">
        <v>3660408.4877499999</v>
      </c>
      <c r="G61" s="344">
        <v>8.9549321290960118E-2</v>
      </c>
    </row>
    <row r="62" spans="1:17" ht="12.75" customHeight="1">
      <c r="A62" s="27" t="s">
        <v>315</v>
      </c>
    </row>
    <row r="63" spans="1:17" ht="36" customHeight="1">
      <c r="A63" s="804" t="s">
        <v>1241</v>
      </c>
      <c r="B63" s="804"/>
      <c r="C63" s="804"/>
      <c r="D63" s="804"/>
      <c r="E63" s="804"/>
      <c r="F63" s="804"/>
      <c r="G63" s="804"/>
      <c r="K63" s="815"/>
      <c r="L63" s="815"/>
      <c r="M63" s="815"/>
      <c r="N63" s="815"/>
      <c r="O63" s="815"/>
      <c r="P63" s="815"/>
      <c r="Q63" s="815"/>
    </row>
    <row r="64" spans="1:17" ht="93.75" customHeight="1">
      <c r="A64" s="816" t="s">
        <v>1103</v>
      </c>
      <c r="B64" s="816"/>
      <c r="C64" s="816"/>
      <c r="D64" s="816"/>
      <c r="E64" s="816"/>
      <c r="F64" s="816"/>
      <c r="G64" s="816"/>
      <c r="J64" s="804"/>
      <c r="K64" s="804"/>
      <c r="L64" s="804"/>
      <c r="M64" s="804"/>
      <c r="N64" s="804"/>
      <c r="O64" s="804"/>
      <c r="P64" s="804"/>
    </row>
    <row r="65" spans="1:7" ht="22.5" customHeight="1">
      <c r="A65" s="806" t="s">
        <v>1239</v>
      </c>
      <c r="B65" s="807"/>
      <c r="C65" s="807"/>
      <c r="D65" s="807"/>
      <c r="E65" s="807"/>
      <c r="F65" s="807"/>
      <c r="G65" s="807"/>
    </row>
    <row r="66" spans="1:7" ht="12.75" customHeight="1"/>
    <row r="67" spans="1:7" ht="12.75" customHeight="1">
      <c r="A67" s="75" t="s">
        <v>321</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4" t="s">
        <v>970</v>
      </c>
    </row>
    <row r="2" spans="1:7" ht="12.75" customHeight="1">
      <c r="A2" s="70" t="s">
        <v>971</v>
      </c>
    </row>
    <row r="3" spans="1:7">
      <c r="D3" s="112"/>
      <c r="E3" s="113" t="s">
        <v>468</v>
      </c>
    </row>
    <row r="4" spans="1:7" ht="57.75" customHeight="1">
      <c r="A4" s="809" t="s">
        <v>327</v>
      </c>
      <c r="B4" s="809" t="s">
        <v>613</v>
      </c>
      <c r="C4" s="810"/>
      <c r="D4" s="809" t="s">
        <v>678</v>
      </c>
      <c r="E4" s="776"/>
    </row>
    <row r="5" spans="1:7" ht="15.75" customHeight="1">
      <c r="A5" s="809"/>
      <c r="B5" s="557" t="s">
        <v>1235</v>
      </c>
      <c r="C5" s="557" t="s">
        <v>1236</v>
      </c>
      <c r="D5" s="557" t="s">
        <v>1235</v>
      </c>
      <c r="E5" s="557" t="s">
        <v>1236</v>
      </c>
    </row>
    <row r="6" spans="1:7">
      <c r="A6" s="330" t="s">
        <v>805</v>
      </c>
      <c r="B6" s="331">
        <v>951</v>
      </c>
      <c r="C6" s="331">
        <v>1536</v>
      </c>
      <c r="D6" s="331">
        <v>131673.07177000001</v>
      </c>
      <c r="E6" s="331">
        <v>195610.35676</v>
      </c>
      <c r="F6" s="78"/>
      <c r="G6" s="78"/>
    </row>
    <row r="7" spans="1:7">
      <c r="A7" s="330" t="s">
        <v>806</v>
      </c>
      <c r="B7" s="331">
        <v>215</v>
      </c>
      <c r="C7" s="331">
        <v>295</v>
      </c>
      <c r="D7" s="331">
        <v>27610.231829999997</v>
      </c>
      <c r="E7" s="331">
        <v>36109.13308</v>
      </c>
      <c r="F7" s="78"/>
      <c r="G7" s="78"/>
    </row>
    <row r="8" spans="1:7">
      <c r="A8" s="330" t="s">
        <v>807</v>
      </c>
      <c r="B8" s="331">
        <v>303</v>
      </c>
      <c r="C8" s="331">
        <v>609</v>
      </c>
      <c r="D8" s="331">
        <v>69607.484179999999</v>
      </c>
      <c r="E8" s="331">
        <v>122553.74731000001</v>
      </c>
      <c r="F8" s="88"/>
      <c r="G8" s="78"/>
    </row>
    <row r="9" spans="1:7">
      <c r="A9" s="330" t="s">
        <v>808</v>
      </c>
      <c r="B9" s="331">
        <v>3415</v>
      </c>
      <c r="C9" s="331">
        <v>2914</v>
      </c>
      <c r="D9" s="331">
        <v>767354.76212000009</v>
      </c>
      <c r="E9" s="331">
        <v>756631.15784999996</v>
      </c>
      <c r="F9" s="88"/>
      <c r="G9" s="78"/>
    </row>
    <row r="10" spans="1:7">
      <c r="A10" s="330" t="s">
        <v>809</v>
      </c>
      <c r="B10" s="331">
        <v>0</v>
      </c>
      <c r="C10" s="331">
        <v>0</v>
      </c>
      <c r="D10" s="331">
        <v>0</v>
      </c>
      <c r="E10" s="331">
        <v>0</v>
      </c>
      <c r="F10" s="78"/>
      <c r="G10" s="78"/>
    </row>
    <row r="11" spans="1:7">
      <c r="A11" s="330" t="s">
        <v>810</v>
      </c>
      <c r="B11" s="331">
        <v>205</v>
      </c>
      <c r="C11" s="331">
        <v>44</v>
      </c>
      <c r="D11" s="331">
        <v>12773.4071</v>
      </c>
      <c r="E11" s="331">
        <v>2312.9038</v>
      </c>
      <c r="F11" s="78"/>
      <c r="G11" s="78"/>
    </row>
    <row r="12" spans="1:7">
      <c r="A12" s="330" t="s">
        <v>1078</v>
      </c>
      <c r="B12" s="331">
        <v>0</v>
      </c>
      <c r="C12" s="331">
        <v>0</v>
      </c>
      <c r="D12" s="331">
        <v>0</v>
      </c>
      <c r="E12" s="331">
        <v>0</v>
      </c>
      <c r="F12" s="78"/>
      <c r="G12" s="78"/>
    </row>
    <row r="13" spans="1:7">
      <c r="A13" s="330" t="s">
        <v>811</v>
      </c>
      <c r="B13" s="331">
        <v>500</v>
      </c>
      <c r="C13" s="331">
        <v>436</v>
      </c>
      <c r="D13" s="331">
        <v>85767.489880000008</v>
      </c>
      <c r="E13" s="331">
        <v>122640.51908</v>
      </c>
      <c r="F13" s="78"/>
      <c r="G13" s="78"/>
    </row>
    <row r="14" spans="1:7">
      <c r="A14" s="330" t="s">
        <v>812</v>
      </c>
      <c r="B14" s="331">
        <v>1059</v>
      </c>
      <c r="C14" s="331">
        <v>1256</v>
      </c>
      <c r="D14" s="331">
        <v>138539.32074</v>
      </c>
      <c r="E14" s="331">
        <v>97607.532200000001</v>
      </c>
      <c r="F14" s="78"/>
      <c r="G14" s="78"/>
    </row>
    <row r="15" spans="1:7">
      <c r="A15" s="330" t="s">
        <v>813</v>
      </c>
      <c r="B15" s="331">
        <v>44</v>
      </c>
      <c r="C15" s="331">
        <v>55</v>
      </c>
      <c r="D15" s="331">
        <v>15562.021000000001</v>
      </c>
      <c r="E15" s="331">
        <v>31206.760999999999</v>
      </c>
      <c r="F15" s="78"/>
      <c r="G15" s="78"/>
    </row>
    <row r="16" spans="1:7">
      <c r="A16" s="330" t="s">
        <v>814</v>
      </c>
      <c r="B16" s="331">
        <v>2831</v>
      </c>
      <c r="C16" s="331">
        <v>2849</v>
      </c>
      <c r="D16" s="331">
        <v>376616.31683000003</v>
      </c>
      <c r="E16" s="331">
        <v>402831.79835</v>
      </c>
      <c r="F16" s="78"/>
      <c r="G16" s="78"/>
    </row>
    <row r="17" spans="1:12">
      <c r="A17" s="330" t="s">
        <v>815</v>
      </c>
      <c r="B17" s="331">
        <v>1751</v>
      </c>
      <c r="C17" s="331">
        <v>2098</v>
      </c>
      <c r="D17" s="331">
        <v>333065.22803999996</v>
      </c>
      <c r="E17" s="331">
        <v>445106.77219000005</v>
      </c>
      <c r="F17" s="78"/>
      <c r="G17" s="78"/>
    </row>
    <row r="18" spans="1:12">
      <c r="A18" s="330" t="s">
        <v>816</v>
      </c>
      <c r="B18" s="331">
        <v>2</v>
      </c>
      <c r="C18" s="331">
        <v>0</v>
      </c>
      <c r="D18" s="331">
        <v>2023.4259999999999</v>
      </c>
      <c r="E18" s="331">
        <v>0</v>
      </c>
      <c r="F18" s="78"/>
      <c r="G18" s="78"/>
    </row>
    <row r="19" spans="1:12">
      <c r="A19" s="330" t="s">
        <v>817</v>
      </c>
      <c r="B19" s="331">
        <v>2839</v>
      </c>
      <c r="C19" s="331">
        <v>2563</v>
      </c>
      <c r="D19" s="331">
        <v>387668.19409</v>
      </c>
      <c r="E19" s="331">
        <v>444444.33197</v>
      </c>
      <c r="F19" s="78"/>
      <c r="G19" s="78"/>
    </row>
    <row r="20" spans="1:12">
      <c r="A20" s="330" t="s">
        <v>818</v>
      </c>
      <c r="B20" s="331">
        <v>1120</v>
      </c>
      <c r="C20" s="331">
        <v>1436</v>
      </c>
      <c r="D20" s="331">
        <v>317942.55927000003</v>
      </c>
      <c r="E20" s="331">
        <v>362162.54743000004</v>
      </c>
      <c r="F20" s="78"/>
      <c r="G20" s="78"/>
    </row>
    <row r="21" spans="1:12">
      <c r="A21" s="330" t="s">
        <v>819</v>
      </c>
      <c r="B21" s="331">
        <v>6856</v>
      </c>
      <c r="C21" s="331">
        <v>7316</v>
      </c>
      <c r="D21" s="331">
        <v>518602.44230000005</v>
      </c>
      <c r="E21" s="331">
        <v>534488.14348999993</v>
      </c>
      <c r="F21" s="78"/>
      <c r="G21" s="78"/>
    </row>
    <row r="22" spans="1:12">
      <c r="A22" s="330" t="s">
        <v>820</v>
      </c>
      <c r="B22" s="331">
        <v>2414</v>
      </c>
      <c r="C22" s="331">
        <v>2448</v>
      </c>
      <c r="D22" s="331">
        <v>458524.61351000005</v>
      </c>
      <c r="E22" s="331">
        <v>324119.98193999997</v>
      </c>
      <c r="F22" s="78"/>
      <c r="G22" s="78"/>
    </row>
    <row r="23" spans="1:12">
      <c r="A23" s="330" t="s">
        <v>821</v>
      </c>
      <c r="B23" s="331">
        <v>104</v>
      </c>
      <c r="C23" s="331">
        <v>135</v>
      </c>
      <c r="D23" s="331">
        <v>49640.932720000004</v>
      </c>
      <c r="E23" s="331">
        <v>62486.721740000001</v>
      </c>
      <c r="F23" s="78"/>
      <c r="G23" s="78"/>
    </row>
    <row r="24" spans="1:12">
      <c r="A24" s="330" t="s">
        <v>822</v>
      </c>
      <c r="B24" s="331">
        <v>1526</v>
      </c>
      <c r="C24" s="331">
        <v>2044</v>
      </c>
      <c r="D24" s="331">
        <v>240825.33979</v>
      </c>
      <c r="E24" s="331">
        <v>253216.33463</v>
      </c>
      <c r="F24" s="78"/>
      <c r="G24" s="78"/>
    </row>
    <row r="25" spans="1:12">
      <c r="A25" s="330" t="s">
        <v>823</v>
      </c>
      <c r="B25" s="331">
        <v>5013</v>
      </c>
      <c r="C25" s="331">
        <v>5356</v>
      </c>
      <c r="D25" s="331">
        <v>695160.5766400001</v>
      </c>
      <c r="E25" s="331">
        <v>579733.44791999995</v>
      </c>
      <c r="F25" s="78"/>
      <c r="G25" s="78"/>
    </row>
    <row r="26" spans="1:12">
      <c r="A26" s="330" t="s">
        <v>824</v>
      </c>
      <c r="B26" s="331">
        <v>3487</v>
      </c>
      <c r="C26" s="331">
        <v>2940</v>
      </c>
      <c r="D26" s="331">
        <v>598005.77124000003</v>
      </c>
      <c r="E26" s="331">
        <v>502915.20266000001</v>
      </c>
      <c r="F26" s="78"/>
      <c r="G26" s="78"/>
    </row>
    <row r="27" spans="1:12">
      <c r="A27" s="524" t="s">
        <v>611</v>
      </c>
      <c r="B27" s="525">
        <v>34635</v>
      </c>
      <c r="C27" s="525">
        <v>36330</v>
      </c>
      <c r="D27" s="525">
        <v>5226963.1890500002</v>
      </c>
      <c r="E27" s="525">
        <v>5276177.3934000004</v>
      </c>
    </row>
    <row r="28" spans="1:12">
      <c r="A28" s="27" t="s">
        <v>315</v>
      </c>
    </row>
    <row r="29" spans="1:12" ht="28.5" customHeight="1">
      <c r="A29" s="804" t="s">
        <v>1248</v>
      </c>
      <c r="B29" s="804"/>
      <c r="C29" s="804"/>
      <c r="D29" s="804"/>
      <c r="E29" s="804"/>
    </row>
    <row r="30" spans="1:12" ht="76.5" customHeight="1">
      <c r="A30" s="805" t="s">
        <v>1101</v>
      </c>
      <c r="B30" s="805"/>
      <c r="C30" s="805"/>
      <c r="D30" s="805"/>
      <c r="E30" s="805"/>
      <c r="H30" s="815"/>
      <c r="I30" s="815"/>
      <c r="J30" s="815"/>
      <c r="K30" s="815"/>
      <c r="L30" s="815"/>
    </row>
    <row r="31" spans="1:12" ht="15" customHeight="1">
      <c r="A31" s="806" t="s">
        <v>1249</v>
      </c>
      <c r="B31" s="806"/>
      <c r="C31" s="806"/>
      <c r="D31" s="806"/>
      <c r="E31" s="806"/>
      <c r="F31" s="139"/>
      <c r="G31" s="139"/>
    </row>
    <row r="32" spans="1:12" ht="12.75" customHeight="1"/>
    <row r="33" spans="1:5" ht="12.75" customHeight="1">
      <c r="A33" s="75" t="s">
        <v>321</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202</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4" t="s">
        <v>972</v>
      </c>
    </row>
    <row r="2" spans="1:6" ht="12.75" customHeight="1">
      <c r="A2" s="70" t="s">
        <v>973</v>
      </c>
    </row>
    <row r="3" spans="1:6" ht="12.75" customHeight="1"/>
    <row r="4" spans="1:6" ht="12.75" customHeight="1">
      <c r="E4" s="113" t="s">
        <v>468</v>
      </c>
    </row>
    <row r="5" spans="1:6" ht="26.25" customHeight="1">
      <c r="A5" s="809" t="s">
        <v>347</v>
      </c>
      <c r="B5" s="503" t="s">
        <v>348</v>
      </c>
      <c r="C5" s="503" t="s">
        <v>348</v>
      </c>
      <c r="D5" s="813" t="s">
        <v>345</v>
      </c>
      <c r="E5" s="813" t="s">
        <v>346</v>
      </c>
    </row>
    <row r="6" spans="1:6" ht="26.25" customHeight="1">
      <c r="A6" s="812"/>
      <c r="B6" s="560" t="s">
        <v>1238</v>
      </c>
      <c r="C6" s="560" t="s">
        <v>1236</v>
      </c>
      <c r="D6" s="813"/>
      <c r="E6" s="813"/>
    </row>
    <row r="7" spans="1:6">
      <c r="A7" s="213" t="s">
        <v>328</v>
      </c>
      <c r="B7" s="332">
        <v>652238.40298000001</v>
      </c>
      <c r="C7" s="332">
        <v>573644.6716900001</v>
      </c>
      <c r="D7" s="333">
        <v>-0.12049847253843757</v>
      </c>
      <c r="E7" s="332">
        <v>-78593.731289999909</v>
      </c>
    </row>
    <row r="8" spans="1:6">
      <c r="A8" s="213" t="s">
        <v>329</v>
      </c>
      <c r="B8" s="332">
        <v>370882.52327000001</v>
      </c>
      <c r="C8" s="332">
        <v>319481.96143000002</v>
      </c>
      <c r="D8" s="333">
        <v>-0.13858987311348914</v>
      </c>
      <c r="E8" s="332">
        <v>-51400.56183999998</v>
      </c>
    </row>
    <row r="9" spans="1:6">
      <c r="A9" s="334" t="s">
        <v>330</v>
      </c>
      <c r="B9" s="335">
        <v>281355.87970999995</v>
      </c>
      <c r="C9" s="335">
        <v>254162.71025999999</v>
      </c>
      <c r="D9" s="336">
        <v>-9.665043957150847E-2</v>
      </c>
      <c r="E9" s="337">
        <v>-27193.169449999958</v>
      </c>
    </row>
    <row r="10" spans="1:6">
      <c r="A10" s="213" t="s">
        <v>331</v>
      </c>
      <c r="B10" s="332">
        <v>40110.966489999999</v>
      </c>
      <c r="C10" s="332">
        <v>48513.283179999999</v>
      </c>
      <c r="D10" s="333">
        <v>0.20947679463407515</v>
      </c>
      <c r="E10" s="332">
        <v>8402.3166899999997</v>
      </c>
    </row>
    <row r="11" spans="1:6">
      <c r="A11" s="213" t="s">
        <v>332</v>
      </c>
      <c r="B11" s="332">
        <v>27943.165489999999</v>
      </c>
      <c r="C11" s="332">
        <v>22644.584440000002</v>
      </c>
      <c r="D11" s="333">
        <v>-0.1896199287763656</v>
      </c>
      <c r="E11" s="332">
        <v>-5298.581049999997</v>
      </c>
      <c r="F11" s="88"/>
    </row>
    <row r="12" spans="1:6" ht="21.75">
      <c r="A12" s="334" t="s">
        <v>333</v>
      </c>
      <c r="B12" s="335">
        <v>12167.800999999999</v>
      </c>
      <c r="C12" s="335">
        <v>25868.69874</v>
      </c>
      <c r="D12" s="336">
        <v>1.1259962042443004</v>
      </c>
      <c r="E12" s="337">
        <v>13700.89774</v>
      </c>
      <c r="F12" s="88"/>
    </row>
    <row r="13" spans="1:6">
      <c r="A13" s="213" t="s">
        <v>334</v>
      </c>
      <c r="B13" s="332">
        <v>1798134.42031</v>
      </c>
      <c r="C13" s="332">
        <v>1854630.57751</v>
      </c>
      <c r="D13" s="333">
        <v>3.1419318023098643E-2</v>
      </c>
      <c r="E13" s="332">
        <v>56496.157200000016</v>
      </c>
    </row>
    <row r="14" spans="1:6">
      <c r="A14" s="213" t="s">
        <v>335</v>
      </c>
      <c r="B14" s="332">
        <v>1839048.9989100001</v>
      </c>
      <c r="C14" s="332">
        <v>1857741.44249</v>
      </c>
      <c r="D14" s="333">
        <v>1.0164190073825618E-2</v>
      </c>
      <c r="E14" s="332">
        <v>18692.443579999963</v>
      </c>
    </row>
    <row r="15" spans="1:6" ht="21.75">
      <c r="A15" s="334" t="s">
        <v>336</v>
      </c>
      <c r="B15" s="335">
        <v>-40914.578600000001</v>
      </c>
      <c r="C15" s="335">
        <v>-3110.8649799999998</v>
      </c>
      <c r="D15" s="336">
        <v>-0.92396683318155948</v>
      </c>
      <c r="E15" s="337">
        <v>37803.713620000002</v>
      </c>
    </row>
    <row r="16" spans="1:6" ht="22.5">
      <c r="A16" s="213" t="s">
        <v>337</v>
      </c>
      <c r="B16" s="332">
        <v>252609.10211000001</v>
      </c>
      <c r="C16" s="332">
        <v>276920.54401999997</v>
      </c>
      <c r="D16" s="333">
        <v>9.6241353565373167E-2</v>
      </c>
      <c r="E16" s="332">
        <v>24311.441909999965</v>
      </c>
    </row>
    <row r="17" spans="1:7" ht="33.75">
      <c r="A17" s="213" t="s">
        <v>338</v>
      </c>
      <c r="B17" s="332">
        <v>345304.77510000003</v>
      </c>
      <c r="C17" s="332">
        <v>932846.05749000004</v>
      </c>
      <c r="D17" s="333">
        <v>1.7015150810464423</v>
      </c>
      <c r="E17" s="332">
        <v>587541.28239000007</v>
      </c>
    </row>
    <row r="18" spans="1:7">
      <c r="A18" s="213" t="s">
        <v>339</v>
      </c>
      <c r="B18" s="332">
        <v>-92695.672989999992</v>
      </c>
      <c r="C18" s="332">
        <v>-655925.51347000001</v>
      </c>
      <c r="D18" s="333">
        <v>6.0761179277565764</v>
      </c>
      <c r="E18" s="332">
        <v>-563229.84048000001</v>
      </c>
    </row>
    <row r="19" spans="1:7">
      <c r="A19" s="213" t="s">
        <v>340</v>
      </c>
      <c r="B19" s="332">
        <v>48129.404390000003</v>
      </c>
      <c r="C19" s="332">
        <v>74297.73517</v>
      </c>
      <c r="D19" s="333">
        <v>0.54370776267983634</v>
      </c>
      <c r="E19" s="332">
        <v>26168.330779999997</v>
      </c>
    </row>
    <row r="20" spans="1:7">
      <c r="A20" s="334" t="s">
        <v>341</v>
      </c>
      <c r="B20" s="335">
        <v>-140825.07738</v>
      </c>
      <c r="C20" s="335">
        <v>-730223.24864000001</v>
      </c>
      <c r="D20" s="336">
        <v>4.1853211247992279</v>
      </c>
      <c r="E20" s="337">
        <v>-589398.17125999997</v>
      </c>
    </row>
    <row r="21" spans="1:7" ht="12.75" customHeight="1">
      <c r="A21" s="36" t="s">
        <v>288</v>
      </c>
    </row>
    <row r="22" spans="1:7" ht="12.75" customHeight="1">
      <c r="A22" s="806"/>
      <c r="B22" s="806"/>
      <c r="C22" s="806"/>
      <c r="D22" s="806"/>
      <c r="E22" s="806"/>
      <c r="F22" s="139"/>
      <c r="G22" s="139"/>
    </row>
    <row r="23" spans="1:7" ht="24" customHeight="1">
      <c r="A23" s="806" t="s">
        <v>1246</v>
      </c>
      <c r="B23" s="806"/>
      <c r="C23" s="806"/>
      <c r="D23" s="806"/>
      <c r="E23" s="806"/>
      <c r="F23" s="139"/>
      <c r="G23" s="139"/>
    </row>
    <row r="24" spans="1:7" ht="12.75" customHeight="1"/>
    <row r="25" spans="1:7" ht="12.75" customHeight="1">
      <c r="A25" s="75" t="s">
        <v>321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372</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19" t="s">
        <v>798</v>
      </c>
      <c r="B1" s="520"/>
      <c r="C1" s="520"/>
      <c r="D1" s="520"/>
      <c r="E1" s="521" t="s">
        <v>1193</v>
      </c>
    </row>
    <row r="2" spans="1:6" ht="15" customHeight="1">
      <c r="A2" s="522" t="s">
        <v>445</v>
      </c>
      <c r="B2" s="520"/>
      <c r="C2" s="520"/>
      <c r="D2" s="520"/>
      <c r="E2" s="523" t="s">
        <v>1194</v>
      </c>
    </row>
    <row r="3" spans="1:6">
      <c r="A3" s="69" t="s">
        <v>799</v>
      </c>
    </row>
    <row r="4" spans="1:6" ht="12.75" customHeight="1">
      <c r="A4" s="95"/>
    </row>
    <row r="5" spans="1:6">
      <c r="A5" s="507" t="s">
        <v>974</v>
      </c>
    </row>
    <row r="6" spans="1:6">
      <c r="A6" s="52" t="s">
        <v>975</v>
      </c>
    </row>
    <row r="7" spans="1:6" ht="12.75" customHeight="1">
      <c r="A7"/>
      <c r="B7"/>
      <c r="C7"/>
      <c r="D7"/>
      <c r="E7" s="113" t="s">
        <v>468</v>
      </c>
    </row>
    <row r="8" spans="1:6" ht="22.5" customHeight="1">
      <c r="A8" s="809" t="s">
        <v>347</v>
      </c>
      <c r="B8" s="506" t="s">
        <v>344</v>
      </c>
      <c r="C8" s="506" t="s">
        <v>344</v>
      </c>
      <c r="D8" s="813" t="s">
        <v>345</v>
      </c>
      <c r="E8" s="813" t="s">
        <v>346</v>
      </c>
    </row>
    <row r="9" spans="1:6" ht="22.5" customHeight="1">
      <c r="A9" s="812"/>
      <c r="B9" s="558" t="s">
        <v>1230</v>
      </c>
      <c r="C9" s="558" t="s">
        <v>1231</v>
      </c>
      <c r="D9" s="813"/>
      <c r="E9" s="813"/>
    </row>
    <row r="10" spans="1:6" ht="22.5">
      <c r="A10" s="317" t="s">
        <v>635</v>
      </c>
      <c r="B10" s="315">
        <v>0</v>
      </c>
      <c r="C10" s="315">
        <v>0</v>
      </c>
      <c r="D10" s="316" t="s">
        <v>1076</v>
      </c>
      <c r="E10" s="315"/>
      <c r="F10" s="88"/>
    </row>
    <row r="11" spans="1:6">
      <c r="A11" s="314" t="s">
        <v>406</v>
      </c>
      <c r="B11" s="315">
        <v>142767.88789999997</v>
      </c>
      <c r="C11" s="315">
        <v>120107.12326999998</v>
      </c>
      <c r="D11" s="316">
        <v>-0.15872452106227453</v>
      </c>
      <c r="E11" s="315">
        <v>-22660.764629999991</v>
      </c>
    </row>
    <row r="12" spans="1:6" ht="15">
      <c r="A12" s="314" t="s">
        <v>407</v>
      </c>
      <c r="B12" s="315">
        <v>7675183.1500400007</v>
      </c>
      <c r="C12" s="315">
        <v>6478132.7386634117</v>
      </c>
      <c r="D12" s="316">
        <v>-0.15596375851569744</v>
      </c>
      <c r="E12" s="315">
        <v>-1197050.411376589</v>
      </c>
      <c r="F12" s="88"/>
    </row>
    <row r="13" spans="1:6" ht="22.5">
      <c r="A13" s="317" t="s">
        <v>695</v>
      </c>
      <c r="B13" s="315">
        <v>9911.1901699999999</v>
      </c>
      <c r="C13" s="315">
        <v>11849.781989999999</v>
      </c>
      <c r="D13" s="316">
        <v>0.19559626914110551</v>
      </c>
      <c r="E13" s="315">
        <v>1938.5918199999996</v>
      </c>
    </row>
    <row r="14" spans="1:6">
      <c r="A14" s="311" t="s">
        <v>408</v>
      </c>
      <c r="B14" s="312">
        <v>7827862.2281100014</v>
      </c>
      <c r="C14" s="312">
        <v>6610089.6439234121</v>
      </c>
      <c r="D14" s="313">
        <v>-0.15556898533721564</v>
      </c>
      <c r="E14" s="312">
        <v>-1217772.5841865893</v>
      </c>
    </row>
    <row r="15" spans="1:6">
      <c r="A15" s="314" t="s">
        <v>409</v>
      </c>
      <c r="B15" s="315">
        <v>566436.46858999983</v>
      </c>
      <c r="C15" s="315">
        <v>730757.59125000006</v>
      </c>
      <c r="D15" s="316">
        <v>0.29009629812331128</v>
      </c>
      <c r="E15" s="315">
        <v>164321.12266000023</v>
      </c>
    </row>
    <row r="16" spans="1:6">
      <c r="A16" s="314" t="s">
        <v>410</v>
      </c>
      <c r="B16" s="315">
        <v>754087.23276000004</v>
      </c>
      <c r="C16" s="315">
        <v>306754.20617999998</v>
      </c>
      <c r="D16" s="316">
        <v>-0.59321124552492022</v>
      </c>
      <c r="E16" s="315">
        <v>-447333.02658000006</v>
      </c>
    </row>
    <row r="17" spans="1:5">
      <c r="A17" s="314" t="s">
        <v>411</v>
      </c>
      <c r="B17" s="315">
        <v>6493302.2438999992</v>
      </c>
      <c r="C17" s="315">
        <v>5557952.2609700002</v>
      </c>
      <c r="D17" s="316">
        <v>-0.14404842833377951</v>
      </c>
      <c r="E17" s="315">
        <v>-935349.98292999901</v>
      </c>
    </row>
    <row r="18" spans="1:5" ht="22.5">
      <c r="A18" s="317" t="s">
        <v>636</v>
      </c>
      <c r="B18" s="315">
        <v>14036.282859999999</v>
      </c>
      <c r="C18" s="315">
        <v>14625.585529999997</v>
      </c>
      <c r="D18" s="316">
        <v>4.1984240120962912E-2</v>
      </c>
      <c r="E18" s="315">
        <v>589.30266999999731</v>
      </c>
    </row>
    <row r="19" spans="1:5">
      <c r="A19" s="311" t="s">
        <v>412</v>
      </c>
      <c r="B19" s="312">
        <v>7827862.2281099986</v>
      </c>
      <c r="C19" s="312">
        <v>6610089.6439300003</v>
      </c>
      <c r="D19" s="313">
        <v>-0.15556898533637376</v>
      </c>
      <c r="E19" s="312">
        <v>-1217772.5841799984</v>
      </c>
    </row>
    <row r="20" spans="1:5">
      <c r="A20" s="36" t="s">
        <v>755</v>
      </c>
    </row>
    <row r="22" spans="1:5">
      <c r="A22" s="504" t="s">
        <v>976</v>
      </c>
    </row>
    <row r="23" spans="1:5">
      <c r="A23" s="52" t="s">
        <v>977</v>
      </c>
    </row>
    <row r="24" spans="1:5">
      <c r="E24" s="113" t="s">
        <v>468</v>
      </c>
    </row>
    <row r="25" spans="1:5" ht="24">
      <c r="A25" s="809" t="s">
        <v>347</v>
      </c>
      <c r="B25" s="503" t="s">
        <v>348</v>
      </c>
      <c r="C25" s="503" t="s">
        <v>348</v>
      </c>
      <c r="D25" s="813" t="s">
        <v>345</v>
      </c>
      <c r="E25" s="813" t="s">
        <v>346</v>
      </c>
    </row>
    <row r="26" spans="1:5" ht="22.5">
      <c r="A26" s="812"/>
      <c r="B26" s="558" t="s">
        <v>1232</v>
      </c>
      <c r="C26" s="558" t="s">
        <v>1233</v>
      </c>
      <c r="D26" s="813"/>
      <c r="E26" s="813"/>
    </row>
    <row r="27" spans="1:5">
      <c r="A27" s="314" t="s">
        <v>400</v>
      </c>
      <c r="B27" s="338">
        <v>494870.31214000005</v>
      </c>
      <c r="C27" s="338">
        <v>408991.01006</v>
      </c>
      <c r="D27" s="316">
        <v>-0.1735390060248847</v>
      </c>
      <c r="E27" s="315">
        <v>-85879.302080000052</v>
      </c>
    </row>
    <row r="28" spans="1:5">
      <c r="A28" s="314" t="s">
        <v>401</v>
      </c>
      <c r="B28" s="338">
        <v>250073.69968000002</v>
      </c>
      <c r="C28" s="338">
        <v>187026.44394</v>
      </c>
      <c r="D28" s="316">
        <v>-0.25211469986918544</v>
      </c>
      <c r="E28" s="315">
        <v>-63047.255740000022</v>
      </c>
    </row>
    <row r="29" spans="1:5">
      <c r="A29" s="314" t="s">
        <v>402</v>
      </c>
      <c r="B29" s="338">
        <v>244796.61246000003</v>
      </c>
      <c r="C29" s="338">
        <v>221964.56612</v>
      </c>
      <c r="D29" s="316">
        <v>-9.3269453815382319E-2</v>
      </c>
      <c r="E29" s="315">
        <v>-22832.04634000003</v>
      </c>
    </row>
    <row r="30" spans="1:5" ht="22.5">
      <c r="A30" s="317" t="s">
        <v>639</v>
      </c>
      <c r="B30" s="338">
        <v>88272.99463000003</v>
      </c>
      <c r="C30" s="338">
        <v>69942.21725999999</v>
      </c>
      <c r="D30" s="316">
        <v>-0.20766008275616188</v>
      </c>
      <c r="E30" s="315">
        <v>-18330.77737000004</v>
      </c>
    </row>
    <row r="31" spans="1:5" ht="22.5">
      <c r="A31" s="317" t="s">
        <v>640</v>
      </c>
      <c r="B31" s="338">
        <v>33811.5406</v>
      </c>
      <c r="C31" s="338">
        <v>25025.168029999997</v>
      </c>
      <c r="D31" s="316">
        <v>-0.25986312407190348</v>
      </c>
      <c r="E31" s="315">
        <v>-8786.3725700000032</v>
      </c>
    </row>
    <row r="32" spans="1:5" ht="22.5">
      <c r="A32" s="317" t="s">
        <v>641</v>
      </c>
      <c r="B32" s="338">
        <v>54461.45403000003</v>
      </c>
      <c r="C32" s="338">
        <v>44917.04922999999</v>
      </c>
      <c r="D32" s="316">
        <v>-0.17525064231194631</v>
      </c>
      <c r="E32" s="315">
        <v>-9544.4048000000403</v>
      </c>
    </row>
    <row r="33" spans="1:5">
      <c r="A33" s="314" t="s">
        <v>403</v>
      </c>
      <c r="B33" s="338">
        <v>206124.20785000001</v>
      </c>
      <c r="C33" s="338">
        <v>362194.79022000002</v>
      </c>
      <c r="D33" s="316">
        <v>0.75716765147534315</v>
      </c>
      <c r="E33" s="315">
        <v>156070.58237000002</v>
      </c>
    </row>
    <row r="34" spans="1:5">
      <c r="A34" s="314" t="s">
        <v>404</v>
      </c>
      <c r="B34" s="338">
        <v>235722.08297999998</v>
      </c>
      <c r="C34" s="338">
        <v>361310.43745322613</v>
      </c>
      <c r="D34" s="316">
        <v>0.53278145554093803</v>
      </c>
      <c r="E34" s="315">
        <v>125588.35447322615</v>
      </c>
    </row>
    <row r="35" spans="1:5" ht="22.5">
      <c r="A35" s="317" t="s">
        <v>637</v>
      </c>
      <c r="B35" s="338">
        <v>-29597.875129999971</v>
      </c>
      <c r="C35" s="338">
        <v>884.35276677389629</v>
      </c>
      <c r="D35" s="316">
        <v>-1.0298789275544151</v>
      </c>
      <c r="E35" s="315">
        <v>30482.227896773868</v>
      </c>
    </row>
    <row r="36" spans="1:5" ht="22.5">
      <c r="A36" s="317" t="s">
        <v>642</v>
      </c>
      <c r="B36" s="338">
        <v>269660.19136000006</v>
      </c>
      <c r="C36" s="338">
        <v>267765.96811677387</v>
      </c>
      <c r="D36" s="316">
        <v>-7.0244823074288032E-3</v>
      </c>
      <c r="E36" s="315">
        <v>-1894.2232432261808</v>
      </c>
    </row>
    <row r="37" spans="1:5">
      <c r="A37" s="314" t="s">
        <v>405</v>
      </c>
      <c r="B37" s="338">
        <v>54529.435549999987</v>
      </c>
      <c r="C37" s="338">
        <v>53297.295269999995</v>
      </c>
      <c r="D37" s="316">
        <v>-2.2595874458854359E-2</v>
      </c>
      <c r="E37" s="315">
        <v>-1232.1402799999923</v>
      </c>
    </row>
    <row r="38" spans="1:5" ht="21.75">
      <c r="A38" s="319" t="s">
        <v>638</v>
      </c>
      <c r="B38" s="339">
        <v>215130.75581000006</v>
      </c>
      <c r="C38" s="339">
        <v>214468.67284677387</v>
      </c>
      <c r="D38" s="313">
        <v>-3.0775839592686038E-3</v>
      </c>
      <c r="E38" s="312">
        <v>-662.08296322618844</v>
      </c>
    </row>
    <row r="39" spans="1:5">
      <c r="A39" s="36" t="s">
        <v>755</v>
      </c>
    </row>
    <row r="41" spans="1:5">
      <c r="A41" s="504" t="s">
        <v>978</v>
      </c>
    </row>
    <row r="42" spans="1:5">
      <c r="A42" s="52" t="s">
        <v>979</v>
      </c>
    </row>
    <row r="43" spans="1:5" ht="12.75" customHeight="1">
      <c r="A43" s="518" t="s">
        <v>800</v>
      </c>
    </row>
    <row r="44" spans="1:5">
      <c r="A44" s="98" t="s">
        <v>417</v>
      </c>
      <c r="B44" s="97"/>
    </row>
    <row r="45" spans="1:5" ht="12.75" customHeight="1">
      <c r="A45" s="100" t="s">
        <v>450</v>
      </c>
    </row>
    <row r="46" spans="1:5">
      <c r="A46" s="99" t="s">
        <v>416</v>
      </c>
      <c r="B46" s="100"/>
    </row>
    <row r="47" spans="1:5">
      <c r="E47" s="113" t="s">
        <v>468</v>
      </c>
    </row>
    <row r="48" spans="1:5" ht="24">
      <c r="A48" s="809" t="s">
        <v>347</v>
      </c>
      <c r="B48" s="503" t="s">
        <v>348</v>
      </c>
      <c r="C48" s="503" t="s">
        <v>348</v>
      </c>
      <c r="D48" s="813" t="s">
        <v>345</v>
      </c>
      <c r="E48" s="813" t="s">
        <v>346</v>
      </c>
    </row>
    <row r="49" spans="1:5" ht="22.5">
      <c r="A49" s="812"/>
      <c r="B49" s="558" t="s">
        <v>1232</v>
      </c>
      <c r="C49" s="558" t="s">
        <v>1233</v>
      </c>
      <c r="D49" s="813"/>
      <c r="E49" s="813"/>
    </row>
    <row r="50" spans="1:5">
      <c r="A50" s="340" t="s">
        <v>801</v>
      </c>
      <c r="B50" s="341">
        <v>3685482.8592799995</v>
      </c>
      <c r="C50" s="341">
        <v>3768097.5571000008</v>
      </c>
      <c r="D50" s="316">
        <v>2.2416248012652851E-2</v>
      </c>
      <c r="E50" s="315">
        <v>82614.697820001282</v>
      </c>
    </row>
    <row r="51" spans="1:5">
      <c r="A51" s="340" t="s">
        <v>413</v>
      </c>
      <c r="B51" s="341">
        <v>15159001.266079998</v>
      </c>
      <c r="C51" s="341">
        <v>13965877.458380001</v>
      </c>
      <c r="D51" s="316">
        <v>-7.8707283333351752E-2</v>
      </c>
      <c r="E51" s="315">
        <v>-1193123.807699997</v>
      </c>
    </row>
    <row r="52" spans="1:5">
      <c r="A52" s="340" t="s">
        <v>414</v>
      </c>
      <c r="B52" s="341">
        <v>306122.43101999996</v>
      </c>
      <c r="C52" s="341">
        <v>68848.279819999996</v>
      </c>
      <c r="D52" s="316">
        <v>-0.77509560605997563</v>
      </c>
      <c r="E52" s="315">
        <v>-237274.15119999996</v>
      </c>
    </row>
    <row r="53" spans="1:5">
      <c r="A53" s="342" t="s">
        <v>415</v>
      </c>
      <c r="B53" s="343">
        <v>19150606.556379996</v>
      </c>
      <c r="C53" s="343">
        <v>17802823.295299999</v>
      </c>
      <c r="D53" s="313">
        <v>-7.0378097796123584E-2</v>
      </c>
      <c r="E53" s="312">
        <v>-1347783.2610799968</v>
      </c>
    </row>
    <row r="54" spans="1:5">
      <c r="A54" s="36" t="s">
        <v>755</v>
      </c>
    </row>
    <row r="55" spans="1:5">
      <c r="A55" s="111" t="s">
        <v>1128</v>
      </c>
    </row>
    <row r="56" spans="1:5">
      <c r="A56" s="111" t="s">
        <v>1146</v>
      </c>
    </row>
    <row r="58" spans="1:5">
      <c r="A58" s="75" t="s">
        <v>321</v>
      </c>
    </row>
    <row r="59" spans="1:5">
      <c r="E59" s="53" t="s">
        <v>397</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9" width="8.85546875" customWidth="1"/>
  </cols>
  <sheetData>
    <row r="1" spans="1:19" ht="12.75" customHeight="1">
      <c r="A1" s="541" t="s">
        <v>316</v>
      </c>
      <c r="S1" s="373" t="str">
        <f>Naslovnica!A20</f>
        <v>Siječanj 2016.</v>
      </c>
    </row>
    <row r="2" spans="1:19" ht="12.75" customHeight="1">
      <c r="A2" s="7" t="s">
        <v>8</v>
      </c>
      <c r="S2" s="19" t="str">
        <f>Naslovnica!A24</f>
        <v>January 2016</v>
      </c>
    </row>
    <row r="3" spans="1:19" ht="12.75" customHeight="1"/>
    <row r="4" spans="1:19" ht="26.25" customHeight="1">
      <c r="A4" s="635"/>
      <c r="B4" s="722" t="s">
        <v>855</v>
      </c>
      <c r="C4" s="722"/>
      <c r="D4" s="722"/>
      <c r="E4" s="721" t="s">
        <v>856</v>
      </c>
      <c r="F4" s="721"/>
      <c r="G4" s="721"/>
      <c r="H4" s="721" t="s">
        <v>857</v>
      </c>
      <c r="I4" s="721"/>
      <c r="J4" s="721"/>
      <c r="K4" s="720" t="s">
        <v>1058</v>
      </c>
      <c r="L4" s="720"/>
      <c r="M4" s="720"/>
      <c r="N4" s="720" t="s">
        <v>1059</v>
      </c>
      <c r="O4" s="720"/>
      <c r="P4" s="720"/>
      <c r="Q4" s="721" t="s">
        <v>1081</v>
      </c>
      <c r="R4" s="721"/>
      <c r="S4" s="721"/>
    </row>
    <row r="5" spans="1:19" ht="21" customHeight="1">
      <c r="A5" s="635" t="s">
        <v>858</v>
      </c>
      <c r="B5" s="722" t="s">
        <v>859</v>
      </c>
      <c r="C5" s="722"/>
      <c r="D5" s="722"/>
      <c r="E5" s="722" t="s">
        <v>859</v>
      </c>
      <c r="F5" s="722"/>
      <c r="G5" s="722"/>
      <c r="H5" s="722" t="s">
        <v>859</v>
      </c>
      <c r="I5" s="722"/>
      <c r="J5" s="722"/>
      <c r="K5" s="722" t="s">
        <v>860</v>
      </c>
      <c r="L5" s="722"/>
      <c r="M5" s="722"/>
      <c r="N5" s="722" t="s">
        <v>860</v>
      </c>
      <c r="O5" s="722"/>
      <c r="P5" s="722"/>
      <c r="Q5" s="722" t="s">
        <v>860</v>
      </c>
      <c r="R5" s="722"/>
      <c r="S5" s="722"/>
    </row>
    <row r="6" spans="1:19">
      <c r="A6" s="635"/>
      <c r="B6" s="702" t="s">
        <v>839</v>
      </c>
      <c r="C6" s="702" t="s">
        <v>840</v>
      </c>
      <c r="D6" s="702" t="s">
        <v>841</v>
      </c>
      <c r="E6" s="702" t="s">
        <v>839</v>
      </c>
      <c r="F6" s="702" t="s">
        <v>840</v>
      </c>
      <c r="G6" s="702" t="s">
        <v>841</v>
      </c>
      <c r="H6" s="702" t="s">
        <v>839</v>
      </c>
      <c r="I6" s="702" t="s">
        <v>840</v>
      </c>
      <c r="J6" s="702" t="s">
        <v>841</v>
      </c>
      <c r="K6" s="702" t="s">
        <v>839</v>
      </c>
      <c r="L6" s="702" t="s">
        <v>840</v>
      </c>
      <c r="M6" s="702" t="s">
        <v>841</v>
      </c>
      <c r="N6" s="702" t="s">
        <v>839</v>
      </c>
      <c r="O6" s="702" t="s">
        <v>840</v>
      </c>
      <c r="P6" s="702" t="s">
        <v>841</v>
      </c>
      <c r="Q6" s="697" t="s">
        <v>839</v>
      </c>
      <c r="R6" s="697" t="s">
        <v>840</v>
      </c>
      <c r="S6" s="697" t="s">
        <v>841</v>
      </c>
    </row>
    <row r="7" spans="1:19" ht="12.75" customHeight="1">
      <c r="A7" s="636" t="s">
        <v>30</v>
      </c>
      <c r="B7" s="698">
        <v>25</v>
      </c>
      <c r="C7" s="698">
        <v>1266</v>
      </c>
      <c r="D7" s="698">
        <v>3</v>
      </c>
      <c r="E7" s="698">
        <v>8</v>
      </c>
      <c r="F7" s="698">
        <v>967</v>
      </c>
      <c r="G7" s="698">
        <v>5</v>
      </c>
      <c r="H7" s="698">
        <v>33</v>
      </c>
      <c r="I7" s="698">
        <v>2233</v>
      </c>
      <c r="J7" s="698">
        <v>8</v>
      </c>
      <c r="K7" s="698">
        <v>0</v>
      </c>
      <c r="L7" s="698">
        <v>238</v>
      </c>
      <c r="M7" s="698">
        <v>-1</v>
      </c>
      <c r="N7" s="698">
        <v>1</v>
      </c>
      <c r="O7" s="698">
        <v>228</v>
      </c>
      <c r="P7" s="698">
        <v>0</v>
      </c>
      <c r="Q7" s="700">
        <v>3.125E-2</v>
      </c>
      <c r="R7" s="700">
        <v>0.26372382569326547</v>
      </c>
      <c r="S7" s="700">
        <v>-0.11111111111111116</v>
      </c>
    </row>
    <row r="8" spans="1:19" ht="12.75" customHeight="1">
      <c r="A8" s="152" t="s">
        <v>31</v>
      </c>
      <c r="B8" s="698">
        <v>169</v>
      </c>
      <c r="C8" s="698">
        <v>82525</v>
      </c>
      <c r="D8" s="698">
        <v>59</v>
      </c>
      <c r="E8" s="698">
        <v>111</v>
      </c>
      <c r="F8" s="698">
        <v>69737</v>
      </c>
      <c r="G8" s="698">
        <v>55</v>
      </c>
      <c r="H8" s="698">
        <v>280</v>
      </c>
      <c r="I8" s="698">
        <v>152262</v>
      </c>
      <c r="J8" s="698">
        <v>114</v>
      </c>
      <c r="K8" s="698">
        <v>4</v>
      </c>
      <c r="L8" s="698">
        <v>1090</v>
      </c>
      <c r="M8" s="698">
        <v>6</v>
      </c>
      <c r="N8" s="698">
        <v>6</v>
      </c>
      <c r="O8" s="698">
        <v>517</v>
      </c>
      <c r="P8" s="698">
        <v>3</v>
      </c>
      <c r="Q8" s="700">
        <v>3.7037037037036979E-2</v>
      </c>
      <c r="R8" s="700">
        <v>1.0666755169094877E-2</v>
      </c>
      <c r="S8" s="700">
        <v>8.5714285714285632E-2</v>
      </c>
    </row>
    <row r="9" spans="1:19" ht="12.75" customHeight="1">
      <c r="A9" s="152" t="s">
        <v>32</v>
      </c>
      <c r="B9" s="698">
        <v>485</v>
      </c>
      <c r="C9" s="698">
        <v>123068</v>
      </c>
      <c r="D9" s="698">
        <v>40</v>
      </c>
      <c r="E9" s="698">
        <v>287</v>
      </c>
      <c r="F9" s="698">
        <v>117674</v>
      </c>
      <c r="G9" s="698">
        <v>65</v>
      </c>
      <c r="H9" s="698">
        <v>772</v>
      </c>
      <c r="I9" s="698">
        <v>240742</v>
      </c>
      <c r="J9" s="698">
        <v>105</v>
      </c>
      <c r="K9" s="698">
        <v>-1</v>
      </c>
      <c r="L9" s="698">
        <v>-53</v>
      </c>
      <c r="M9" s="698">
        <v>-3</v>
      </c>
      <c r="N9" s="698">
        <v>-1</v>
      </c>
      <c r="O9" s="698">
        <v>-45</v>
      </c>
      <c r="P9" s="698">
        <v>0</v>
      </c>
      <c r="Q9" s="700">
        <v>-2.5839793281653423E-3</v>
      </c>
      <c r="R9" s="700">
        <v>-4.0690915130381367E-4</v>
      </c>
      <c r="S9" s="700">
        <v>-2.777777777777779E-2</v>
      </c>
    </row>
    <row r="10" spans="1:19" ht="12.75" customHeight="1">
      <c r="A10" s="152" t="s">
        <v>33</v>
      </c>
      <c r="B10" s="698">
        <v>756</v>
      </c>
      <c r="C10" s="698">
        <v>149894</v>
      </c>
      <c r="D10" s="698">
        <v>60</v>
      </c>
      <c r="E10" s="698">
        <v>360</v>
      </c>
      <c r="F10" s="698">
        <v>142968</v>
      </c>
      <c r="G10" s="698">
        <v>51</v>
      </c>
      <c r="H10" s="698">
        <v>1116</v>
      </c>
      <c r="I10" s="698">
        <v>292862</v>
      </c>
      <c r="J10" s="698">
        <v>111</v>
      </c>
      <c r="K10" s="698">
        <v>0</v>
      </c>
      <c r="L10" s="698">
        <v>-235</v>
      </c>
      <c r="M10" s="698">
        <v>3</v>
      </c>
      <c r="N10" s="698">
        <v>-2</v>
      </c>
      <c r="O10" s="698">
        <v>-275</v>
      </c>
      <c r="P10" s="698">
        <v>0</v>
      </c>
      <c r="Q10" s="700">
        <v>-1.7889087656529634E-3</v>
      </c>
      <c r="R10" s="700">
        <v>-1.7384072099586589E-3</v>
      </c>
      <c r="S10" s="700">
        <v>2.7777777777777679E-2</v>
      </c>
    </row>
    <row r="11" spans="1:19" ht="12.75" customHeight="1">
      <c r="A11" s="152" t="s">
        <v>34</v>
      </c>
      <c r="B11" s="698">
        <v>740</v>
      </c>
      <c r="C11" s="698">
        <v>150947</v>
      </c>
      <c r="D11" s="698">
        <v>80</v>
      </c>
      <c r="E11" s="698">
        <v>367</v>
      </c>
      <c r="F11" s="698">
        <v>143987</v>
      </c>
      <c r="G11" s="698">
        <v>89</v>
      </c>
      <c r="H11" s="698">
        <v>1107</v>
      </c>
      <c r="I11" s="698">
        <v>294934</v>
      </c>
      <c r="J11" s="698">
        <v>169</v>
      </c>
      <c r="K11" s="698">
        <v>-5</v>
      </c>
      <c r="L11" s="698">
        <v>161</v>
      </c>
      <c r="M11" s="698">
        <v>0</v>
      </c>
      <c r="N11" s="698">
        <v>0</v>
      </c>
      <c r="O11" s="698">
        <v>217</v>
      </c>
      <c r="P11" s="698">
        <v>-1</v>
      </c>
      <c r="Q11" s="700">
        <v>-4.4964028776978138E-3</v>
      </c>
      <c r="R11" s="700">
        <v>1.283287388476273E-3</v>
      </c>
      <c r="S11" s="700">
        <v>-5.8823529411764497E-3</v>
      </c>
    </row>
    <row r="12" spans="1:19" ht="12.75" customHeight="1">
      <c r="A12" s="152" t="s">
        <v>35</v>
      </c>
      <c r="B12" s="698">
        <v>601</v>
      </c>
      <c r="C12" s="698">
        <v>129154</v>
      </c>
      <c r="D12" s="698">
        <v>90</v>
      </c>
      <c r="E12" s="698">
        <v>330</v>
      </c>
      <c r="F12" s="698">
        <v>131227</v>
      </c>
      <c r="G12" s="698">
        <v>78</v>
      </c>
      <c r="H12" s="698">
        <v>931</v>
      </c>
      <c r="I12" s="698">
        <v>260381</v>
      </c>
      <c r="J12" s="698">
        <v>168</v>
      </c>
      <c r="K12" s="698">
        <v>7</v>
      </c>
      <c r="L12" s="698">
        <v>439</v>
      </c>
      <c r="M12" s="698">
        <v>1</v>
      </c>
      <c r="N12" s="698">
        <v>4</v>
      </c>
      <c r="O12" s="698">
        <v>234</v>
      </c>
      <c r="P12" s="698">
        <v>2</v>
      </c>
      <c r="Q12" s="700">
        <v>1.1956521739130421E-2</v>
      </c>
      <c r="R12" s="700">
        <v>2.5913718483836501E-3</v>
      </c>
      <c r="S12" s="700">
        <v>1.8181818181818077E-2</v>
      </c>
    </row>
    <row r="13" spans="1:19" ht="12.75" customHeight="1">
      <c r="A13" s="152" t="s">
        <v>36</v>
      </c>
      <c r="B13" s="698">
        <v>379</v>
      </c>
      <c r="C13" s="698">
        <v>113646</v>
      </c>
      <c r="D13" s="698">
        <v>101</v>
      </c>
      <c r="E13" s="698">
        <v>186</v>
      </c>
      <c r="F13" s="698">
        <v>120573</v>
      </c>
      <c r="G13" s="698">
        <v>136</v>
      </c>
      <c r="H13" s="698">
        <v>565</v>
      </c>
      <c r="I13" s="698">
        <v>234219</v>
      </c>
      <c r="J13" s="698">
        <v>237</v>
      </c>
      <c r="K13" s="698">
        <v>4</v>
      </c>
      <c r="L13" s="698">
        <v>-71</v>
      </c>
      <c r="M13" s="698">
        <v>-4</v>
      </c>
      <c r="N13" s="698">
        <v>4</v>
      </c>
      <c r="O13" s="698">
        <v>-53</v>
      </c>
      <c r="P13" s="698">
        <v>-1</v>
      </c>
      <c r="Q13" s="700">
        <v>1.4362657091562037E-2</v>
      </c>
      <c r="R13" s="700">
        <v>-5.2913891176609162E-4</v>
      </c>
      <c r="S13" s="700">
        <v>-2.0661157024793431E-2</v>
      </c>
    </row>
    <row r="14" spans="1:19" ht="12.75" customHeight="1">
      <c r="A14" s="152" t="s">
        <v>37</v>
      </c>
      <c r="B14" s="698">
        <v>207</v>
      </c>
      <c r="C14" s="698">
        <v>95223</v>
      </c>
      <c r="D14" s="698">
        <v>187</v>
      </c>
      <c r="E14" s="698">
        <v>106</v>
      </c>
      <c r="F14" s="698">
        <v>97150</v>
      </c>
      <c r="G14" s="698">
        <v>343</v>
      </c>
      <c r="H14" s="698">
        <v>313</v>
      </c>
      <c r="I14" s="698">
        <v>192373</v>
      </c>
      <c r="J14" s="698">
        <v>530</v>
      </c>
      <c r="K14" s="698">
        <v>1</v>
      </c>
      <c r="L14" s="698">
        <v>1323</v>
      </c>
      <c r="M14" s="698">
        <v>1</v>
      </c>
      <c r="N14" s="698">
        <v>1</v>
      </c>
      <c r="O14" s="698">
        <v>1370</v>
      </c>
      <c r="P14" s="698">
        <v>-11</v>
      </c>
      <c r="Q14" s="700">
        <v>6.4308681672025081E-3</v>
      </c>
      <c r="R14" s="700">
        <v>1.4197595951075392E-2</v>
      </c>
      <c r="S14" s="700">
        <v>-1.851851851851849E-2</v>
      </c>
    </row>
    <row r="15" spans="1:19" ht="12.75" customHeight="1">
      <c r="A15" s="152" t="s">
        <v>38</v>
      </c>
      <c r="B15" s="698">
        <v>3</v>
      </c>
      <c r="C15" s="698">
        <v>27944</v>
      </c>
      <c r="D15" s="698">
        <v>329</v>
      </c>
      <c r="E15" s="698">
        <v>0</v>
      </c>
      <c r="F15" s="698">
        <v>15393</v>
      </c>
      <c r="G15" s="698">
        <v>7064</v>
      </c>
      <c r="H15" s="698">
        <v>3</v>
      </c>
      <c r="I15" s="698">
        <v>43337</v>
      </c>
      <c r="J15" s="698">
        <v>7393</v>
      </c>
      <c r="K15" s="698">
        <v>3</v>
      </c>
      <c r="L15" s="698">
        <v>454</v>
      </c>
      <c r="M15" s="698">
        <v>-8</v>
      </c>
      <c r="N15" s="698">
        <v>0</v>
      </c>
      <c r="O15" s="698">
        <v>704</v>
      </c>
      <c r="P15" s="698">
        <v>-237</v>
      </c>
      <c r="Q15" s="700" t="s">
        <v>1076</v>
      </c>
      <c r="R15" s="700">
        <v>2.7454420446193506E-2</v>
      </c>
      <c r="S15" s="700">
        <v>-3.2076459806231972E-2</v>
      </c>
    </row>
    <row r="16" spans="1:19" ht="12.75" customHeight="1">
      <c r="A16" s="152" t="s">
        <v>39</v>
      </c>
      <c r="B16" s="698">
        <v>0</v>
      </c>
      <c r="C16" s="698">
        <v>308</v>
      </c>
      <c r="D16" s="698">
        <v>6340</v>
      </c>
      <c r="E16" s="698">
        <v>0</v>
      </c>
      <c r="F16" s="698">
        <v>0</v>
      </c>
      <c r="G16" s="698">
        <v>3594</v>
      </c>
      <c r="H16" s="698">
        <v>0</v>
      </c>
      <c r="I16" s="698">
        <v>308</v>
      </c>
      <c r="J16" s="698">
        <v>9934</v>
      </c>
      <c r="K16" s="698">
        <v>0</v>
      </c>
      <c r="L16" s="698">
        <v>304</v>
      </c>
      <c r="M16" s="698">
        <v>-98</v>
      </c>
      <c r="N16" s="698">
        <v>0</v>
      </c>
      <c r="O16" s="698">
        <v>0</v>
      </c>
      <c r="P16" s="698">
        <v>134</v>
      </c>
      <c r="Q16" s="700" t="s">
        <v>1076</v>
      </c>
      <c r="R16" s="700"/>
      <c r="S16" s="700">
        <v>3.6370984037179532E-3</v>
      </c>
    </row>
    <row r="17" spans="1:19" ht="12.75" customHeight="1">
      <c r="A17" s="152" t="s">
        <v>40</v>
      </c>
      <c r="B17" s="698">
        <v>0</v>
      </c>
      <c r="C17" s="698">
        <v>0</v>
      </c>
      <c r="D17" s="698">
        <v>0</v>
      </c>
      <c r="E17" s="698">
        <v>0</v>
      </c>
      <c r="F17" s="698">
        <v>0</v>
      </c>
      <c r="G17" s="698">
        <v>0</v>
      </c>
      <c r="H17" s="698">
        <v>0</v>
      </c>
      <c r="I17" s="698">
        <v>0</v>
      </c>
      <c r="J17" s="698">
        <v>0</v>
      </c>
      <c r="K17" s="698">
        <v>0</v>
      </c>
      <c r="L17" s="698">
        <v>0</v>
      </c>
      <c r="M17" s="698">
        <v>0</v>
      </c>
      <c r="N17" s="698">
        <v>0</v>
      </c>
      <c r="O17" s="698">
        <v>0</v>
      </c>
      <c r="P17" s="698">
        <v>0</v>
      </c>
      <c r="Q17" s="700" t="s">
        <v>1076</v>
      </c>
      <c r="R17" s="700" t="s">
        <v>1076</v>
      </c>
      <c r="S17" s="700" t="s">
        <v>1076</v>
      </c>
    </row>
    <row r="18" spans="1:19" ht="24">
      <c r="A18" s="637" t="s">
        <v>861</v>
      </c>
      <c r="B18" s="699">
        <v>3365</v>
      </c>
      <c r="C18" s="699">
        <v>873975</v>
      </c>
      <c r="D18" s="699">
        <v>7289</v>
      </c>
      <c r="E18" s="699">
        <v>1755</v>
      </c>
      <c r="F18" s="699">
        <v>839676</v>
      </c>
      <c r="G18" s="699">
        <v>11480</v>
      </c>
      <c r="H18" s="699">
        <v>5120</v>
      </c>
      <c r="I18" s="699">
        <v>1713651</v>
      </c>
      <c r="J18" s="699">
        <v>18769</v>
      </c>
      <c r="K18" s="699">
        <v>13</v>
      </c>
      <c r="L18" s="699">
        <v>3650</v>
      </c>
      <c r="M18" s="699">
        <v>-103</v>
      </c>
      <c r="N18" s="699">
        <v>13</v>
      </c>
      <c r="O18" s="699">
        <v>2897</v>
      </c>
      <c r="P18" s="699">
        <v>-111</v>
      </c>
      <c r="Q18" s="701">
        <v>5.1040439733018861E-3</v>
      </c>
      <c r="R18" s="701">
        <v>3.8351500552982198E-3</v>
      </c>
      <c r="S18" s="701">
        <v>-1.1273244481904809E-2</v>
      </c>
    </row>
    <row r="19" spans="1:19" ht="24">
      <c r="A19" s="638" t="s">
        <v>862</v>
      </c>
      <c r="B19" s="724">
        <v>884629</v>
      </c>
      <c r="C19" s="724"/>
      <c r="D19" s="724"/>
      <c r="E19" s="724">
        <v>852911</v>
      </c>
      <c r="F19" s="724"/>
      <c r="G19" s="724"/>
      <c r="H19" s="724">
        <v>1737540</v>
      </c>
      <c r="I19" s="724"/>
      <c r="J19" s="724"/>
      <c r="K19" s="724">
        <v>3560</v>
      </c>
      <c r="L19" s="724"/>
      <c r="M19" s="724"/>
      <c r="N19" s="724">
        <v>2799</v>
      </c>
      <c r="O19" s="724"/>
      <c r="P19" s="724"/>
      <c r="Q19" s="723">
        <v>3.6732149902292122E-3</v>
      </c>
      <c r="R19" s="723"/>
      <c r="S19" s="723"/>
    </row>
    <row r="20" spans="1:19" ht="12.75" customHeight="1">
      <c r="A20" s="23" t="s">
        <v>41</v>
      </c>
    </row>
    <row r="21" spans="1:19" ht="12.75" customHeight="1"/>
    <row r="22" spans="1:19" ht="12.75" customHeight="1">
      <c r="A22" s="541" t="s">
        <v>863</v>
      </c>
      <c r="N22" s="373" t="str">
        <f>Naslovnica!A20</f>
        <v>Siječanj 2016.</v>
      </c>
    </row>
    <row r="23" spans="1:19" ht="12.75" customHeight="1">
      <c r="A23" s="22" t="s">
        <v>864</v>
      </c>
      <c r="K23" s="78"/>
      <c r="N23" s="19" t="str">
        <f>Naslovnica!A24</f>
        <v>January 2016</v>
      </c>
    </row>
    <row r="24" spans="1:19" ht="12.75" customHeight="1">
      <c r="A24" s="58"/>
      <c r="B24" s="58"/>
      <c r="C24" s="58"/>
      <c r="D24" s="58"/>
      <c r="E24" s="58"/>
      <c r="F24" s="58"/>
      <c r="G24" s="58"/>
      <c r="H24" s="58"/>
      <c r="I24" s="58"/>
      <c r="J24" s="58"/>
      <c r="K24" s="58"/>
      <c r="L24" s="58"/>
      <c r="M24" s="58"/>
      <c r="N24" s="58"/>
    </row>
    <row r="25" spans="1:19" ht="12.75" customHeight="1">
      <c r="A25" s="639"/>
      <c r="B25" s="639"/>
      <c r="C25" s="639"/>
      <c r="D25" s="639"/>
      <c r="E25" s="639"/>
      <c r="F25" s="639"/>
      <c r="G25" s="639"/>
      <c r="H25" s="639"/>
      <c r="I25" s="639"/>
      <c r="J25" s="639"/>
      <c r="K25" s="639"/>
      <c r="L25" s="639"/>
      <c r="M25" s="639"/>
      <c r="N25" s="639"/>
      <c r="O25" s="639"/>
    </row>
    <row r="26" spans="1:19" ht="12.75" customHeight="1">
      <c r="A26" s="639"/>
      <c r="B26" s="639"/>
      <c r="C26" s="639"/>
      <c r="D26" s="639"/>
      <c r="E26" s="639"/>
      <c r="F26" s="639"/>
      <c r="G26" s="639"/>
      <c r="H26" s="639"/>
      <c r="I26" s="639"/>
      <c r="J26" s="639"/>
      <c r="K26" s="640"/>
      <c r="L26" s="639"/>
      <c r="M26" s="639"/>
      <c r="N26" s="639"/>
      <c r="O26" s="639"/>
    </row>
    <row r="27" spans="1:19" ht="12.75" customHeight="1">
      <c r="A27" s="639"/>
      <c r="B27" s="639"/>
      <c r="C27" s="639"/>
      <c r="D27" s="639"/>
      <c r="E27" s="639"/>
      <c r="F27" s="639"/>
      <c r="G27" s="639"/>
      <c r="H27" s="639"/>
      <c r="I27" s="639"/>
      <c r="J27" s="639"/>
      <c r="K27" s="640"/>
      <c r="L27" s="639"/>
      <c r="M27" s="639"/>
      <c r="N27" s="639"/>
      <c r="O27" s="639"/>
    </row>
    <row r="28" spans="1:19" ht="12.75" customHeight="1">
      <c r="A28" s="639"/>
      <c r="B28" s="639"/>
      <c r="C28" s="639"/>
      <c r="D28" s="639"/>
      <c r="E28" s="639"/>
      <c r="F28" s="639"/>
      <c r="G28" s="639"/>
      <c r="H28" s="639"/>
      <c r="I28" s="639"/>
      <c r="J28" s="639"/>
      <c r="K28" s="640"/>
      <c r="L28" s="639"/>
      <c r="M28" s="639"/>
      <c r="N28" s="639"/>
      <c r="O28" s="639"/>
    </row>
    <row r="29" spans="1:19" ht="12.75" customHeight="1">
      <c r="A29" s="639"/>
      <c r="B29" s="639"/>
      <c r="C29" s="639"/>
      <c r="D29" s="639"/>
      <c r="E29" s="639"/>
      <c r="F29" s="639"/>
      <c r="G29" s="639"/>
      <c r="H29" s="639"/>
      <c r="I29" s="639"/>
      <c r="J29" s="639"/>
      <c r="K29" s="641"/>
      <c r="L29" s="639"/>
      <c r="M29" s="639"/>
      <c r="N29" s="639"/>
      <c r="O29" s="639"/>
    </row>
    <row r="30" spans="1:19" ht="12.75" customHeight="1">
      <c r="A30" s="639"/>
      <c r="B30" s="639"/>
      <c r="C30" s="639"/>
      <c r="D30" s="639"/>
      <c r="E30" s="639"/>
      <c r="F30" s="639"/>
      <c r="G30" s="639"/>
      <c r="H30" s="639"/>
      <c r="I30" s="639"/>
      <c r="J30" s="639"/>
      <c r="K30" s="641"/>
      <c r="L30" s="639"/>
      <c r="M30" s="639"/>
      <c r="N30" s="639"/>
      <c r="O30" s="639"/>
    </row>
    <row r="31" spans="1:19" ht="12.75" customHeight="1">
      <c r="A31" s="639"/>
      <c r="B31" s="639"/>
      <c r="C31" s="639"/>
      <c r="D31" s="639"/>
      <c r="E31" s="639"/>
      <c r="F31" s="639"/>
      <c r="G31" s="639"/>
      <c r="H31" s="639"/>
      <c r="I31" s="639"/>
      <c r="J31" s="639"/>
      <c r="K31" s="639"/>
      <c r="L31" s="639"/>
      <c r="M31" s="639"/>
      <c r="N31" s="639"/>
      <c r="O31" s="639"/>
    </row>
    <row r="32" spans="1:19" ht="12.75" customHeight="1">
      <c r="A32" s="639"/>
      <c r="B32" s="639"/>
      <c r="C32" s="639"/>
      <c r="D32" s="639"/>
      <c r="E32" s="639"/>
      <c r="F32" s="639"/>
      <c r="G32" s="639"/>
      <c r="H32" s="639"/>
      <c r="I32" s="639"/>
      <c r="J32" s="639"/>
      <c r="K32" s="639"/>
      <c r="L32" s="639"/>
      <c r="M32" s="639"/>
      <c r="N32" s="639"/>
      <c r="O32" s="639"/>
    </row>
    <row r="33" spans="1:15" ht="12.75" customHeight="1">
      <c r="A33" s="639"/>
      <c r="B33" s="639"/>
      <c r="C33" s="639"/>
      <c r="D33" s="639"/>
      <c r="E33" s="639"/>
      <c r="F33" s="639"/>
      <c r="G33" s="639"/>
      <c r="H33" s="639"/>
      <c r="I33" s="639"/>
      <c r="J33" s="639"/>
      <c r="K33" s="639"/>
      <c r="L33" s="639"/>
      <c r="M33" s="639"/>
      <c r="N33" s="639"/>
      <c r="O33" s="639"/>
    </row>
    <row r="34" spans="1:15" ht="12.75" customHeight="1">
      <c r="A34" s="639"/>
      <c r="B34" s="639"/>
      <c r="C34" s="639"/>
      <c r="D34" s="639"/>
      <c r="E34" s="639"/>
      <c r="F34" s="639"/>
      <c r="G34" s="639"/>
      <c r="H34" s="639"/>
      <c r="I34" s="639"/>
      <c r="J34" s="639"/>
      <c r="K34" s="639"/>
      <c r="L34" s="639"/>
      <c r="M34" s="639"/>
      <c r="N34" s="639"/>
      <c r="O34" s="639"/>
    </row>
    <row r="35" spans="1:15" ht="12.75" customHeight="1">
      <c r="A35" s="639"/>
      <c r="B35" s="639"/>
      <c r="C35" s="639"/>
      <c r="D35" s="639"/>
      <c r="E35" s="639"/>
      <c r="F35" s="639"/>
      <c r="G35" s="639"/>
      <c r="H35" s="639"/>
      <c r="I35" s="639"/>
      <c r="J35" s="639"/>
      <c r="K35" s="639"/>
      <c r="L35" s="639"/>
      <c r="M35" s="639"/>
      <c r="N35" s="639"/>
      <c r="O35" s="639"/>
    </row>
    <row r="36" spans="1:15" ht="12.75" customHeight="1">
      <c r="A36" s="639"/>
      <c r="B36" s="639"/>
      <c r="C36" s="639"/>
      <c r="D36" s="639"/>
      <c r="E36" s="639"/>
      <c r="F36" s="639"/>
      <c r="G36" s="639"/>
      <c r="H36" s="639"/>
      <c r="I36" s="639"/>
      <c r="J36" s="639"/>
      <c r="K36" s="639"/>
      <c r="L36" s="639"/>
      <c r="M36" s="639"/>
      <c r="N36" s="639"/>
      <c r="O36" s="639"/>
    </row>
    <row r="37" spans="1:15" ht="12.75" customHeight="1">
      <c r="A37" s="639"/>
      <c r="B37" s="639"/>
      <c r="C37" s="639"/>
      <c r="D37" s="639"/>
      <c r="E37" s="639"/>
      <c r="F37" s="639"/>
      <c r="G37" s="639"/>
      <c r="H37" s="639"/>
      <c r="I37" s="639"/>
      <c r="J37" s="639"/>
      <c r="K37" s="639"/>
      <c r="L37" s="639"/>
      <c r="M37" s="639"/>
      <c r="N37" s="639"/>
      <c r="O37" s="639"/>
    </row>
    <row r="38" spans="1:15" ht="12.75" customHeight="1">
      <c r="A38" s="639"/>
      <c r="B38" s="639"/>
      <c r="C38" s="639"/>
      <c r="D38" s="639"/>
      <c r="E38" s="639"/>
      <c r="F38" s="639"/>
      <c r="G38" s="639"/>
      <c r="H38" s="639"/>
      <c r="I38" s="639"/>
      <c r="J38" s="639"/>
      <c r="K38" s="639"/>
      <c r="L38" s="639"/>
      <c r="M38" s="639"/>
      <c r="N38" s="639"/>
      <c r="O38" s="639"/>
    </row>
    <row r="39" spans="1:15" ht="12.75" customHeight="1">
      <c r="A39" s="639"/>
      <c r="B39" s="639"/>
      <c r="C39" s="639"/>
      <c r="D39" s="639"/>
      <c r="E39" s="639"/>
      <c r="F39" s="639"/>
      <c r="G39" s="639"/>
      <c r="H39" s="639"/>
      <c r="I39" s="639"/>
      <c r="J39" s="639"/>
      <c r="K39" s="639"/>
      <c r="L39" s="639"/>
      <c r="M39" s="639"/>
      <c r="N39" s="639"/>
      <c r="O39" s="639"/>
    </row>
    <row r="40" spans="1:15" ht="12.75" customHeight="1">
      <c r="A40" s="639"/>
      <c r="B40" s="639"/>
      <c r="C40" s="639"/>
      <c r="D40" s="639"/>
      <c r="E40" s="639"/>
      <c r="F40" s="639"/>
      <c r="G40" s="639"/>
      <c r="H40" s="639"/>
      <c r="I40" s="639"/>
      <c r="J40" s="639"/>
      <c r="K40" s="639"/>
      <c r="L40" s="639"/>
      <c r="M40" s="639"/>
      <c r="N40" s="639"/>
      <c r="O40" s="639"/>
    </row>
    <row r="41" spans="1:15" ht="12.75" customHeight="1">
      <c r="A41" s="639"/>
      <c r="B41" s="639"/>
      <c r="C41" s="639"/>
      <c r="D41" s="639"/>
      <c r="E41" s="639"/>
      <c r="F41" s="639"/>
      <c r="G41" s="639"/>
      <c r="H41" s="639"/>
      <c r="I41" s="639"/>
      <c r="J41" s="639"/>
      <c r="K41" s="639"/>
      <c r="L41" s="639"/>
      <c r="M41" s="639"/>
      <c r="N41" s="639"/>
      <c r="O41" s="639"/>
    </row>
    <row r="42" spans="1:15" ht="12.75" customHeight="1">
      <c r="A42" s="639"/>
      <c r="B42" s="639"/>
      <c r="C42" s="639"/>
      <c r="D42" s="639"/>
      <c r="E42" s="639"/>
      <c r="F42" s="639"/>
      <c r="G42" s="639"/>
      <c r="H42" s="639"/>
      <c r="I42" s="639"/>
      <c r="J42" s="639"/>
      <c r="K42" s="639"/>
      <c r="L42" s="639"/>
      <c r="M42" s="639"/>
      <c r="N42" s="639"/>
      <c r="O42" s="639"/>
    </row>
    <row r="43" spans="1:15" ht="12.75" customHeight="1">
      <c r="A43" s="639"/>
      <c r="B43" s="639"/>
      <c r="C43" s="639"/>
      <c r="D43" s="639"/>
      <c r="E43" s="639"/>
      <c r="F43" s="639"/>
      <c r="G43" s="639"/>
      <c r="H43" s="639"/>
      <c r="I43" s="639"/>
      <c r="J43" s="639"/>
      <c r="K43" s="639"/>
      <c r="L43" s="639"/>
      <c r="M43" s="639"/>
      <c r="N43" s="639"/>
      <c r="O43" s="639"/>
    </row>
    <row r="44" spans="1:15" ht="12.75" customHeight="1">
      <c r="A44" s="639"/>
      <c r="B44" s="639"/>
      <c r="C44" s="639"/>
      <c r="D44" s="639"/>
      <c r="E44" s="639"/>
      <c r="F44" s="639"/>
      <c r="G44" s="639"/>
      <c r="H44" s="639"/>
      <c r="I44" s="639"/>
      <c r="J44" s="639"/>
      <c r="K44" s="639"/>
      <c r="L44" s="639"/>
      <c r="M44" s="639"/>
      <c r="N44" s="639"/>
      <c r="O44" s="639"/>
    </row>
    <row r="45" spans="1:15" ht="12.75" customHeight="1">
      <c r="A45" s="639"/>
      <c r="B45" s="639"/>
      <c r="C45" s="639"/>
      <c r="D45" s="639"/>
      <c r="E45" s="639"/>
      <c r="F45" s="639"/>
      <c r="G45" s="639"/>
      <c r="H45" s="639"/>
      <c r="I45" s="639"/>
      <c r="J45" s="639"/>
      <c r="K45" s="639"/>
      <c r="L45" s="639"/>
      <c r="M45" s="639"/>
      <c r="N45" s="639"/>
      <c r="O45" s="639"/>
    </row>
    <row r="46" spans="1:15" ht="12.75" customHeight="1">
      <c r="A46" s="639"/>
      <c r="B46" s="639"/>
      <c r="C46" s="639"/>
      <c r="D46" s="639"/>
      <c r="E46" s="639"/>
      <c r="F46" s="639"/>
      <c r="G46" s="639"/>
      <c r="H46" s="639"/>
      <c r="I46" s="639"/>
      <c r="J46" s="639"/>
      <c r="K46" s="639"/>
      <c r="L46" s="639"/>
      <c r="M46" s="639"/>
      <c r="N46" s="639"/>
      <c r="O46" s="639"/>
    </row>
    <row r="47" spans="1:15" ht="12.75" customHeight="1">
      <c r="A47" s="23" t="s">
        <v>41</v>
      </c>
      <c r="B47" s="58"/>
      <c r="C47" s="58"/>
      <c r="D47" s="58"/>
      <c r="E47" s="58"/>
      <c r="F47" s="58"/>
      <c r="G47" s="58"/>
      <c r="H47" s="58"/>
      <c r="I47" s="58"/>
      <c r="J47" s="58"/>
    </row>
    <row r="48" spans="1:15" ht="12.75" customHeight="1">
      <c r="A48" s="74" t="s">
        <v>321</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2" t="s">
        <v>691</v>
      </c>
      <c r="M1" s="373" t="str">
        <f>Naslovnica!A20</f>
        <v>Siječanj 2016.</v>
      </c>
    </row>
    <row r="2" spans="1:15" ht="12.75" customHeight="1">
      <c r="A2" s="25" t="s">
        <v>43</v>
      </c>
      <c r="M2" s="19" t="str">
        <f>Naslovnica!A24</f>
        <v>January 2016</v>
      </c>
    </row>
    <row r="3" spans="1:15" ht="12.75" customHeight="1"/>
    <row r="4" spans="1:15" ht="12.75" customHeight="1">
      <c r="J4" s="726" t="s">
        <v>58</v>
      </c>
      <c r="K4" s="726"/>
      <c r="L4" s="726"/>
      <c r="M4" s="726"/>
    </row>
    <row r="5" spans="1:15" ht="24.75" customHeight="1">
      <c r="A5" s="381"/>
      <c r="B5" s="381"/>
      <c r="C5" s="732" t="s">
        <v>44</v>
      </c>
      <c r="D5" s="732"/>
      <c r="E5" s="732"/>
      <c r="F5" s="727" t="s">
        <v>659</v>
      </c>
      <c r="G5" s="727" t="s">
        <v>45</v>
      </c>
      <c r="H5" s="732" t="s">
        <v>46</v>
      </c>
      <c r="I5" s="732"/>
      <c r="J5" s="732"/>
      <c r="K5" s="727" t="s">
        <v>47</v>
      </c>
      <c r="L5" s="727" t="s">
        <v>48</v>
      </c>
      <c r="M5" s="727" t="s">
        <v>49</v>
      </c>
    </row>
    <row r="6" spans="1:15" ht="81" customHeight="1">
      <c r="A6" s="727" t="s">
        <v>50</v>
      </c>
      <c r="B6" s="727"/>
      <c r="C6" s="382" t="s">
        <v>660</v>
      </c>
      <c r="D6" s="382" t="s">
        <v>51</v>
      </c>
      <c r="E6" s="382" t="s">
        <v>49</v>
      </c>
      <c r="F6" s="727"/>
      <c r="G6" s="727"/>
      <c r="H6" s="382" t="s">
        <v>52</v>
      </c>
      <c r="I6" s="382" t="s">
        <v>53</v>
      </c>
      <c r="J6" s="382" t="s">
        <v>49</v>
      </c>
      <c r="K6" s="727"/>
      <c r="L6" s="727"/>
      <c r="M6" s="727"/>
    </row>
    <row r="7" spans="1:15" ht="19.5" customHeight="1">
      <c r="A7" s="157" t="str">
        <f>Naslovnica!A20</f>
        <v>Siječanj 2016.</v>
      </c>
      <c r="B7" s="158" t="str">
        <f>Naslovnica!A24</f>
        <v>January 2016</v>
      </c>
      <c r="C7" s="159">
        <v>419927.19231000001</v>
      </c>
      <c r="D7" s="159">
        <v>122.48073999994993</v>
      </c>
      <c r="E7" s="159">
        <v>420049.67304999992</v>
      </c>
      <c r="F7" s="159">
        <v>1319.3888100000001</v>
      </c>
      <c r="G7" s="159">
        <v>15489.875959999999</v>
      </c>
      <c r="H7" s="159">
        <v>91862.559870000012</v>
      </c>
      <c r="I7" s="159">
        <v>1866.4306100000001</v>
      </c>
      <c r="J7" s="159">
        <v>93728.990480000008</v>
      </c>
      <c r="K7" s="160">
        <v>0</v>
      </c>
      <c r="L7" s="159">
        <v>627.89783</v>
      </c>
      <c r="M7" s="159">
        <v>531215.82612999994</v>
      </c>
      <c r="N7" s="88"/>
    </row>
    <row r="8" spans="1:15" ht="19.5" customHeight="1">
      <c r="A8" s="161" t="s">
        <v>1167</v>
      </c>
      <c r="B8" s="162" t="s">
        <v>1166</v>
      </c>
      <c r="C8" s="159">
        <v>442518.34621999995</v>
      </c>
      <c r="D8" s="159">
        <v>114.39538</v>
      </c>
      <c r="E8" s="159">
        <v>442632.74159999995</v>
      </c>
      <c r="F8" s="159">
        <v>1814.6139599999999</v>
      </c>
      <c r="G8" s="159">
        <v>18085.68246</v>
      </c>
      <c r="H8" s="159">
        <v>93889.402019999994</v>
      </c>
      <c r="I8" s="159">
        <v>2503.6653799999999</v>
      </c>
      <c r="J8" s="159">
        <v>96393.067399999985</v>
      </c>
      <c r="K8" s="160">
        <v>0</v>
      </c>
      <c r="L8" s="159">
        <v>1152.73296</v>
      </c>
      <c r="M8" s="159">
        <v>560078.83837999997</v>
      </c>
      <c r="N8" s="88"/>
    </row>
    <row r="9" spans="1:15" ht="17.25" customHeight="1">
      <c r="A9" s="730" t="s">
        <v>54</v>
      </c>
      <c r="B9" s="730"/>
      <c r="C9" s="163">
        <v>-5.1051338555732205E-2</v>
      </c>
      <c r="D9" s="163">
        <v>7.067907812317184E-2</v>
      </c>
      <c r="E9" s="163">
        <v>-5.1019878168904138E-2</v>
      </c>
      <c r="F9" s="163">
        <v>-0.27290936855792719</v>
      </c>
      <c r="G9" s="163">
        <v>-0.14352825809814648</v>
      </c>
      <c r="H9" s="163">
        <v>-2.1587549887347578E-2</v>
      </c>
      <c r="I9" s="163">
        <v>-0.25452074190521412</v>
      </c>
      <c r="J9" s="163">
        <v>-2.7637640256274052E-2</v>
      </c>
      <c r="K9" s="164" t="s">
        <v>1076</v>
      </c>
      <c r="L9" s="163">
        <v>-0.45529636803306123</v>
      </c>
      <c r="M9" s="163">
        <v>-5.1533838224427204E-2</v>
      </c>
      <c r="N9" s="78"/>
    </row>
    <row r="10" spans="1:15" ht="39" customHeight="1">
      <c r="A10" s="730" t="s">
        <v>55</v>
      </c>
      <c r="B10" s="730"/>
      <c r="C10" s="159">
        <v>420435.23097999993</v>
      </c>
      <c r="D10" s="159">
        <v>48.006370000000004</v>
      </c>
      <c r="E10" s="159">
        <v>420483.23734999995</v>
      </c>
      <c r="F10" s="159">
        <v>1851.4848400000001</v>
      </c>
      <c r="G10" s="159">
        <v>18824.988949999999</v>
      </c>
      <c r="H10" s="159">
        <v>70416.616190000001</v>
      </c>
      <c r="I10" s="159">
        <v>267.97280000000001</v>
      </c>
      <c r="J10" s="159">
        <v>70684.588989999989</v>
      </c>
      <c r="K10" s="160">
        <v>0</v>
      </c>
      <c r="L10" s="159">
        <v>877.58993999999996</v>
      </c>
      <c r="M10" s="159">
        <v>512721.89006999991</v>
      </c>
    </row>
    <row r="11" spans="1:15" ht="29.25" customHeight="1">
      <c r="A11" s="730" t="s">
        <v>56</v>
      </c>
      <c r="B11" s="730"/>
      <c r="C11" s="163">
        <v>-1.2083636968665194E-3</v>
      </c>
      <c r="D11" s="163">
        <v>1.5513434987888048</v>
      </c>
      <c r="E11" s="163">
        <v>-1.0311095936486499E-3</v>
      </c>
      <c r="F11" s="163">
        <v>-0.28738881275419997</v>
      </c>
      <c r="G11" s="163">
        <v>-0.17716414064614894</v>
      </c>
      <c r="H11" s="163">
        <v>0.30455799838682951</v>
      </c>
      <c r="I11" s="163">
        <v>5.9650002164398774</v>
      </c>
      <c r="J11" s="163">
        <v>0.32601733729059662</v>
      </c>
      <c r="K11" s="160" t="s">
        <v>1076</v>
      </c>
      <c r="L11" s="163">
        <v>-0.28452025099558453</v>
      </c>
      <c r="M11" s="163">
        <v>3.6070112117653361E-2</v>
      </c>
    </row>
    <row r="12" spans="1:15" ht="34.5" customHeight="1">
      <c r="A12" s="725" t="s">
        <v>57</v>
      </c>
      <c r="B12" s="725"/>
      <c r="C12" s="383">
        <v>419927.19231000001</v>
      </c>
      <c r="D12" s="383">
        <v>122.48073999994993</v>
      </c>
      <c r="E12" s="383">
        <v>420049.67304999998</v>
      </c>
      <c r="F12" s="383">
        <v>1319.3888100000001</v>
      </c>
      <c r="G12" s="383">
        <v>15489.875959999999</v>
      </c>
      <c r="H12" s="383">
        <v>91862.559870000012</v>
      </c>
      <c r="I12" s="383">
        <v>1866.4306100000001</v>
      </c>
      <c r="J12" s="383">
        <v>93728.990480000008</v>
      </c>
      <c r="K12" s="384">
        <v>0</v>
      </c>
      <c r="L12" s="383">
        <v>627.89783</v>
      </c>
      <c r="M12" s="383">
        <v>531215.82612999994</v>
      </c>
      <c r="O12" s="79"/>
    </row>
    <row r="13" spans="1:15" ht="12.75" customHeight="1">
      <c r="A13" s="733" t="s">
        <v>59</v>
      </c>
      <c r="B13" s="733"/>
      <c r="C13" s="733"/>
    </row>
    <row r="14" spans="1:15" ht="12.75" customHeight="1">
      <c r="A14" s="731" t="s">
        <v>60</v>
      </c>
      <c r="B14" s="731"/>
      <c r="C14" s="731"/>
    </row>
    <row r="15" spans="1:15" ht="12.75" customHeight="1"/>
    <row r="16" spans="1:15" ht="12.75" customHeight="1">
      <c r="A16" s="542" t="s">
        <v>317</v>
      </c>
      <c r="M16" s="14" t="str">
        <f>Naslovnica!A20</f>
        <v>Siječanj 2016.</v>
      </c>
    </row>
    <row r="17" spans="1:14" ht="12.75" customHeight="1">
      <c r="A17" s="26" t="s">
        <v>12</v>
      </c>
      <c r="M17" s="19" t="str">
        <f>Naslovnica!A24</f>
        <v>January 2016</v>
      </c>
    </row>
    <row r="18" spans="1:14" ht="12.75" customHeight="1"/>
    <row r="19" spans="1:14" ht="12.75" customHeight="1">
      <c r="J19" s="726" t="s">
        <v>58</v>
      </c>
      <c r="K19" s="726"/>
      <c r="L19" s="726"/>
      <c r="M19" s="726"/>
    </row>
    <row r="20" spans="1:14" ht="21" customHeight="1">
      <c r="A20" s="727" t="s">
        <v>61</v>
      </c>
      <c r="B20" s="729"/>
      <c r="C20" s="732" t="s">
        <v>62</v>
      </c>
      <c r="D20" s="732"/>
      <c r="E20" s="732"/>
      <c r="F20" s="732" t="s">
        <v>63</v>
      </c>
      <c r="G20" s="732"/>
      <c r="H20" s="732"/>
      <c r="I20" s="727" t="s">
        <v>64</v>
      </c>
      <c r="J20" s="727" t="s">
        <v>65</v>
      </c>
      <c r="K20" s="727" t="s">
        <v>66</v>
      </c>
      <c r="L20" s="728" t="s">
        <v>67</v>
      </c>
      <c r="M20" s="727" t="s">
        <v>49</v>
      </c>
    </row>
    <row r="21" spans="1:14" ht="123.75" customHeight="1">
      <c r="A21" s="729"/>
      <c r="B21" s="729"/>
      <c r="C21" s="382" t="s">
        <v>68</v>
      </c>
      <c r="D21" s="382" t="s">
        <v>69</v>
      </c>
      <c r="E21" s="382" t="s">
        <v>49</v>
      </c>
      <c r="F21" s="382" t="s">
        <v>70</v>
      </c>
      <c r="G21" s="382" t="s">
        <v>52</v>
      </c>
      <c r="H21" s="382" t="s">
        <v>49</v>
      </c>
      <c r="I21" s="729"/>
      <c r="J21" s="729"/>
      <c r="K21" s="727"/>
      <c r="L21" s="729"/>
      <c r="M21" s="729"/>
    </row>
    <row r="22" spans="1:14" ht="18.75" customHeight="1">
      <c r="A22" s="165" t="str">
        <f>Naslovnica!A20</f>
        <v>Siječanj 2016.</v>
      </c>
      <c r="B22" s="158" t="str">
        <f>Naslovnica!A24</f>
        <v>January 2016</v>
      </c>
      <c r="C22" s="166">
        <v>2855.23128</v>
      </c>
      <c r="D22" s="167">
        <v>0.15718000000000001</v>
      </c>
      <c r="E22" s="166">
        <v>2855.3884600000001</v>
      </c>
      <c r="F22" s="166">
        <v>411436.82962999999</v>
      </c>
      <c r="G22" s="166">
        <v>63661.016889999992</v>
      </c>
      <c r="H22" s="166">
        <v>475097.84651999996</v>
      </c>
      <c r="I22" s="166">
        <v>20374.541269999998</v>
      </c>
      <c r="J22" s="166">
        <v>28745.739859999998</v>
      </c>
      <c r="K22" s="166">
        <v>627.89783</v>
      </c>
      <c r="L22" s="166">
        <v>675.87482999999997</v>
      </c>
      <c r="M22" s="166">
        <v>528377.28876999998</v>
      </c>
      <c r="N22" s="88"/>
    </row>
    <row r="23" spans="1:14" ht="18.75" customHeight="1">
      <c r="A23" s="161" t="str">
        <f>A8</f>
        <v>Prosinac 2015.</v>
      </c>
      <c r="B23" s="162" t="str">
        <f>B8</f>
        <v>December 2015</v>
      </c>
      <c r="C23" s="166">
        <v>3126.8785600000001</v>
      </c>
      <c r="D23" s="167">
        <v>3.5540000000000002E-2</v>
      </c>
      <c r="E23" s="166">
        <v>3126.9141</v>
      </c>
      <c r="F23" s="166">
        <v>450327.68663000001</v>
      </c>
      <c r="G23" s="166">
        <v>63325.805139999997</v>
      </c>
      <c r="H23" s="166">
        <v>513653.49177000002</v>
      </c>
      <c r="I23" s="166">
        <v>17631.37788</v>
      </c>
      <c r="J23" s="166">
        <v>30238.033210000001</v>
      </c>
      <c r="K23" s="166">
        <v>1089.7356100000002</v>
      </c>
      <c r="L23" s="166">
        <v>1269.6722299999999</v>
      </c>
      <c r="M23" s="166">
        <v>567009.22480000008</v>
      </c>
      <c r="N23" s="88"/>
    </row>
    <row r="24" spans="1:14" ht="18.75" customHeight="1">
      <c r="A24" s="730" t="s">
        <v>71</v>
      </c>
      <c r="B24" s="730"/>
      <c r="C24" s="163">
        <v>-8.6874905688694271E-2</v>
      </c>
      <c r="D24" s="163">
        <v>3.4226223972988183</v>
      </c>
      <c r="E24" s="163">
        <v>-8.6835017309877444E-2</v>
      </c>
      <c r="F24" s="163">
        <v>-8.6361239059133565E-2</v>
      </c>
      <c r="G24" s="163">
        <v>5.2934463171674245E-3</v>
      </c>
      <c r="H24" s="163">
        <v>-7.50615850330172E-2</v>
      </c>
      <c r="I24" s="163">
        <v>0.15558417547795181</v>
      </c>
      <c r="J24" s="163">
        <v>-4.935153485797774E-2</v>
      </c>
      <c r="K24" s="163">
        <v>-0.42380718383608673</v>
      </c>
      <c r="L24" s="163">
        <v>-0.46767770923051533</v>
      </c>
      <c r="M24" s="163">
        <v>-6.8132817492743011E-2</v>
      </c>
      <c r="N24" s="88"/>
    </row>
    <row r="25" spans="1:14" ht="36.75" customHeight="1">
      <c r="A25" s="730" t="s">
        <v>72</v>
      </c>
      <c r="B25" s="730"/>
      <c r="C25" s="166">
        <v>2894.3710499999997</v>
      </c>
      <c r="D25" s="167">
        <v>1.8409999999999999E-2</v>
      </c>
      <c r="E25" s="166">
        <v>2894.3894599999999</v>
      </c>
      <c r="F25" s="166">
        <v>417189.71042000002</v>
      </c>
      <c r="G25" s="166">
        <v>51823.781900000002</v>
      </c>
      <c r="H25" s="166">
        <v>469013.49232000002</v>
      </c>
      <c r="I25" s="166">
        <v>20155.406440000002</v>
      </c>
      <c r="J25" s="166">
        <v>18678.839050000002</v>
      </c>
      <c r="K25" s="166">
        <v>877.58993999999996</v>
      </c>
      <c r="L25" s="166">
        <v>618.15319</v>
      </c>
      <c r="M25" s="166">
        <v>512237.87039999996</v>
      </c>
      <c r="N25" s="78"/>
    </row>
    <row r="26" spans="1:14" ht="28.5" customHeight="1">
      <c r="A26" s="730" t="s">
        <v>56</v>
      </c>
      <c r="B26" s="730"/>
      <c r="C26" s="163">
        <v>-1.352272024694269E-2</v>
      </c>
      <c r="D26" s="163">
        <v>7.5377512221618694</v>
      </c>
      <c r="E26" s="163">
        <v>-1.3474689753741623E-2</v>
      </c>
      <c r="F26" s="163">
        <v>-1.3789603737370202E-2</v>
      </c>
      <c r="G26" s="163">
        <v>0.22841318321463508</v>
      </c>
      <c r="H26" s="163">
        <v>1.297266347265057E-2</v>
      </c>
      <c r="I26" s="163">
        <v>1.0872260534776662E-2</v>
      </c>
      <c r="J26" s="163">
        <v>0.53894681479146822</v>
      </c>
      <c r="K26" s="163">
        <v>-0.28452025099558453</v>
      </c>
      <c r="L26" s="163">
        <v>9.3377565518993733E-2</v>
      </c>
      <c r="M26" s="163">
        <v>3.1507663338903397E-2</v>
      </c>
    </row>
    <row r="27" spans="1:14" ht="30.75" customHeight="1">
      <c r="A27" s="725" t="s">
        <v>57</v>
      </c>
      <c r="B27" s="725"/>
      <c r="C27" s="385">
        <v>2855.23128</v>
      </c>
      <c r="D27" s="386">
        <v>0.15718000000000001</v>
      </c>
      <c r="E27" s="385">
        <v>2855.3884600000001</v>
      </c>
      <c r="F27" s="385">
        <v>411436.82962999999</v>
      </c>
      <c r="G27" s="385">
        <v>63661.016889999992</v>
      </c>
      <c r="H27" s="385">
        <v>475097.84651999996</v>
      </c>
      <c r="I27" s="385">
        <v>20374.541269999998</v>
      </c>
      <c r="J27" s="385">
        <v>28745.739859999998</v>
      </c>
      <c r="K27" s="385">
        <v>627.89783</v>
      </c>
      <c r="L27" s="385">
        <v>675.87482999999997</v>
      </c>
      <c r="M27" s="385">
        <v>528377.28876999998</v>
      </c>
    </row>
    <row r="28" spans="1:14" ht="12.75" customHeight="1">
      <c r="A28" s="20" t="s">
        <v>74</v>
      </c>
    </row>
    <row r="29" spans="1:14" ht="12.75" customHeight="1"/>
    <row r="30" spans="1:14" ht="12.75" customHeight="1"/>
    <row r="31" spans="1:14" ht="12.75" customHeight="1"/>
    <row r="32" spans="1:14" ht="12.75" customHeight="1">
      <c r="A32" s="74" t="s">
        <v>321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2" t="s">
        <v>318</v>
      </c>
      <c r="K1" s="373" t="str">
        <f>Naslovnica!A20</f>
        <v>Siječanj 2016.</v>
      </c>
    </row>
    <row r="2" spans="1:13" ht="12.75" customHeight="1">
      <c r="A2" s="25" t="s">
        <v>75</v>
      </c>
      <c r="K2" s="19" t="str">
        <f>Naslovnica!A24</f>
        <v>January 2016</v>
      </c>
    </row>
    <row r="3" spans="1:13" ht="12.75" customHeight="1">
      <c r="D3" s="726" t="s">
        <v>58</v>
      </c>
      <c r="E3" s="726"/>
      <c r="F3" s="726"/>
    </row>
    <row r="4" spans="1:13" ht="69.75" customHeight="1">
      <c r="A4" s="727" t="s">
        <v>76</v>
      </c>
      <c r="B4" s="727"/>
      <c r="C4" s="382" t="s">
        <v>77</v>
      </c>
      <c r="D4" s="382" t="s">
        <v>78</v>
      </c>
      <c r="E4" s="382" t="s">
        <v>79</v>
      </c>
      <c r="F4" s="382" t="s">
        <v>80</v>
      </c>
    </row>
    <row r="5" spans="1:13" ht="17.25" customHeight="1">
      <c r="A5" s="168" t="str">
        <f>Naslovnica!A20</f>
        <v>Siječanj 2016.</v>
      </c>
      <c r="B5" s="169" t="str">
        <f>Naslovnica!A24</f>
        <v>January 2016</v>
      </c>
      <c r="C5" s="170">
        <v>13492.942969998598</v>
      </c>
      <c r="D5" s="170">
        <v>531215.82612999994</v>
      </c>
      <c r="E5" s="170">
        <v>528377.28876999987</v>
      </c>
      <c r="F5" s="170">
        <v>16331.480329998652</v>
      </c>
      <c r="G5" s="88"/>
      <c r="H5" s="88"/>
    </row>
    <row r="6" spans="1:13" ht="17.25" customHeight="1">
      <c r="A6" s="171" t="str">
        <f>'5 Tablica 3,4'!A8</f>
        <v>Prosinac 2015.</v>
      </c>
      <c r="B6" s="172" t="str">
        <f>'5 Tablica 3,4'!B8</f>
        <v>December 2015</v>
      </c>
      <c r="C6" s="170">
        <v>20423.329389998675</v>
      </c>
      <c r="D6" s="170">
        <v>560078.83837999997</v>
      </c>
      <c r="E6" s="170">
        <v>567009.22480000008</v>
      </c>
      <c r="F6" s="170">
        <v>13492.942969998578</v>
      </c>
      <c r="G6" s="88"/>
      <c r="H6" s="88"/>
      <c r="M6" s="78"/>
    </row>
    <row r="7" spans="1:13" ht="19.5" customHeight="1">
      <c r="A7" s="730" t="s">
        <v>71</v>
      </c>
      <c r="B7" s="730"/>
      <c r="C7" s="173">
        <v>-0.33933675982300393</v>
      </c>
      <c r="D7" s="173">
        <v>-5.1533838224427204E-2</v>
      </c>
      <c r="E7" s="173">
        <v>-6.813281749274322E-2</v>
      </c>
      <c r="F7" s="173">
        <v>0.21037199714780785</v>
      </c>
      <c r="G7" s="88"/>
      <c r="H7" s="78"/>
    </row>
    <row r="8" spans="1:13" ht="32.25" customHeight="1">
      <c r="A8" s="730" t="s">
        <v>55</v>
      </c>
      <c r="B8" s="730"/>
      <c r="C8" s="170">
        <v>15208.962309998513</v>
      </c>
      <c r="D8" s="170">
        <v>512721.89006999991</v>
      </c>
      <c r="E8" s="170">
        <v>512237.87039999996</v>
      </c>
      <c r="F8" s="170">
        <v>15692.981979998469</v>
      </c>
    </row>
    <row r="9" spans="1:13" ht="19.5" customHeight="1">
      <c r="A9" s="730" t="s">
        <v>56</v>
      </c>
      <c r="B9" s="730"/>
      <c r="C9" s="173">
        <v>-0.11282948205294639</v>
      </c>
      <c r="D9" s="173">
        <v>3.6070112117653361E-2</v>
      </c>
      <c r="E9" s="173">
        <v>3.1507663338903168E-2</v>
      </c>
      <c r="F9" s="173">
        <v>4.0686872056183029E-2</v>
      </c>
    </row>
    <row r="10" spans="1:13" ht="21" customHeight="1">
      <c r="A10" s="736" t="s">
        <v>57</v>
      </c>
      <c r="B10" s="736"/>
      <c r="C10" s="387">
        <v>13492.942969998598</v>
      </c>
      <c r="D10" s="387">
        <v>531215.82612999994</v>
      </c>
      <c r="E10" s="387">
        <v>528377.28876999998</v>
      </c>
      <c r="F10" s="387">
        <v>16331.480329998536</v>
      </c>
      <c r="H10" s="348"/>
    </row>
    <row r="11" spans="1:13" ht="12.75" customHeight="1"/>
    <row r="12" spans="1:13" ht="12.75" customHeight="1">
      <c r="A12" s="542" t="s">
        <v>692</v>
      </c>
      <c r="K12" s="373" t="str">
        <f>Naslovnica!A20</f>
        <v>Siječanj 2016.</v>
      </c>
    </row>
    <row r="13" spans="1:13" ht="12.75" customHeight="1">
      <c r="A13" s="25" t="s">
        <v>342</v>
      </c>
      <c r="K13" s="19" t="str">
        <f>Naslovnica!A24</f>
        <v>January 2016</v>
      </c>
    </row>
    <row r="14" spans="1:13" ht="12.75" customHeight="1">
      <c r="I14" s="726" t="s">
        <v>58</v>
      </c>
      <c r="J14" s="726"/>
      <c r="K14" s="726"/>
    </row>
    <row r="15" spans="1:13" ht="21" customHeight="1">
      <c r="A15" s="727" t="s">
        <v>81</v>
      </c>
      <c r="B15" s="737"/>
      <c r="C15" s="727" t="s">
        <v>82</v>
      </c>
      <c r="D15" s="732" t="s">
        <v>89</v>
      </c>
      <c r="E15" s="732"/>
      <c r="F15" s="732"/>
      <c r="G15" s="732"/>
      <c r="H15" s="732" t="s">
        <v>90</v>
      </c>
      <c r="I15" s="732"/>
      <c r="J15" s="732"/>
      <c r="K15" s="381"/>
    </row>
    <row r="16" spans="1:13" ht="126.75" customHeight="1">
      <c r="A16" s="727"/>
      <c r="B16" s="737"/>
      <c r="C16" s="727"/>
      <c r="D16" s="382" t="s">
        <v>83</v>
      </c>
      <c r="E16" s="382" t="s">
        <v>84</v>
      </c>
      <c r="F16" s="382" t="s">
        <v>85</v>
      </c>
      <c r="G16" s="382" t="s">
        <v>49</v>
      </c>
      <c r="H16" s="382" t="s">
        <v>86</v>
      </c>
      <c r="I16" s="382" t="s">
        <v>87</v>
      </c>
      <c r="J16" s="382" t="s">
        <v>49</v>
      </c>
      <c r="K16" s="382" t="s">
        <v>88</v>
      </c>
    </row>
    <row r="17" spans="1:13" ht="16.5" customHeight="1">
      <c r="A17" s="168" t="str">
        <f>Naslovnica!A20</f>
        <v>Siječanj 2016.</v>
      </c>
      <c r="B17" s="169" t="str">
        <f>Naslovnica!A24</f>
        <v>January 2016</v>
      </c>
      <c r="C17" s="170">
        <v>243523.37984999997</v>
      </c>
      <c r="D17" s="170">
        <v>16892.488659999999</v>
      </c>
      <c r="E17" s="170">
        <v>3482.0526099999997</v>
      </c>
      <c r="F17" s="170">
        <v>106.57217999999999</v>
      </c>
      <c r="G17" s="170">
        <v>20481.113449999997</v>
      </c>
      <c r="H17" s="170">
        <v>15383.30378</v>
      </c>
      <c r="I17" s="170">
        <v>106.57217999999999</v>
      </c>
      <c r="J17" s="170">
        <v>15489.875959999999</v>
      </c>
      <c r="K17" s="170">
        <v>248514.61733999997</v>
      </c>
      <c r="L17" s="88"/>
      <c r="M17" s="78"/>
    </row>
    <row r="18" spans="1:13" ht="16.5" customHeight="1">
      <c r="A18" s="171" t="str">
        <f>'5 Tablica 3,4'!A8</f>
        <v>Prosinac 2015.</v>
      </c>
      <c r="B18" s="172" t="str">
        <f>'5 Tablica 3,4'!B8</f>
        <v>December 2015</v>
      </c>
      <c r="C18" s="170">
        <v>243809.31271999996</v>
      </c>
      <c r="D18" s="170">
        <v>13776.24343</v>
      </c>
      <c r="E18" s="170">
        <v>3855.13445</v>
      </c>
      <c r="F18" s="170">
        <v>168.37170999999998</v>
      </c>
      <c r="G18" s="170">
        <v>17799.749589999999</v>
      </c>
      <c r="H18" s="170">
        <v>17917.310750000001</v>
      </c>
      <c r="I18" s="170">
        <v>168.37170999999998</v>
      </c>
      <c r="J18" s="170">
        <v>18085.68246</v>
      </c>
      <c r="K18" s="170">
        <v>243523.37984999994</v>
      </c>
      <c r="L18" s="88"/>
    </row>
    <row r="19" spans="1:13" ht="18.75" customHeight="1">
      <c r="A19" s="730" t="s">
        <v>71</v>
      </c>
      <c r="B19" s="730"/>
      <c r="C19" s="174">
        <v>-1.1727725524921437E-3</v>
      </c>
      <c r="D19" s="174">
        <v>0.2262042802767168</v>
      </c>
      <c r="E19" s="174">
        <v>-9.6775312207334374E-2</v>
      </c>
      <c r="F19" s="174">
        <v>-0.3670422424289686</v>
      </c>
      <c r="G19" s="174">
        <v>0.15064053830883123</v>
      </c>
      <c r="H19" s="174">
        <v>-0.14142786299556703</v>
      </c>
      <c r="I19" s="174">
        <v>-0.3670422424289686</v>
      </c>
      <c r="J19" s="174">
        <v>-0.14352825809814648</v>
      </c>
      <c r="K19" s="174">
        <v>2.0495927303055744E-2</v>
      </c>
      <c r="L19" s="88"/>
    </row>
    <row r="20" spans="1:13" ht="27.75" customHeight="1">
      <c r="A20" s="730" t="s">
        <v>55</v>
      </c>
      <c r="B20" s="730"/>
      <c r="C20" s="170">
        <v>268285.45047000004</v>
      </c>
      <c r="D20" s="170">
        <v>17050.717049999999</v>
      </c>
      <c r="E20" s="170">
        <v>3104.68939</v>
      </c>
      <c r="F20" s="170">
        <v>146.25638000000001</v>
      </c>
      <c r="G20" s="170">
        <v>20301.662819999998</v>
      </c>
      <c r="H20" s="170">
        <v>18678.73257</v>
      </c>
      <c r="I20" s="170">
        <v>146.25638000000001</v>
      </c>
      <c r="J20" s="170">
        <v>18824.988949999999</v>
      </c>
      <c r="K20" s="170">
        <v>269762.12433999998</v>
      </c>
      <c r="L20" s="78"/>
    </row>
    <row r="21" spans="1:13" ht="20.25" customHeight="1">
      <c r="A21" s="730" t="s">
        <v>96</v>
      </c>
      <c r="B21" s="730"/>
      <c r="C21" s="174">
        <v>-9.2297478587155035E-2</v>
      </c>
      <c r="D21" s="174">
        <v>-9.2798672065231552E-3</v>
      </c>
      <c r="E21" s="174">
        <v>0.12154620723588705</v>
      </c>
      <c r="F21" s="174">
        <v>-0.27133312064745496</v>
      </c>
      <c r="G21" s="174">
        <v>8.839208472284114E-3</v>
      </c>
      <c r="H21" s="174">
        <v>-0.17642678793382394</v>
      </c>
      <c r="I21" s="174">
        <v>-0.27133312064745496</v>
      </c>
      <c r="J21" s="174">
        <v>-0.17716414064614894</v>
      </c>
      <c r="K21" s="174">
        <v>-7.8763862984783953E-2</v>
      </c>
    </row>
    <row r="22" spans="1:13" ht="24" customHeight="1">
      <c r="A22" s="736" t="s">
        <v>91</v>
      </c>
      <c r="B22" s="736"/>
      <c r="C22" s="387">
        <v>243523.37984999997</v>
      </c>
      <c r="D22" s="387">
        <v>16892.488659999999</v>
      </c>
      <c r="E22" s="387">
        <v>3482.0526099999997</v>
      </c>
      <c r="F22" s="387">
        <v>106.57217999999999</v>
      </c>
      <c r="G22" s="387">
        <v>20481.113449999997</v>
      </c>
      <c r="H22" s="387">
        <v>15383.30378</v>
      </c>
      <c r="I22" s="387">
        <v>106.57217999999999</v>
      </c>
      <c r="J22" s="387">
        <v>15489.875959999999</v>
      </c>
      <c r="K22" s="387">
        <v>248514.61733999997</v>
      </c>
    </row>
    <row r="23" spans="1:13" ht="35.25" customHeight="1">
      <c r="A23" s="734" t="s">
        <v>92</v>
      </c>
      <c r="B23" s="734"/>
      <c r="C23" s="734"/>
      <c r="D23" s="734"/>
      <c r="E23" s="734"/>
      <c r="F23" s="734"/>
      <c r="G23" s="734"/>
      <c r="H23" s="734"/>
      <c r="I23" s="734"/>
      <c r="J23" s="734"/>
      <c r="K23" s="734"/>
    </row>
    <row r="24" spans="1:13" ht="42.75" customHeight="1">
      <c r="A24" s="735" t="s">
        <v>93</v>
      </c>
      <c r="B24" s="735"/>
      <c r="C24" s="735"/>
      <c r="D24" s="735"/>
      <c r="E24" s="735"/>
      <c r="F24" s="735"/>
      <c r="G24" s="735"/>
      <c r="H24" s="735"/>
      <c r="I24" s="735"/>
      <c r="J24" s="735"/>
      <c r="K24" s="735"/>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2" t="s">
        <v>693</v>
      </c>
      <c r="G1" s="373" t="str">
        <f>Naslovnica!A20</f>
        <v>Siječanj 2016.</v>
      </c>
    </row>
    <row r="2" spans="1:8" ht="12.75" customHeight="1">
      <c r="A2" s="119" t="s">
        <v>675</v>
      </c>
      <c r="G2" s="118" t="str">
        <f>Naslovnica!A24</f>
        <v>January 2016</v>
      </c>
    </row>
    <row r="3" spans="1:8" ht="12.75" customHeight="1">
      <c r="E3" s="726" t="s">
        <v>466</v>
      </c>
      <c r="F3" s="726"/>
      <c r="G3" s="726"/>
    </row>
    <row r="4" spans="1:8" ht="21" customHeight="1">
      <c r="A4" s="388"/>
      <c r="B4" s="732" t="s">
        <v>464</v>
      </c>
      <c r="C4" s="732"/>
      <c r="D4" s="732"/>
      <c r="E4" s="732"/>
      <c r="F4" s="732"/>
      <c r="G4" s="374"/>
    </row>
    <row r="5" spans="1:8" ht="33.75" customHeight="1">
      <c r="A5" s="389" t="s">
        <v>97</v>
      </c>
      <c r="B5" s="388" t="str">
        <f>Naslovnica!A20</f>
        <v>Siječanj 2016.</v>
      </c>
      <c r="C5" s="388" t="s">
        <v>98</v>
      </c>
      <c r="D5" s="388" t="s">
        <v>99</v>
      </c>
      <c r="E5" s="388" t="s">
        <v>100</v>
      </c>
      <c r="F5" s="388" t="s">
        <v>101</v>
      </c>
      <c r="G5" s="388" t="s">
        <v>102</v>
      </c>
    </row>
    <row r="6" spans="1:8" ht="33.75" customHeight="1">
      <c r="A6" s="391" t="s">
        <v>103</v>
      </c>
      <c r="B6" s="391" t="str">
        <f>Naslovnica!A24</f>
        <v>January 2016</v>
      </c>
      <c r="C6" s="391" t="s">
        <v>1092</v>
      </c>
      <c r="D6" s="393" t="s">
        <v>104</v>
      </c>
      <c r="E6" s="393" t="s">
        <v>105</v>
      </c>
      <c r="F6" s="393" t="s">
        <v>106</v>
      </c>
      <c r="G6" s="393" t="s">
        <v>107</v>
      </c>
    </row>
    <row r="7" spans="1:8" ht="12.75" customHeight="1">
      <c r="A7" s="618" t="s">
        <v>843</v>
      </c>
      <c r="B7" s="619">
        <v>1156.61942</v>
      </c>
      <c r="C7" s="620">
        <v>-7.566474480459949E-2</v>
      </c>
      <c r="D7" s="619">
        <v>1128.76944</v>
      </c>
      <c r="E7" s="620">
        <v>2.4672868535491145E-2</v>
      </c>
      <c r="F7" s="619">
        <v>1156.61942</v>
      </c>
      <c r="G7" s="619">
        <v>20030.599240000003</v>
      </c>
      <c r="H7" s="88"/>
    </row>
    <row r="8" spans="1:8" ht="12.75" customHeight="1">
      <c r="A8" s="618" t="s">
        <v>844</v>
      </c>
      <c r="B8" s="619">
        <v>152304.19839999999</v>
      </c>
      <c r="C8" s="620">
        <v>-8.5954027974408001E-2</v>
      </c>
      <c r="D8" s="619">
        <v>155809.36458000002</v>
      </c>
      <c r="E8" s="620">
        <v>-2.2496505196902387E-2</v>
      </c>
      <c r="F8" s="619">
        <v>152304.19839999999</v>
      </c>
      <c r="G8" s="619">
        <v>22184053.905869994</v>
      </c>
      <c r="H8" s="88"/>
    </row>
    <row r="9" spans="1:8" ht="12.75" customHeight="1">
      <c r="A9" s="618" t="s">
        <v>845</v>
      </c>
      <c r="B9" s="619">
        <v>4070.1090899999999</v>
      </c>
      <c r="C9" s="620">
        <v>-2.2155474683547505E-2</v>
      </c>
      <c r="D9" s="619">
        <v>3152.3001200000003</v>
      </c>
      <c r="E9" s="620">
        <v>0.29115532628917307</v>
      </c>
      <c r="F9" s="619">
        <v>4070.1090899999999</v>
      </c>
      <c r="G9" s="619">
        <v>56378.29585000001</v>
      </c>
      <c r="H9" s="88"/>
    </row>
    <row r="10" spans="1:8" ht="12.75" customHeight="1">
      <c r="A10" s="657" t="s">
        <v>874</v>
      </c>
      <c r="B10" s="621">
        <v>157530.92691000001</v>
      </c>
      <c r="C10" s="622">
        <v>-8.4335652151152851E-2</v>
      </c>
      <c r="D10" s="621">
        <v>160090.43414000003</v>
      </c>
      <c r="E10" s="622">
        <v>-1.5987883621839099E-2</v>
      </c>
      <c r="F10" s="621">
        <v>157530.92691000001</v>
      </c>
      <c r="G10" s="621">
        <v>22260462.800959997</v>
      </c>
      <c r="H10" s="88"/>
    </row>
    <row r="11" spans="1:8" ht="12.75" customHeight="1">
      <c r="A11" s="618" t="s">
        <v>846</v>
      </c>
      <c r="B11" s="619">
        <v>356.15044</v>
      </c>
      <c r="C11" s="620">
        <v>-9.5887240180869068E-2</v>
      </c>
      <c r="D11" s="619">
        <v>362.34429</v>
      </c>
      <c r="E11" s="620">
        <v>-1.7093825322871785E-2</v>
      </c>
      <c r="F11" s="619">
        <v>356.15044</v>
      </c>
      <c r="G11" s="619">
        <v>6389.6281800000006</v>
      </c>
      <c r="H11" s="88"/>
    </row>
    <row r="12" spans="1:8" ht="12.75" customHeight="1">
      <c r="A12" s="618" t="s">
        <v>847</v>
      </c>
      <c r="B12" s="619">
        <v>55904.890670000001</v>
      </c>
      <c r="C12" s="620">
        <v>-9.0526255228838629E-2</v>
      </c>
      <c r="D12" s="619">
        <v>56117.497779999998</v>
      </c>
      <c r="E12" s="620">
        <v>-3.7886063778804001E-3</v>
      </c>
      <c r="F12" s="619">
        <v>55904.890670000001</v>
      </c>
      <c r="G12" s="619">
        <v>7081204.7745299973</v>
      </c>
      <c r="H12" s="88"/>
    </row>
    <row r="13" spans="1:8" ht="12.75" customHeight="1">
      <c r="A13" s="618" t="s">
        <v>848</v>
      </c>
      <c r="B13" s="619">
        <v>1076.36097</v>
      </c>
      <c r="C13" s="620">
        <v>-3.7600249138601438E-2</v>
      </c>
      <c r="D13" s="619">
        <v>804.84484999999995</v>
      </c>
      <c r="E13" s="620">
        <v>0.3373521244498241</v>
      </c>
      <c r="F13" s="619">
        <v>1076.36097</v>
      </c>
      <c r="G13" s="619">
        <v>15221.986249999998</v>
      </c>
      <c r="H13" s="88"/>
    </row>
    <row r="14" spans="1:8" ht="12.75" customHeight="1">
      <c r="A14" s="658" t="s">
        <v>875</v>
      </c>
      <c r="B14" s="621">
        <v>57337.40208</v>
      </c>
      <c r="C14" s="622">
        <v>-8.9619940630134107E-2</v>
      </c>
      <c r="D14" s="621">
        <v>57284.68692</v>
      </c>
      <c r="E14" s="622">
        <v>9.2023126657946551E-4</v>
      </c>
      <c r="F14" s="621">
        <v>57337.40208</v>
      </c>
      <c r="G14" s="621">
        <v>7102816.3889599973</v>
      </c>
      <c r="H14" s="88"/>
    </row>
    <row r="15" spans="1:8" ht="12.75" customHeight="1">
      <c r="A15" s="618" t="s">
        <v>849</v>
      </c>
      <c r="B15" s="619">
        <v>387.09519</v>
      </c>
      <c r="C15" s="620">
        <v>-0.11546418381773826</v>
      </c>
      <c r="D15" s="619">
        <v>345.64639</v>
      </c>
      <c r="E15" s="620">
        <v>0.11991677390294747</v>
      </c>
      <c r="F15" s="619">
        <v>387.09519</v>
      </c>
      <c r="G15" s="619">
        <v>6578.0463900000013</v>
      </c>
      <c r="H15" s="88"/>
    </row>
    <row r="16" spans="1:8" ht="12.75" customHeight="1">
      <c r="A16" s="618" t="s">
        <v>850</v>
      </c>
      <c r="B16" s="619">
        <v>70175.729940000005</v>
      </c>
      <c r="C16" s="620">
        <v>-9.2546919512171422E-2</v>
      </c>
      <c r="D16" s="619">
        <v>71320.790139999997</v>
      </c>
      <c r="E16" s="620">
        <v>-1.6055068904204273E-2</v>
      </c>
      <c r="F16" s="619">
        <v>70175.729940000005</v>
      </c>
      <c r="G16" s="619">
        <v>9802291.3328599948</v>
      </c>
      <c r="H16" s="88"/>
    </row>
    <row r="17" spans="1:9" ht="12.75" customHeight="1">
      <c r="A17" s="618" t="s">
        <v>851</v>
      </c>
      <c r="B17" s="619">
        <v>1653.7769499999999</v>
      </c>
      <c r="C17" s="620">
        <v>-3.5903448972607596E-2</v>
      </c>
      <c r="D17" s="619">
        <v>1265.26252</v>
      </c>
      <c r="E17" s="620">
        <v>0.30706230830262793</v>
      </c>
      <c r="F17" s="619">
        <v>1653.7769499999999</v>
      </c>
      <c r="G17" s="619">
        <v>23109.49641</v>
      </c>
      <c r="H17" s="88"/>
    </row>
    <row r="18" spans="1:9" ht="12.75" customHeight="1">
      <c r="A18" s="657" t="s">
        <v>876</v>
      </c>
      <c r="B18" s="621">
        <v>72216.602080000011</v>
      </c>
      <c r="C18" s="622">
        <v>-9.1450683148231654E-2</v>
      </c>
      <c r="D18" s="621">
        <v>72931.699049999996</v>
      </c>
      <c r="E18" s="622">
        <v>-9.8050227721931046E-3</v>
      </c>
      <c r="F18" s="621">
        <v>72216.602080000011</v>
      </c>
      <c r="G18" s="621">
        <v>9831978.8756599948</v>
      </c>
      <c r="H18" s="88"/>
    </row>
    <row r="19" spans="1:9" ht="12.75" customHeight="1">
      <c r="A19" s="618" t="s">
        <v>852</v>
      </c>
      <c r="B19" s="619">
        <v>658.47391000000005</v>
      </c>
      <c r="C19" s="620">
        <v>-6.9397660057861077E-2</v>
      </c>
      <c r="D19" s="619">
        <v>651.60126000000002</v>
      </c>
      <c r="E19" s="620">
        <v>1.05473246015516E-2</v>
      </c>
      <c r="F19" s="619">
        <v>658.47391000000005</v>
      </c>
      <c r="G19" s="619">
        <v>11441.2138</v>
      </c>
      <c r="H19" s="88"/>
    </row>
    <row r="20" spans="1:9" ht="12.75" customHeight="1">
      <c r="A20" s="618" t="s">
        <v>853</v>
      </c>
      <c r="B20" s="619">
        <v>120007.68394</v>
      </c>
      <c r="C20" s="620">
        <v>-8.7541514460382969E-2</v>
      </c>
      <c r="D20" s="619">
        <v>123586.71137999999</v>
      </c>
      <c r="E20" s="620">
        <v>-2.8959646227621719E-2</v>
      </c>
      <c r="F20" s="619">
        <v>120007.68394</v>
      </c>
      <c r="G20" s="619">
        <v>17164576.430350006</v>
      </c>
      <c r="H20" s="88"/>
    </row>
    <row r="21" spans="1:9" ht="12.75" customHeight="1">
      <c r="A21" s="618" t="s">
        <v>854</v>
      </c>
      <c r="B21" s="619">
        <v>3685.74071</v>
      </c>
      <c r="C21" s="620">
        <v>2.627611223202864E-2</v>
      </c>
      <c r="D21" s="619">
        <v>2644.5776700000001</v>
      </c>
      <c r="E21" s="620">
        <v>0.39369728172891966</v>
      </c>
      <c r="F21" s="619">
        <v>3685.74071</v>
      </c>
      <c r="G21" s="619">
        <v>49973.626720000007</v>
      </c>
      <c r="H21" s="88"/>
    </row>
    <row r="22" spans="1:9" ht="12.75" customHeight="1">
      <c r="A22" s="657" t="s">
        <v>877</v>
      </c>
      <c r="B22" s="621">
        <v>124351.89856</v>
      </c>
      <c r="C22" s="622">
        <v>-8.4437412317110064E-2</v>
      </c>
      <c r="D22" s="621">
        <v>126882.89030999999</v>
      </c>
      <c r="E22" s="622">
        <v>-1.9947462922828077E-2</v>
      </c>
      <c r="F22" s="621">
        <v>124351.89856</v>
      </c>
      <c r="G22" s="621">
        <v>17225991.270870004</v>
      </c>
      <c r="H22" s="88"/>
    </row>
    <row r="23" spans="1:9" ht="12.75" customHeight="1">
      <c r="A23" s="625" t="s">
        <v>896</v>
      </c>
      <c r="B23" s="626">
        <v>2558.33896</v>
      </c>
      <c r="C23" s="627">
        <v>-8.3172162820051965E-2</v>
      </c>
      <c r="D23" s="619">
        <v>2488.3613799999998</v>
      </c>
      <c r="E23" s="620">
        <v>2.8121952286528504E-2</v>
      </c>
      <c r="F23" s="626">
        <v>2558.33896</v>
      </c>
      <c r="G23" s="626">
        <v>44439.487610000004</v>
      </c>
      <c r="H23" s="88"/>
      <c r="I23" s="348"/>
    </row>
    <row r="24" spans="1:9" ht="12.75" customHeight="1">
      <c r="A24" s="625" t="s">
        <v>897</v>
      </c>
      <c r="B24" s="626">
        <v>398392.50294999999</v>
      </c>
      <c r="C24" s="627">
        <v>-8.8241902607561873E-2</v>
      </c>
      <c r="D24" s="626">
        <v>406834.36388000002</v>
      </c>
      <c r="E24" s="627">
        <v>-2.075011768791989E-2</v>
      </c>
      <c r="F24" s="626">
        <v>398392.50294999999</v>
      </c>
      <c r="G24" s="626">
        <v>56232126.44360999</v>
      </c>
      <c r="H24" s="88"/>
      <c r="I24" s="348"/>
    </row>
    <row r="25" spans="1:9" ht="12.75" customHeight="1">
      <c r="A25" s="625" t="s">
        <v>898</v>
      </c>
      <c r="B25" s="626">
        <v>10485.987719999999</v>
      </c>
      <c r="C25" s="627">
        <v>-9.5859591638419658E-3</v>
      </c>
      <c r="D25" s="619">
        <v>7866.9851600000002</v>
      </c>
      <c r="E25" s="620">
        <v>0.33291057587300688</v>
      </c>
      <c r="F25" s="626">
        <v>10485.987719999999</v>
      </c>
      <c r="G25" s="626">
        <v>144683.40523</v>
      </c>
      <c r="H25" s="88"/>
      <c r="I25" s="348"/>
    </row>
    <row r="26" spans="1:9" ht="22.5" customHeight="1">
      <c r="A26" s="659" t="s">
        <v>899</v>
      </c>
      <c r="B26" s="623">
        <v>411436.82962999999</v>
      </c>
      <c r="C26" s="624">
        <v>-8.6361239059133454E-2</v>
      </c>
      <c r="D26" s="623">
        <v>417189.71042000002</v>
      </c>
      <c r="E26" s="624">
        <v>-1.3789603737370202E-2</v>
      </c>
      <c r="F26" s="623">
        <v>411436.82962999999</v>
      </c>
      <c r="G26" s="623">
        <v>56421249.336449988</v>
      </c>
      <c r="I26" s="348"/>
    </row>
    <row r="27" spans="1:9" ht="21.75" customHeight="1">
      <c r="A27" s="739" t="s">
        <v>113</v>
      </c>
      <c r="B27" s="739"/>
      <c r="C27" s="739"/>
      <c r="D27" s="739"/>
      <c r="E27" s="739"/>
      <c r="F27" s="739"/>
      <c r="G27" s="739"/>
    </row>
    <row r="28" spans="1:9" ht="21" customHeight="1">
      <c r="A28" s="740" t="s">
        <v>114</v>
      </c>
      <c r="B28" s="740"/>
      <c r="C28" s="740"/>
      <c r="D28" s="740"/>
      <c r="E28" s="740"/>
      <c r="F28" s="740"/>
      <c r="G28" s="740"/>
    </row>
    <row r="29" spans="1:9" ht="12.75" customHeight="1"/>
    <row r="30" spans="1:9" ht="12.75" customHeight="1">
      <c r="A30" s="542" t="s">
        <v>803</v>
      </c>
      <c r="G30" s="373" t="str">
        <f>Naslovnica!A20</f>
        <v>Siječanj 2016.</v>
      </c>
    </row>
    <row r="31" spans="1:9" ht="12.75" customHeight="1">
      <c r="A31" s="119" t="s">
        <v>465</v>
      </c>
      <c r="G31" s="118" t="str">
        <f>Naslovnica!A24</f>
        <v>January 2016</v>
      </c>
    </row>
    <row r="32" spans="1:9" ht="12.75" customHeight="1">
      <c r="D32" s="726" t="s">
        <v>466</v>
      </c>
      <c r="E32" s="726"/>
      <c r="F32" s="726"/>
    </row>
    <row r="33" spans="1:8" ht="25.5" customHeight="1">
      <c r="A33" s="388"/>
      <c r="B33" s="732" t="s">
        <v>115</v>
      </c>
      <c r="C33" s="732"/>
      <c r="D33" s="732"/>
      <c r="E33" s="732"/>
      <c r="F33" s="732"/>
    </row>
    <row r="34" spans="1:8" ht="33.75" customHeight="1">
      <c r="A34" s="388" t="s">
        <v>97</v>
      </c>
      <c r="B34" s="388" t="str">
        <f>Naslovnica!A20</f>
        <v>Siječanj 2016.</v>
      </c>
      <c r="C34" s="388" t="s">
        <v>98</v>
      </c>
      <c r="D34" s="388" t="s">
        <v>99</v>
      </c>
      <c r="E34" s="388" t="s">
        <v>100</v>
      </c>
      <c r="F34" s="388" t="s">
        <v>101</v>
      </c>
    </row>
    <row r="35" spans="1:8" ht="33.75" customHeight="1">
      <c r="A35" s="391" t="s">
        <v>103</v>
      </c>
      <c r="B35" s="391" t="str">
        <f>Naslovnica!A24</f>
        <v>January 2016</v>
      </c>
      <c r="C35" s="391" t="s">
        <v>1092</v>
      </c>
      <c r="D35" s="393" t="s">
        <v>104</v>
      </c>
      <c r="E35" s="393" t="s">
        <v>105</v>
      </c>
      <c r="F35" s="393" t="s">
        <v>106</v>
      </c>
    </row>
    <row r="36" spans="1:8" ht="12.75" customHeight="1">
      <c r="A36" s="618" t="s">
        <v>843</v>
      </c>
      <c r="B36" s="619">
        <v>6.1809899999999995</v>
      </c>
      <c r="C36" s="620">
        <v>-7.7384310880643459E-2</v>
      </c>
      <c r="D36" s="619">
        <v>9.673000000000001E-2</v>
      </c>
      <c r="E36" s="620">
        <v>62.899410730900435</v>
      </c>
      <c r="F36" s="619">
        <v>6.1809899999999995</v>
      </c>
      <c r="G36" s="88"/>
      <c r="H36" s="88"/>
    </row>
    <row r="37" spans="1:8" ht="12.75" customHeight="1">
      <c r="A37" s="618" t="s">
        <v>844</v>
      </c>
      <c r="B37" s="619">
        <v>781.03168000000005</v>
      </c>
      <c r="C37" s="620">
        <v>-8.6683653427788568E-2</v>
      </c>
      <c r="D37" s="619">
        <v>820.75954999999999</v>
      </c>
      <c r="E37" s="620">
        <v>-4.8403786468277997E-2</v>
      </c>
      <c r="F37" s="619">
        <v>781.03168000000005</v>
      </c>
      <c r="G37" s="88"/>
      <c r="H37" s="88"/>
    </row>
    <row r="38" spans="1:8" ht="12.75" customHeight="1">
      <c r="A38" s="618" t="s">
        <v>845</v>
      </c>
      <c r="B38" s="619">
        <v>20.523900000000001</v>
      </c>
      <c r="C38" s="620">
        <v>-2.1512619945621262E-2</v>
      </c>
      <c r="D38" s="619">
        <v>0.26707999999999998</v>
      </c>
      <c r="E38" s="620">
        <v>75.845514452598479</v>
      </c>
      <c r="F38" s="619">
        <v>20.523900000000001</v>
      </c>
      <c r="G38" s="88"/>
      <c r="H38" s="88"/>
    </row>
    <row r="39" spans="1:8" ht="12.75" customHeight="1">
      <c r="A39" s="657" t="s">
        <v>874</v>
      </c>
      <c r="B39" s="621">
        <v>807.73657000000003</v>
      </c>
      <c r="C39" s="622">
        <v>-8.5064696657855418E-2</v>
      </c>
      <c r="D39" s="621">
        <v>821.12335999999993</v>
      </c>
      <c r="E39" s="622">
        <v>-1.6303019317340951E-2</v>
      </c>
      <c r="F39" s="621">
        <v>807.73657000000003</v>
      </c>
      <c r="G39" s="88"/>
      <c r="H39" s="88"/>
    </row>
    <row r="40" spans="1:8" ht="12.75" customHeight="1">
      <c r="A40" s="618" t="s">
        <v>846</v>
      </c>
      <c r="B40" s="619">
        <v>2.8721900000000002</v>
      </c>
      <c r="C40" s="620">
        <v>-9.581748810033483E-2</v>
      </c>
      <c r="D40" s="619">
        <v>2.3039999999999998E-2</v>
      </c>
      <c r="E40" s="620">
        <v>123.66102430555559</v>
      </c>
      <c r="F40" s="619">
        <v>2.8721900000000002</v>
      </c>
      <c r="G40" s="88"/>
      <c r="H40" s="88"/>
    </row>
    <row r="41" spans="1:8" ht="12.75" customHeight="1">
      <c r="A41" s="618" t="s">
        <v>847</v>
      </c>
      <c r="B41" s="619">
        <v>450.81502</v>
      </c>
      <c r="C41" s="620">
        <v>-9.0497011087012774E-2</v>
      </c>
      <c r="D41" s="619">
        <v>461.83517999999998</v>
      </c>
      <c r="E41" s="620">
        <v>-2.3861672902441032E-2</v>
      </c>
      <c r="F41" s="619">
        <v>450.81502</v>
      </c>
      <c r="G41" s="88"/>
      <c r="H41" s="88"/>
    </row>
    <row r="42" spans="1:8" ht="12.75" customHeight="1">
      <c r="A42" s="618" t="s">
        <v>848</v>
      </c>
      <c r="B42" s="619">
        <v>8.6797399999999989</v>
      </c>
      <c r="C42" s="620">
        <v>-3.7591600628467191E-2</v>
      </c>
      <c r="D42" s="619">
        <v>8.6430000000000007E-2</v>
      </c>
      <c r="E42" s="620">
        <v>99.425083882911011</v>
      </c>
      <c r="F42" s="619">
        <v>8.6797399999999989</v>
      </c>
      <c r="G42" s="88"/>
      <c r="H42" s="88"/>
    </row>
    <row r="43" spans="1:8" ht="12.75" customHeight="1">
      <c r="A43" s="658" t="s">
        <v>875</v>
      </c>
      <c r="B43" s="621">
        <v>462.36694999999997</v>
      </c>
      <c r="C43" s="622">
        <v>-8.9590788079489503E-2</v>
      </c>
      <c r="D43" s="621">
        <v>461.94464999999997</v>
      </c>
      <c r="E43" s="622">
        <v>9.1417878743699492E-4</v>
      </c>
      <c r="F43" s="621">
        <v>462.36694999999997</v>
      </c>
      <c r="G43" s="88"/>
      <c r="H43" s="88"/>
    </row>
    <row r="44" spans="1:8" ht="12.75" customHeight="1">
      <c r="A44" s="618" t="s">
        <v>849</v>
      </c>
      <c r="B44" s="619">
        <v>3.1216399999999997</v>
      </c>
      <c r="C44" s="620">
        <v>-0.11543213374893743</v>
      </c>
      <c r="D44" s="619">
        <v>3.0629999999999998E-2</v>
      </c>
      <c r="E44" s="620">
        <v>100.91446294482533</v>
      </c>
      <c r="F44" s="619">
        <v>3.1216399999999997</v>
      </c>
      <c r="G44" s="88"/>
      <c r="H44" s="88"/>
    </row>
    <row r="45" spans="1:8" ht="12.75" customHeight="1">
      <c r="A45" s="618" t="s">
        <v>850</v>
      </c>
      <c r="B45" s="619">
        <v>565.89439000000004</v>
      </c>
      <c r="C45" s="620">
        <v>-9.251355550267136E-2</v>
      </c>
      <c r="D45" s="619">
        <v>587.87765000000002</v>
      </c>
      <c r="E45" s="620">
        <v>-3.7394277533769095E-2</v>
      </c>
      <c r="F45" s="619">
        <v>565.89439000000004</v>
      </c>
      <c r="G45" s="88"/>
      <c r="H45" s="88"/>
    </row>
    <row r="46" spans="1:8" ht="12.75" customHeight="1">
      <c r="A46" s="618" t="s">
        <v>851</v>
      </c>
      <c r="B46" s="619">
        <v>13.336370000000001</v>
      </c>
      <c r="C46" s="620">
        <v>-3.5879525876402793E-2</v>
      </c>
      <c r="D46" s="619">
        <v>0.21640999999999999</v>
      </c>
      <c r="E46" s="620">
        <v>60.625479414075144</v>
      </c>
      <c r="F46" s="619">
        <v>13.336370000000001</v>
      </c>
      <c r="G46" s="88"/>
      <c r="H46" s="88"/>
    </row>
    <row r="47" spans="1:8" ht="12.75" customHeight="1">
      <c r="A47" s="657" t="s">
        <v>876</v>
      </c>
      <c r="B47" s="621">
        <v>579.23076000000003</v>
      </c>
      <c r="C47" s="622">
        <v>-9.6287849985758581E-2</v>
      </c>
      <c r="D47" s="621">
        <v>588.12468999999999</v>
      </c>
      <c r="E47" s="622">
        <v>-1.5122524442903349E-2</v>
      </c>
      <c r="F47" s="621">
        <v>582.35239999999999</v>
      </c>
      <c r="G47" s="88"/>
      <c r="H47" s="88"/>
    </row>
    <row r="48" spans="1:8" ht="12.75" customHeight="1">
      <c r="A48" s="618" t="s">
        <v>852</v>
      </c>
      <c r="B48" s="619">
        <v>5.3102200000000002</v>
      </c>
      <c r="C48" s="620">
        <v>-6.9386539085022278E-2</v>
      </c>
      <c r="D48" s="619">
        <v>7.6350000000000001E-2</v>
      </c>
      <c r="E48" s="620">
        <v>68.551015062213494</v>
      </c>
      <c r="F48" s="619">
        <v>5.3102200000000002</v>
      </c>
      <c r="G48" s="88"/>
      <c r="H48" s="88"/>
    </row>
    <row r="49" spans="1:8" ht="12.75" customHeight="1">
      <c r="A49" s="618" t="s">
        <v>853</v>
      </c>
      <c r="B49" s="619">
        <v>967.74272999999994</v>
      </c>
      <c r="C49" s="620">
        <v>-8.7519979950275578E-2</v>
      </c>
      <c r="D49" s="619">
        <v>1022.77363</v>
      </c>
      <c r="E49" s="620">
        <v>-5.3805552260865475E-2</v>
      </c>
      <c r="F49" s="619">
        <v>967.74272999999994</v>
      </c>
      <c r="G49" s="88"/>
      <c r="H49" s="88"/>
    </row>
    <row r="50" spans="1:8" ht="12.75" customHeight="1">
      <c r="A50" s="618" t="s">
        <v>854</v>
      </c>
      <c r="B50" s="619">
        <v>29.72241</v>
      </c>
      <c r="C50" s="620">
        <v>2.6279179858107335E-2</v>
      </c>
      <c r="D50" s="619">
        <v>0.32837</v>
      </c>
      <c r="E50" s="620">
        <v>89.514998325060148</v>
      </c>
      <c r="F50" s="619">
        <v>29.72241</v>
      </c>
      <c r="G50" s="88"/>
      <c r="H50" s="88"/>
    </row>
    <row r="51" spans="1:8" ht="12.75" customHeight="1">
      <c r="A51" s="657" t="s">
        <v>877</v>
      </c>
      <c r="B51" s="621">
        <v>1002.7753599999999</v>
      </c>
      <c r="C51" s="622">
        <v>-8.4416298491565483E-2</v>
      </c>
      <c r="D51" s="621">
        <v>1023.17835</v>
      </c>
      <c r="E51" s="622">
        <v>-1.9940795268000109E-2</v>
      </c>
      <c r="F51" s="621">
        <v>1002.7753599999999</v>
      </c>
      <c r="G51" s="88"/>
      <c r="H51" s="88"/>
    </row>
    <row r="52" spans="1:8" ht="12.75" customHeight="1">
      <c r="A52" s="625" t="s">
        <v>896</v>
      </c>
      <c r="B52" s="626">
        <v>17.485039999999998</v>
      </c>
      <c r="C52" s="620">
        <v>-8.5086020554514641E-2</v>
      </c>
      <c r="D52" s="619">
        <v>0.22675000000000001</v>
      </c>
      <c r="E52" s="620">
        <v>76.111532524807046</v>
      </c>
      <c r="F52" s="626">
        <v>17.485039999999998</v>
      </c>
      <c r="G52" s="88"/>
      <c r="H52" s="88"/>
    </row>
    <row r="53" spans="1:8" ht="12.75" customHeight="1">
      <c r="A53" s="625" t="s">
        <v>897</v>
      </c>
      <c r="B53" s="626">
        <v>2765.4838199999999</v>
      </c>
      <c r="C53" s="627">
        <v>-8.8796546475542734E-2</v>
      </c>
      <c r="D53" s="626">
        <v>2893.2460100000003</v>
      </c>
      <c r="E53" s="627">
        <v>-4.4158771690486272E-2</v>
      </c>
      <c r="F53" s="626">
        <v>2765.4838199999999</v>
      </c>
      <c r="G53" s="78"/>
      <c r="H53" s="78"/>
    </row>
    <row r="54" spans="1:8" ht="12.75" customHeight="1">
      <c r="A54" s="625" t="s">
        <v>898</v>
      </c>
      <c r="B54" s="626">
        <v>72.262420000000006</v>
      </c>
      <c r="C54" s="620">
        <v>-7.2194681781629763E-3</v>
      </c>
      <c r="D54" s="619">
        <v>0.89829000000000003</v>
      </c>
      <c r="E54" s="620">
        <v>79.444422179919627</v>
      </c>
      <c r="F54" s="626">
        <v>72.262420000000006</v>
      </c>
    </row>
    <row r="55" spans="1:8" ht="22.5" customHeight="1">
      <c r="A55" s="659" t="s">
        <v>899</v>
      </c>
      <c r="B55" s="623">
        <v>2855.23128</v>
      </c>
      <c r="C55" s="624">
        <v>-8.6874905688694271E-2</v>
      </c>
      <c r="D55" s="623">
        <v>2894.3710500000002</v>
      </c>
      <c r="E55" s="624">
        <v>-1.3522720246942845E-2</v>
      </c>
      <c r="F55" s="623">
        <v>2855.23128</v>
      </c>
    </row>
    <row r="56" spans="1:8" ht="24.75" customHeight="1">
      <c r="A56" s="738" t="s">
        <v>116</v>
      </c>
      <c r="B56" s="738"/>
      <c r="C56" s="738"/>
      <c r="D56" s="738"/>
      <c r="E56" s="738"/>
      <c r="F56" s="738"/>
    </row>
    <row r="57" spans="1:8">
      <c r="A57" s="614" t="s">
        <v>117</v>
      </c>
      <c r="B57" s="613"/>
      <c r="C57" s="613"/>
      <c r="D57" s="613"/>
      <c r="E57" s="613"/>
      <c r="F57" s="613"/>
    </row>
    <row r="58" spans="1:8" ht="12.75" customHeight="1">
      <c r="A58" s="27" t="s">
        <v>467</v>
      </c>
    </row>
    <row r="59" spans="1:8" ht="12.75" customHeight="1"/>
    <row r="60" spans="1:8" ht="12.75" customHeight="1">
      <c r="A60" s="74" t="s">
        <v>321</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2" t="s">
        <v>319</v>
      </c>
      <c r="G1" s="373" t="str">
        <f>Naslovnica!A20</f>
        <v>Siječanj 2016.</v>
      </c>
    </row>
    <row r="2" spans="1:8" ht="12.75" customHeight="1">
      <c r="A2" s="117" t="s">
        <v>119</v>
      </c>
      <c r="G2" s="118" t="str">
        <f>Naslovnica!A24</f>
        <v>January 2016</v>
      </c>
    </row>
    <row r="3" spans="1:8" ht="12.75" customHeight="1">
      <c r="E3" s="741" t="s">
        <v>468</v>
      </c>
      <c r="F3" s="741"/>
      <c r="G3" s="741"/>
    </row>
    <row r="4" spans="1:8" ht="16.5" customHeight="1">
      <c r="A4" s="742" t="s">
        <v>469</v>
      </c>
      <c r="B4" s="743" t="s">
        <v>470</v>
      </c>
      <c r="C4" s="743"/>
      <c r="D4" s="743"/>
      <c r="E4" s="743"/>
      <c r="F4" s="743"/>
      <c r="G4" s="743"/>
    </row>
    <row r="5" spans="1:8" ht="12.75" customHeight="1">
      <c r="A5" s="742"/>
      <c r="B5" s="747" t="str">
        <f>Naslovnica!A20</f>
        <v>Siječanj 2016.</v>
      </c>
      <c r="C5" s="747"/>
      <c r="D5" s="748" t="str">
        <f>'5 Tablica 3,4'!A8</f>
        <v>Prosinac 2015.</v>
      </c>
      <c r="E5" s="747"/>
      <c r="F5" s="749" t="s">
        <v>124</v>
      </c>
      <c r="G5" s="749"/>
    </row>
    <row r="6" spans="1:8" ht="12.75" customHeight="1">
      <c r="A6" s="742"/>
      <c r="B6" s="744" t="str">
        <f>Naslovnica!A24</f>
        <v>January 2016</v>
      </c>
      <c r="C6" s="744"/>
      <c r="D6" s="745" t="str">
        <f>'5 Tablica 3,4'!B8</f>
        <v>December 2015</v>
      </c>
      <c r="E6" s="744"/>
      <c r="F6" s="746" t="s">
        <v>125</v>
      </c>
      <c r="G6" s="746"/>
    </row>
    <row r="7" spans="1:8" ht="12.75" customHeight="1">
      <c r="A7" s="742"/>
      <c r="B7" s="394" t="s">
        <v>120</v>
      </c>
      <c r="C7" s="394" t="s">
        <v>121</v>
      </c>
      <c r="D7" s="394" t="s">
        <v>120</v>
      </c>
      <c r="E7" s="394" t="s">
        <v>121</v>
      </c>
      <c r="F7" s="671" t="s">
        <v>1088</v>
      </c>
      <c r="G7" s="671" t="s">
        <v>1084</v>
      </c>
    </row>
    <row r="8" spans="1:8" ht="12.75" customHeight="1">
      <c r="A8" s="742"/>
      <c r="B8" s="395" t="s">
        <v>122</v>
      </c>
      <c r="C8" s="395" t="s">
        <v>123</v>
      </c>
      <c r="D8" s="395" t="s">
        <v>122</v>
      </c>
      <c r="E8" s="395" t="s">
        <v>123</v>
      </c>
      <c r="F8" s="670" t="s">
        <v>122</v>
      </c>
      <c r="G8" s="670" t="s">
        <v>1085</v>
      </c>
    </row>
    <row r="9" spans="1:8" ht="12.75" customHeight="1">
      <c r="A9" s="176" t="s">
        <v>843</v>
      </c>
      <c r="B9" s="615">
        <v>194591.46930000003</v>
      </c>
      <c r="C9" s="616">
        <v>2.624573415755979E-3</v>
      </c>
      <c r="D9" s="615">
        <v>195086.17275999999</v>
      </c>
      <c r="E9" s="616">
        <v>2.6361333830991701E-3</v>
      </c>
      <c r="F9" s="615">
        <v>-494.70345999996061</v>
      </c>
      <c r="G9" s="616">
        <v>-2.5358202121713541E-3</v>
      </c>
      <c r="H9" s="88"/>
    </row>
    <row r="10" spans="1:8" ht="12.75" customHeight="1">
      <c r="A10" s="176" t="s">
        <v>844</v>
      </c>
      <c r="B10" s="615">
        <v>28604586.47366</v>
      </c>
      <c r="C10" s="616">
        <v>0.38580744313985754</v>
      </c>
      <c r="D10" s="615">
        <v>28444271.52141</v>
      </c>
      <c r="E10" s="616">
        <v>0.38435780790969637</v>
      </c>
      <c r="F10" s="615">
        <v>160314.95225000009</v>
      </c>
      <c r="G10" s="616">
        <v>5.6361068037664823E-3</v>
      </c>
      <c r="H10" s="88"/>
    </row>
    <row r="11" spans="1:8" ht="12.75" customHeight="1">
      <c r="A11" s="176" t="s">
        <v>845</v>
      </c>
      <c r="B11" s="615">
        <v>904595.20739999996</v>
      </c>
      <c r="C11" s="616">
        <v>1.2200825359420346E-2</v>
      </c>
      <c r="D11" s="615">
        <v>880443.74664000003</v>
      </c>
      <c r="E11" s="616">
        <v>1.1897138170391631E-2</v>
      </c>
      <c r="F11" s="615">
        <v>24151.460759999929</v>
      </c>
      <c r="G11" s="616">
        <v>2.7431009479217859E-2</v>
      </c>
      <c r="H11" s="88"/>
    </row>
    <row r="12" spans="1:8" ht="12.75" customHeight="1">
      <c r="A12" s="657" t="s">
        <v>874</v>
      </c>
      <c r="B12" s="631">
        <v>29703773.150360003</v>
      </c>
      <c r="C12" s="632">
        <v>0.4006328419150339</v>
      </c>
      <c r="D12" s="631">
        <v>29519801.440809999</v>
      </c>
      <c r="E12" s="632">
        <v>0.39889107946318719</v>
      </c>
      <c r="F12" s="631">
        <v>183971.70955000006</v>
      </c>
      <c r="G12" s="632">
        <v>6.232145901078812E-3</v>
      </c>
      <c r="H12" s="88"/>
    </row>
    <row r="13" spans="1:8" ht="12.75" customHeight="1">
      <c r="A13" s="176" t="s">
        <v>846</v>
      </c>
      <c r="B13" s="615">
        <v>56486.39112</v>
      </c>
      <c r="C13" s="616">
        <v>7.6186628848044042E-4</v>
      </c>
      <c r="D13" s="615">
        <v>57071.299719999995</v>
      </c>
      <c r="E13" s="616">
        <v>7.7118514490432256E-4</v>
      </c>
      <c r="F13" s="615">
        <v>-584.9085999999952</v>
      </c>
      <c r="G13" s="616">
        <v>-1.0248734528031444E-2</v>
      </c>
      <c r="H13" s="88"/>
    </row>
    <row r="14" spans="1:8" ht="12.75" customHeight="1">
      <c r="A14" s="176" t="s">
        <v>847</v>
      </c>
      <c r="B14" s="615">
        <v>9567483.5115699992</v>
      </c>
      <c r="C14" s="616">
        <v>0.12904246507043707</v>
      </c>
      <c r="D14" s="615">
        <v>9585101.0411100015</v>
      </c>
      <c r="E14" s="616">
        <v>0.12952022420335008</v>
      </c>
      <c r="F14" s="615">
        <v>-17617.529540002346</v>
      </c>
      <c r="G14" s="616">
        <v>-1.8380118753513056E-3</v>
      </c>
      <c r="H14" s="88"/>
    </row>
    <row r="15" spans="1:8" ht="12.75" customHeight="1">
      <c r="A15" s="176" t="s">
        <v>848</v>
      </c>
      <c r="B15" s="615">
        <v>244616.34352000002</v>
      </c>
      <c r="C15" s="616">
        <v>3.2992892986086534E-3</v>
      </c>
      <c r="D15" s="615">
        <v>235646.33978000001</v>
      </c>
      <c r="E15" s="616">
        <v>3.1842091836175299E-3</v>
      </c>
      <c r="F15" s="615">
        <v>8970.0037400000147</v>
      </c>
      <c r="G15" s="616">
        <v>3.8065533919917585E-2</v>
      </c>
      <c r="H15" s="88"/>
    </row>
    <row r="16" spans="1:8" ht="12.75" customHeight="1">
      <c r="A16" s="653" t="s">
        <v>875</v>
      </c>
      <c r="B16" s="631">
        <v>9868586.2462099995</v>
      </c>
      <c r="C16" s="632">
        <v>0.13310362065752618</v>
      </c>
      <c r="D16" s="631">
        <v>9877818.6806100011</v>
      </c>
      <c r="E16" s="632">
        <v>0.13347561853187193</v>
      </c>
      <c r="F16" s="631">
        <v>-9232.4344000023266</v>
      </c>
      <c r="G16" s="632">
        <v>-9.3466327926474909E-4</v>
      </c>
      <c r="H16" s="88"/>
    </row>
    <row r="17" spans="1:8" ht="12.75" customHeight="1">
      <c r="A17" s="176" t="s">
        <v>849</v>
      </c>
      <c r="B17" s="615">
        <v>54033.260200000004</v>
      </c>
      <c r="C17" s="616">
        <v>7.2877942079214043E-4</v>
      </c>
      <c r="D17" s="615">
        <v>54602.024100000002</v>
      </c>
      <c r="E17" s="616">
        <v>7.3781865971542693E-4</v>
      </c>
      <c r="F17" s="615">
        <v>-568.7638999999981</v>
      </c>
      <c r="G17" s="616">
        <v>-1.0416535089584674E-2</v>
      </c>
      <c r="H17" s="88"/>
    </row>
    <row r="18" spans="1:8" ht="12.75" customHeight="1">
      <c r="A18" s="176" t="s">
        <v>850</v>
      </c>
      <c r="B18" s="615">
        <v>11531922.262209998</v>
      </c>
      <c r="C18" s="616">
        <v>0.15553804445198721</v>
      </c>
      <c r="D18" s="615">
        <v>11590591.261709999</v>
      </c>
      <c r="E18" s="616">
        <v>0.15661973435933871</v>
      </c>
      <c r="F18" s="615">
        <v>-58668.999500000849</v>
      </c>
      <c r="G18" s="616">
        <v>-5.0617779693272712E-3</v>
      </c>
      <c r="H18" s="88"/>
    </row>
    <row r="19" spans="1:8" ht="12.75" customHeight="1">
      <c r="A19" s="176" t="s">
        <v>851</v>
      </c>
      <c r="B19" s="615">
        <v>339389.95308999997</v>
      </c>
      <c r="C19" s="616">
        <v>4.5775585726289727E-3</v>
      </c>
      <c r="D19" s="615">
        <v>333072.20652999997</v>
      </c>
      <c r="E19" s="616">
        <v>4.5006919260054401E-3</v>
      </c>
      <c r="F19" s="615">
        <v>6317.7465599999996</v>
      </c>
      <c r="G19" s="616">
        <v>1.8968098917106605E-2</v>
      </c>
      <c r="H19" s="88"/>
    </row>
    <row r="20" spans="1:8" ht="12.75" customHeight="1">
      <c r="A20" s="657" t="s">
        <v>876</v>
      </c>
      <c r="B20" s="631">
        <v>11925345.475499999</v>
      </c>
      <c r="C20" s="632">
        <v>0.16084438244540833</v>
      </c>
      <c r="D20" s="631">
        <v>11978265.492339998</v>
      </c>
      <c r="E20" s="632">
        <v>0.16185824494505957</v>
      </c>
      <c r="F20" s="631">
        <v>-52920.016840000848</v>
      </c>
      <c r="G20" s="632">
        <v>-4.4180033306025499E-3</v>
      </c>
      <c r="H20" s="88"/>
    </row>
    <row r="21" spans="1:8" ht="12.75" customHeight="1">
      <c r="A21" s="176" t="s">
        <v>852</v>
      </c>
      <c r="B21" s="615">
        <v>109298.5453</v>
      </c>
      <c r="C21" s="616">
        <v>1.4741759102138634E-3</v>
      </c>
      <c r="D21" s="615">
        <v>109803.04523999999</v>
      </c>
      <c r="E21" s="616">
        <v>1.4837313635713584E-3</v>
      </c>
      <c r="F21" s="615">
        <v>-504.49993999999424</v>
      </c>
      <c r="G21" s="616">
        <v>-4.5945896937311052E-3</v>
      </c>
      <c r="H21" s="88"/>
    </row>
    <row r="22" spans="1:8" ht="12.75" customHeight="1">
      <c r="A22" s="176" t="s">
        <v>853</v>
      </c>
      <c r="B22" s="615">
        <v>21727971.350540001</v>
      </c>
      <c r="C22" s="616">
        <v>0.29305835548739961</v>
      </c>
      <c r="D22" s="615">
        <v>21731818.903580002</v>
      </c>
      <c r="E22" s="616">
        <v>0.29365470897658125</v>
      </c>
      <c r="F22" s="615">
        <v>-3847.5530400015414</v>
      </c>
      <c r="G22" s="616">
        <v>-1.7704698612998806E-4</v>
      </c>
      <c r="H22" s="88"/>
    </row>
    <row r="23" spans="1:8" ht="12.75" customHeight="1">
      <c r="A23" s="176" t="s">
        <v>854</v>
      </c>
      <c r="B23" s="615">
        <v>807157.48559000005</v>
      </c>
      <c r="C23" s="616">
        <v>1.0886623584418114E-2</v>
      </c>
      <c r="D23" s="615">
        <v>787159.27663999994</v>
      </c>
      <c r="E23" s="616">
        <v>1.0636616719728705E-2</v>
      </c>
      <c r="F23" s="615">
        <v>19998.208950000117</v>
      </c>
      <c r="G23" s="616">
        <v>2.540554312637049E-2</v>
      </c>
      <c r="H23" s="88"/>
    </row>
    <row r="24" spans="1:8" ht="12.75" customHeight="1">
      <c r="A24" s="657" t="s">
        <v>877</v>
      </c>
      <c r="B24" s="631">
        <v>22644427.38143</v>
      </c>
      <c r="C24" s="632">
        <v>0.30541915498203159</v>
      </c>
      <c r="D24" s="631">
        <v>22628781.225460004</v>
      </c>
      <c r="E24" s="632">
        <v>0.30577505705988134</v>
      </c>
      <c r="F24" s="631">
        <v>15646.155969998581</v>
      </c>
      <c r="G24" s="632">
        <v>6.9142724984199615E-4</v>
      </c>
      <c r="H24" s="88"/>
    </row>
    <row r="25" spans="1:8" ht="12.75" customHeight="1">
      <c r="A25" s="625" t="s">
        <v>896</v>
      </c>
      <c r="B25" s="633">
        <v>414409.66592000006</v>
      </c>
      <c r="C25" s="634">
        <v>5.5893950352424232E-3</v>
      </c>
      <c r="D25" s="633">
        <v>416562.54181999998</v>
      </c>
      <c r="E25" s="634">
        <v>5.6288685512902786E-3</v>
      </c>
      <c r="F25" s="633">
        <v>-2152.8758999999482</v>
      </c>
      <c r="G25" s="634">
        <v>-5.1681936897009844E-3</v>
      </c>
      <c r="H25" s="88"/>
    </row>
    <row r="26" spans="1:8" ht="12.75" customHeight="1">
      <c r="A26" s="625" t="s">
        <v>897</v>
      </c>
      <c r="B26" s="633">
        <v>71431963.597979993</v>
      </c>
      <c r="C26" s="634">
        <v>0.96344630814968135</v>
      </c>
      <c r="D26" s="633">
        <v>71351782.727809995</v>
      </c>
      <c r="E26" s="634">
        <v>0.96415247544896632</v>
      </c>
      <c r="F26" s="633">
        <v>80180.870169995353</v>
      </c>
      <c r="G26" s="634">
        <v>1.1237402501331757E-3</v>
      </c>
      <c r="H26" s="88"/>
    </row>
    <row r="27" spans="1:8" ht="12.75" customHeight="1">
      <c r="A27" s="625" t="s">
        <v>898</v>
      </c>
      <c r="B27" s="633">
        <v>2295758.9896</v>
      </c>
      <c r="C27" s="634">
        <v>3.0964296815076085E-2</v>
      </c>
      <c r="D27" s="633">
        <v>2236321.56959</v>
      </c>
      <c r="E27" s="634">
        <v>3.0218655999743306E-2</v>
      </c>
      <c r="F27" s="633">
        <v>59437.42001000006</v>
      </c>
      <c r="G27" s="634">
        <v>2.657820807984116E-2</v>
      </c>
      <c r="H27" s="88"/>
    </row>
    <row r="28" spans="1:8" ht="18.75" customHeight="1">
      <c r="A28" s="659" t="s">
        <v>899</v>
      </c>
      <c r="B28" s="617">
        <v>74142132.2535</v>
      </c>
      <c r="C28" s="556">
        <v>1</v>
      </c>
      <c r="D28" s="617">
        <v>74004666.839220002</v>
      </c>
      <c r="E28" s="556">
        <v>1</v>
      </c>
      <c r="F28" s="617">
        <v>137465.41427999549</v>
      </c>
      <c r="G28" s="556">
        <v>1.8575235880549262E-3</v>
      </c>
    </row>
    <row r="29" spans="1:8" ht="12.75" customHeight="1">
      <c r="A29" s="32" t="s">
        <v>471</v>
      </c>
    </row>
    <row r="30" spans="1:8" ht="12.75" customHeight="1"/>
    <row r="31" spans="1:8" ht="12.75" customHeight="1">
      <c r="A31" s="651" t="s">
        <v>872</v>
      </c>
      <c r="G31" s="373" t="str">
        <f>Naslovnica!A20</f>
        <v>Siječanj 2016.</v>
      </c>
    </row>
    <row r="32" spans="1:8" ht="12.75" customHeight="1">
      <c r="A32" s="652" t="s">
        <v>873</v>
      </c>
      <c r="G32" s="118" t="str">
        <f>Naslovnica!A24</f>
        <v>January 2016</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471</v>
      </c>
      <c r="B49" s="28"/>
    </row>
    <row r="50" spans="1:10" ht="12.75" customHeight="1"/>
    <row r="51" spans="1:10" ht="12.75" customHeight="1">
      <c r="A51" s="651" t="s">
        <v>886</v>
      </c>
      <c r="G51" s="373" t="str">
        <f>Naslovnica!A20</f>
        <v>Siječanj 2016.</v>
      </c>
    </row>
    <row r="52" spans="1:10" ht="12.75" customHeight="1">
      <c r="A52" s="652" t="s">
        <v>887</v>
      </c>
      <c r="G52" s="118" t="str">
        <f>Naslovnica!A24</f>
        <v>January 2016</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471</v>
      </c>
    </row>
    <row r="70" spans="1:7" ht="12.75" customHeight="1"/>
    <row r="71" spans="1:7" ht="12.75" customHeight="1">
      <c r="A71" s="74" t="s">
        <v>321</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3" t="s">
        <v>320</v>
      </c>
      <c r="F1" s="373" t="str">
        <f>Naslovnica!A20</f>
        <v>Siječanj 2016.</v>
      </c>
    </row>
    <row r="2" spans="1:7" ht="12.75" customHeight="1">
      <c r="A2" s="120" t="s">
        <v>24</v>
      </c>
      <c r="F2" s="118" t="str">
        <f>Naslovnica!A24</f>
        <v>January 2016</v>
      </c>
    </row>
    <row r="3" spans="1:7" ht="12.75" customHeight="1"/>
    <row r="4" spans="1:7" ht="17.25" customHeight="1">
      <c r="A4" s="742" t="s">
        <v>472</v>
      </c>
      <c r="B4" s="396" t="str">
        <f>Naslovnica!A20</f>
        <v>Siječanj 2016.</v>
      </c>
      <c r="C4" s="397" t="str">
        <f>'5 Tablica 3,4'!A8</f>
        <v>Prosinac 2015.</v>
      </c>
      <c r="D4" s="398" t="s">
        <v>665</v>
      </c>
      <c r="E4" s="398" t="s">
        <v>667</v>
      </c>
      <c r="F4" s="398" t="s">
        <v>669</v>
      </c>
    </row>
    <row r="5" spans="1:7" ht="16.5" customHeight="1">
      <c r="A5" s="742"/>
      <c r="B5" s="399" t="str">
        <f>Naslovnica!A24</f>
        <v>January 2016</v>
      </c>
      <c r="C5" s="400" t="str">
        <f>'5 Tablica 3,4'!B8</f>
        <v>December 2015</v>
      </c>
      <c r="D5" s="401" t="s">
        <v>666</v>
      </c>
      <c r="E5" s="401" t="s">
        <v>668</v>
      </c>
      <c r="F5" s="401" t="s">
        <v>670</v>
      </c>
    </row>
    <row r="6" spans="1:7">
      <c r="A6" s="644" t="s">
        <v>843</v>
      </c>
      <c r="B6" s="178">
        <v>113.1691</v>
      </c>
      <c r="C6" s="178">
        <v>114.1258</v>
      </c>
      <c r="D6" s="179">
        <v>112.0363</v>
      </c>
      <c r="E6" s="178">
        <v>114.30840000000001</v>
      </c>
      <c r="F6" s="180">
        <v>2.2721000000000089</v>
      </c>
      <c r="G6" s="88"/>
    </row>
    <row r="7" spans="1:7">
      <c r="A7" s="644" t="s">
        <v>846</v>
      </c>
      <c r="B7" s="178">
        <v>111.02370000000001</v>
      </c>
      <c r="C7" s="178">
        <v>112.7561</v>
      </c>
      <c r="D7" s="179">
        <v>109.0514</v>
      </c>
      <c r="E7" s="178">
        <v>112.85209999999999</v>
      </c>
      <c r="F7" s="180">
        <v>3.800699999999992</v>
      </c>
      <c r="G7" s="88"/>
    </row>
    <row r="8" spans="1:7">
      <c r="A8" s="644" t="s">
        <v>849</v>
      </c>
      <c r="B8" s="178">
        <v>112.91379999999999</v>
      </c>
      <c r="C8" s="178">
        <v>114.93470000000001</v>
      </c>
      <c r="D8" s="179">
        <v>111.24930000000001</v>
      </c>
      <c r="E8" s="178">
        <v>114.8428</v>
      </c>
      <c r="F8" s="180">
        <v>3.5934999999999917</v>
      </c>
      <c r="G8" s="88"/>
    </row>
    <row r="9" spans="1:7">
      <c r="A9" s="644" t="s">
        <v>852</v>
      </c>
      <c r="B9" s="178">
        <v>112.99079999999999</v>
      </c>
      <c r="C9" s="178">
        <v>114.4896</v>
      </c>
      <c r="D9" s="179">
        <v>111.5526</v>
      </c>
      <c r="E9" s="178">
        <v>114.52330000000001</v>
      </c>
      <c r="F9" s="180">
        <v>2.9707000000000079</v>
      </c>
      <c r="G9" s="88"/>
    </row>
    <row r="10" spans="1:7">
      <c r="A10" s="645" t="s">
        <v>865</v>
      </c>
      <c r="B10" s="646">
        <v>112.79635646101431</v>
      </c>
      <c r="C10" s="646">
        <v>114.14006764370207</v>
      </c>
      <c r="D10" s="647">
        <v>111.48688670944556</v>
      </c>
      <c r="E10" s="646">
        <v>114.17163738622108</v>
      </c>
      <c r="F10" s="648">
        <v>2.684750676775522</v>
      </c>
      <c r="G10" s="88"/>
    </row>
    <row r="11" spans="1:7">
      <c r="A11" s="644" t="s">
        <v>844</v>
      </c>
      <c r="B11" s="178">
        <v>222.7176</v>
      </c>
      <c r="C11" s="178">
        <v>222.43549999999999</v>
      </c>
      <c r="D11" s="179">
        <v>221.03149999999999</v>
      </c>
      <c r="E11" s="178">
        <v>222.839</v>
      </c>
      <c r="F11" s="180">
        <v>1.8075000000000045</v>
      </c>
      <c r="G11" s="88"/>
    </row>
    <row r="12" spans="1:7">
      <c r="A12" s="644" t="s">
        <v>847</v>
      </c>
      <c r="B12" s="178">
        <v>222.6661</v>
      </c>
      <c r="C12" s="178">
        <v>224.18600000000001</v>
      </c>
      <c r="D12" s="179">
        <v>220.36519999999999</v>
      </c>
      <c r="E12" s="178">
        <v>224.3261</v>
      </c>
      <c r="F12" s="180">
        <v>3.9609000000000094</v>
      </c>
      <c r="G12" s="88"/>
    </row>
    <row r="13" spans="1:7">
      <c r="A13" s="644" t="s">
        <v>850</v>
      </c>
      <c r="B13" s="178">
        <v>198.97300000000001</v>
      </c>
      <c r="C13" s="178">
        <v>200.99449999999999</v>
      </c>
      <c r="D13" s="179">
        <v>197.06460000000001</v>
      </c>
      <c r="E13" s="178">
        <v>201.04480000000001</v>
      </c>
      <c r="F13" s="180">
        <v>3.9801999999999964</v>
      </c>
      <c r="G13" s="88"/>
    </row>
    <row r="14" spans="1:7">
      <c r="A14" s="644" t="s">
        <v>853</v>
      </c>
      <c r="B14" s="178">
        <v>219.0008</v>
      </c>
      <c r="C14" s="178">
        <v>219.99959999999999</v>
      </c>
      <c r="D14" s="179">
        <v>217.37809999999999</v>
      </c>
      <c r="E14" s="178">
        <v>220.07320000000001</v>
      </c>
      <c r="F14" s="180">
        <v>2.6951000000000249</v>
      </c>
      <c r="G14" s="88"/>
    </row>
    <row r="15" spans="1:7">
      <c r="A15" s="645" t="s">
        <v>866</v>
      </c>
      <c r="B15" s="646">
        <v>217.7468262346006</v>
      </c>
      <c r="C15" s="646">
        <v>218.44580731603378</v>
      </c>
      <c r="D15" s="647">
        <v>216.02736711426041</v>
      </c>
      <c r="E15" s="646">
        <v>218.53499711311383</v>
      </c>
      <c r="F15" s="648">
        <v>2.5076299988534174</v>
      </c>
      <c r="G15" s="88"/>
    </row>
    <row r="16" spans="1:7">
      <c r="A16" s="644" t="s">
        <v>845</v>
      </c>
      <c r="B16" s="178">
        <v>107.9948</v>
      </c>
      <c r="C16" s="178">
        <v>107.224</v>
      </c>
      <c r="D16" s="179">
        <v>107.1977</v>
      </c>
      <c r="E16" s="178">
        <v>108.00449999999999</v>
      </c>
      <c r="F16" s="180">
        <v>0.80679999999999552</v>
      </c>
      <c r="G16" s="88"/>
    </row>
    <row r="17" spans="1:7">
      <c r="A17" s="644" t="s">
        <v>848</v>
      </c>
      <c r="B17" s="178">
        <v>110.1349</v>
      </c>
      <c r="C17" s="178">
        <v>109.1383</v>
      </c>
      <c r="D17" s="179">
        <v>109.2059</v>
      </c>
      <c r="E17" s="178">
        <v>110.1559</v>
      </c>
      <c r="F17" s="180">
        <v>0.95000000000000284</v>
      </c>
      <c r="G17" s="88"/>
    </row>
    <row r="18" spans="1:7">
      <c r="A18" s="644" t="s">
        <v>851</v>
      </c>
      <c r="B18" s="178">
        <v>110.3441</v>
      </c>
      <c r="C18" s="178">
        <v>109.72110000000001</v>
      </c>
      <c r="D18" s="179">
        <v>109.49299999999999</v>
      </c>
      <c r="E18" s="178">
        <v>110.3811</v>
      </c>
      <c r="F18" s="180">
        <v>0.88810000000000855</v>
      </c>
      <c r="G18" s="88"/>
    </row>
    <row r="19" spans="1:7">
      <c r="A19" s="644" t="s">
        <v>854</v>
      </c>
      <c r="B19" s="178">
        <v>114.09950000000001</v>
      </c>
      <c r="C19" s="178">
        <v>113.2774</v>
      </c>
      <c r="D19" s="179">
        <v>113.28830000000001</v>
      </c>
      <c r="E19" s="178">
        <v>114.155</v>
      </c>
      <c r="F19" s="180">
        <v>0.86669999999999447</v>
      </c>
      <c r="G19" s="88"/>
    </row>
    <row r="20" spans="1:7">
      <c r="A20" s="645" t="s">
        <v>867</v>
      </c>
      <c r="B20" s="646">
        <v>110.71646485425869</v>
      </c>
      <c r="C20" s="646">
        <v>109.92835273827291</v>
      </c>
      <c r="D20" s="647">
        <v>109.89329798096003</v>
      </c>
      <c r="E20" s="646">
        <v>110.74796315481808</v>
      </c>
      <c r="F20" s="648">
        <v>0.85466517385805219</v>
      </c>
      <c r="G20" s="88"/>
    </row>
    <row r="21" spans="1:7" ht="12.75" customHeight="1">
      <c r="A21" s="37" t="s">
        <v>128</v>
      </c>
    </row>
    <row r="22" spans="1:7" ht="21" customHeight="1">
      <c r="A22" s="750" t="s">
        <v>869</v>
      </c>
      <c r="B22" s="750"/>
      <c r="C22" s="750"/>
      <c r="D22" s="750"/>
      <c r="E22" s="750"/>
      <c r="F22" s="750"/>
    </row>
    <row r="23" spans="1:7" ht="21" customHeight="1">
      <c r="A23" s="751" t="s">
        <v>868</v>
      </c>
      <c r="B23" s="751"/>
      <c r="C23" s="751"/>
      <c r="D23" s="751"/>
      <c r="E23" s="751"/>
      <c r="F23" s="751"/>
    </row>
    <row r="24" spans="1:7" ht="12.75" customHeight="1"/>
    <row r="25" spans="1:7" ht="12.75" customHeight="1">
      <c r="A25" s="544" t="s">
        <v>903</v>
      </c>
      <c r="F25" s="373" t="str">
        <f>Naslovnica!A20</f>
        <v>Siječanj 2016.</v>
      </c>
    </row>
    <row r="26" spans="1:7" ht="12.75" customHeight="1">
      <c r="A26" s="120" t="s">
        <v>904</v>
      </c>
      <c r="F26" s="118" t="str">
        <f>Naslovnica!A24</f>
        <v>January 2016</v>
      </c>
    </row>
    <row r="27" spans="1:7" ht="12.75" customHeight="1">
      <c r="A27" s="39"/>
      <c r="F27" s="19"/>
    </row>
    <row r="28" spans="1:7" ht="12.75" customHeight="1">
      <c r="A28" s="752" t="s">
        <v>663</v>
      </c>
      <c r="B28" s="754" t="s">
        <v>1057</v>
      </c>
      <c r="C28" s="754"/>
      <c r="D28" s="742" t="s">
        <v>1075</v>
      </c>
      <c r="E28" s="742" t="s">
        <v>664</v>
      </c>
      <c r="F28" s="749" t="s">
        <v>882</v>
      </c>
    </row>
    <row r="29" spans="1:7" ht="12.75" customHeight="1">
      <c r="A29" s="753"/>
      <c r="B29" s="562" t="str">
        <f>B4</f>
        <v>Siječanj 2016.</v>
      </c>
      <c r="C29" s="562" t="str">
        <f>C4</f>
        <v>Prosinac 2015.</v>
      </c>
      <c r="D29" s="742"/>
      <c r="E29" s="742"/>
      <c r="F29" s="749"/>
    </row>
    <row r="30" spans="1:7" ht="12.75" customHeight="1">
      <c r="A30" s="753"/>
      <c r="B30" s="393" t="str">
        <f>Naslovnica!A24</f>
        <v>January 2016</v>
      </c>
      <c r="C30" s="402" t="str">
        <f>C5</f>
        <v>December 2015</v>
      </c>
      <c r="D30" s="742"/>
      <c r="E30" s="742"/>
      <c r="F30" s="749"/>
    </row>
    <row r="31" spans="1:7" ht="16.5" customHeight="1">
      <c r="A31" s="753"/>
      <c r="B31" s="403"/>
      <c r="C31" s="404"/>
      <c r="D31" s="742"/>
      <c r="E31" s="742"/>
      <c r="F31" s="749"/>
      <c r="G31" s="78"/>
    </row>
    <row r="32" spans="1:7" ht="15" customHeight="1">
      <c r="A32" s="644" t="s">
        <v>843</v>
      </c>
      <c r="B32" s="349">
        <v>-8.3828547094522143E-3</v>
      </c>
      <c r="C32" s="349">
        <v>-2.3392957985338692E-3</v>
      </c>
      <c r="D32" s="349">
        <v>-8.3828547094522143E-3</v>
      </c>
      <c r="E32" s="349">
        <v>5.0590654431184712E-2</v>
      </c>
      <c r="F32" s="349">
        <v>8.9284740637267879E-2</v>
      </c>
      <c r="G32" s="88"/>
    </row>
    <row r="33" spans="1:7" ht="15" customHeight="1">
      <c r="A33" s="644" t="s">
        <v>846</v>
      </c>
      <c r="B33" s="349">
        <v>-1.5364135510185228E-2</v>
      </c>
      <c r="C33" s="349">
        <v>-1.4312888680640623E-2</v>
      </c>
      <c r="D33" s="349">
        <v>-1.5364135510185228E-2</v>
      </c>
      <c r="E33" s="349">
        <v>3.1315575578830135E-2</v>
      </c>
      <c r="F33" s="349">
        <v>7.4967466254794557E-2</v>
      </c>
      <c r="G33" s="88"/>
    </row>
    <row r="34" spans="1:7" ht="15" customHeight="1">
      <c r="A34" s="644" t="s">
        <v>849</v>
      </c>
      <c r="B34" s="349">
        <v>-1.7583027580008626E-2</v>
      </c>
      <c r="C34" s="349">
        <v>4.7319163518175777E-3</v>
      </c>
      <c r="D34" s="349">
        <v>-1.7583027580008626E-2</v>
      </c>
      <c r="E34" s="349">
        <v>2.3673059383912953E-2</v>
      </c>
      <c r="F34" s="349">
        <v>8.7585422610010566E-2</v>
      </c>
      <c r="G34" s="88"/>
    </row>
    <row r="35" spans="1:7" ht="15" customHeight="1">
      <c r="A35" s="644" t="s">
        <v>852</v>
      </c>
      <c r="B35" s="349">
        <v>-1.3091145396612491E-2</v>
      </c>
      <c r="C35" s="349">
        <v>8.409576076942038E-4</v>
      </c>
      <c r="D35" s="349">
        <v>-1.3091145396612491E-2</v>
      </c>
      <c r="E35" s="349">
        <v>3.1687247307350841E-2</v>
      </c>
      <c r="F35" s="349">
        <v>8.8098071850806203E-2</v>
      </c>
      <c r="G35" s="88"/>
    </row>
    <row r="36" spans="1:7" ht="15" customHeight="1">
      <c r="A36" s="649" t="s">
        <v>865</v>
      </c>
      <c r="B36" s="650">
        <v>-1.17724757872254E-2</v>
      </c>
      <c r="C36" s="650">
        <v>-2.2145714376697878E-3</v>
      </c>
      <c r="D36" s="650">
        <v>-1.17724757872254E-2</v>
      </c>
      <c r="E36" s="650">
        <v>3.9278305557222115E-2</v>
      </c>
      <c r="F36" s="650">
        <v>8.6803301194980476E-2</v>
      </c>
      <c r="G36" s="88"/>
    </row>
    <row r="37" spans="1:7" ht="15" customHeight="1">
      <c r="A37" s="644" t="s">
        <v>844</v>
      </c>
      <c r="B37" s="349">
        <v>1.2682328135571463E-3</v>
      </c>
      <c r="C37" s="349">
        <v>-5.0192880939856632E-3</v>
      </c>
      <c r="D37" s="349">
        <v>1.2682328135571463E-3</v>
      </c>
      <c r="E37" s="349">
        <v>2.9266381002732045E-2</v>
      </c>
      <c r="F37" s="349">
        <v>5.9899799954278299E-2</v>
      </c>
      <c r="G37" s="88"/>
    </row>
    <row r="38" spans="1:7" ht="15" customHeight="1">
      <c r="A38" s="644" t="s">
        <v>847</v>
      </c>
      <c r="B38" s="349">
        <v>-6.7796383360245738E-3</v>
      </c>
      <c r="C38" s="349">
        <v>-8.057711461277095E-3</v>
      </c>
      <c r="D38" s="349">
        <v>-6.7796383360245738E-3</v>
      </c>
      <c r="E38" s="349">
        <v>3.2486305997261322E-2</v>
      </c>
      <c r="F38" s="349">
        <v>5.988199227589952E-2</v>
      </c>
      <c r="G38" s="88"/>
    </row>
    <row r="39" spans="1:7" ht="15" customHeight="1">
      <c r="A39" s="644" t="s">
        <v>850</v>
      </c>
      <c r="B39" s="349">
        <v>-1.0057489135274711E-2</v>
      </c>
      <c r="C39" s="349">
        <v>-6.1624558447158639E-3</v>
      </c>
      <c r="D39" s="349">
        <v>-1.0057489135274711E-2</v>
      </c>
      <c r="E39" s="349">
        <v>2.8904770991083684E-2</v>
      </c>
      <c r="F39" s="349">
        <v>5.1254276416992539E-2</v>
      </c>
      <c r="G39" s="88"/>
    </row>
    <row r="40" spans="1:7" ht="15" customHeight="1">
      <c r="A40" s="644" t="s">
        <v>853</v>
      </c>
      <c r="B40" s="349">
        <v>-4.5400082545603571E-3</v>
      </c>
      <c r="C40" s="349">
        <v>-3.5735540693677681E-3</v>
      </c>
      <c r="D40" s="349">
        <v>-4.5400082545603571E-3</v>
      </c>
      <c r="E40" s="349">
        <v>2.3378745015135705E-2</v>
      </c>
      <c r="F40" s="349">
        <v>5.8604690360391842E-2</v>
      </c>
      <c r="G40" s="88"/>
    </row>
    <row r="41" spans="1:7" ht="15" customHeight="1">
      <c r="A41" s="649" t="s">
        <v>866</v>
      </c>
      <c r="B41" s="650">
        <v>-3.199791701297916E-3</v>
      </c>
      <c r="C41" s="650">
        <v>-5.1719986892740932E-3</v>
      </c>
      <c r="D41" s="650">
        <v>-3.199791701297916E-3</v>
      </c>
      <c r="E41" s="650">
        <v>2.7812842790152503E-2</v>
      </c>
      <c r="F41" s="650">
        <v>5.8163144776136377E-2</v>
      </c>
      <c r="G41" s="88"/>
    </row>
    <row r="42" spans="1:7" ht="15" customHeight="1">
      <c r="A42" s="644" t="s">
        <v>845</v>
      </c>
      <c r="B42" s="349">
        <v>7.1886890994552477E-3</v>
      </c>
      <c r="C42" s="349">
        <v>8.1944477092685819E-3</v>
      </c>
      <c r="D42" s="349">
        <v>7.1886890994552477E-3</v>
      </c>
      <c r="E42" s="349">
        <v>4.8568537933793232E-2</v>
      </c>
      <c r="F42" s="349">
        <v>5.4607805892876948E-2</v>
      </c>
      <c r="G42" s="88"/>
    </row>
    <row r="43" spans="1:7" ht="15" customHeight="1">
      <c r="A43" s="644" t="s">
        <v>848</v>
      </c>
      <c r="B43" s="349">
        <v>9.1315331098249519E-3</v>
      </c>
      <c r="C43" s="349">
        <v>2.6194024588044318E-2</v>
      </c>
      <c r="D43" s="349">
        <v>9.1315331098249519E-3</v>
      </c>
      <c r="E43" s="349">
        <v>4.2447584152624174E-2</v>
      </c>
      <c r="F43" s="349">
        <v>6.9011107913765635E-2</v>
      </c>
      <c r="G43" s="88"/>
    </row>
    <row r="44" spans="1:7" ht="15" customHeight="1">
      <c r="A44" s="644" t="s">
        <v>851</v>
      </c>
      <c r="B44" s="349">
        <v>5.6780327576007039E-3</v>
      </c>
      <c r="C44" s="349">
        <v>3.167391457652613E-2</v>
      </c>
      <c r="D44" s="349">
        <v>5.6780327576007039E-3</v>
      </c>
      <c r="E44" s="349">
        <v>4.8435860989069601E-2</v>
      </c>
      <c r="F44" s="349">
        <v>7.0414408255232264E-2</v>
      </c>
      <c r="G44" s="88"/>
    </row>
    <row r="45" spans="1:7" ht="15" customHeight="1">
      <c r="A45" s="644" t="s">
        <v>854</v>
      </c>
      <c r="B45" s="349">
        <v>7.2574052723668458E-3</v>
      </c>
      <c r="C45" s="349">
        <v>6.5112714792788129E-2</v>
      </c>
      <c r="D45" s="349">
        <v>7.2574052723668458E-3</v>
      </c>
      <c r="E45" s="349">
        <v>6.0048626808292038E-2</v>
      </c>
      <c r="F45" s="349">
        <v>9.5467647386086263E-2</v>
      </c>
      <c r="G45" s="78"/>
    </row>
    <row r="46" spans="1:7" ht="15" customHeight="1">
      <c r="A46" s="649" t="s">
        <v>867</v>
      </c>
      <c r="B46" s="650">
        <v>7.1693252591731316E-3</v>
      </c>
      <c r="C46" s="650">
        <v>3.3622648628597318E-2</v>
      </c>
      <c r="D46" s="650">
        <v>7.1693252591731316E-3</v>
      </c>
      <c r="E46" s="650">
        <v>5.2108335571650954E-2</v>
      </c>
      <c r="F46" s="650">
        <v>7.2910177967980383E-2</v>
      </c>
    </row>
    <row r="47" spans="1:7" ht="12.75" customHeight="1">
      <c r="A47" s="37" t="s">
        <v>128</v>
      </c>
      <c r="G47" s="92"/>
    </row>
    <row r="48" spans="1:7" ht="12.75" customHeight="1">
      <c r="A48" s="655" t="s">
        <v>881</v>
      </c>
      <c r="B48" s="655"/>
      <c r="C48" s="655"/>
      <c r="D48" s="655"/>
      <c r="E48" s="655"/>
      <c r="F48" s="655"/>
    </row>
    <row r="49" spans="1:6" ht="12.75" customHeight="1">
      <c r="A49" s="661" t="s">
        <v>1042</v>
      </c>
      <c r="B49" s="656"/>
      <c r="C49" s="656"/>
      <c r="D49" s="656"/>
      <c r="E49" s="656"/>
      <c r="F49" s="656"/>
    </row>
    <row r="50" spans="1:6" ht="12.75" customHeight="1">
      <c r="A50" s="655"/>
    </row>
    <row r="51" spans="1:6" ht="12.75" customHeight="1">
      <c r="A51" s="661"/>
    </row>
    <row r="52" spans="1:6" ht="12.75" customHeight="1"/>
    <row r="53" spans="1:6" ht="12.75" customHeight="1">
      <c r="A53" s="74" t="s">
        <v>321</v>
      </c>
    </row>
    <row r="54" spans="1:6" ht="12.75" customHeight="1"/>
    <row r="55" spans="1:6" ht="12.75" customHeight="1"/>
    <row r="56" spans="1:6" ht="12.75" customHeight="1"/>
    <row r="57" spans="1:6" ht="12.75" customHeight="1">
      <c r="F57" s="121" t="s">
        <v>476</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643FAE6-15FA-4EB3-8D94-91B003E39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