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7.1,38,39" sheetId="65" r:id="rId30"/>
    <sheet name="31 Tablica 40.41.42.43 " sheetId="68" r:id="rId31"/>
    <sheet name="32 Tablica 44,45,46-Graf 19,20 " sheetId="70" r:id="rId32"/>
    <sheet name="33 Tablica 47" sheetId="71" r:id="rId33"/>
    <sheet name="34 Tablica 48,49 " sheetId="72" r:id="rId34"/>
    <sheet name="35 Tablica 50" sheetId="76" r:id="rId35"/>
    <sheet name="36 Tablica 51" sheetId="77" r:id="rId36"/>
    <sheet name="37 Tablica 52,53,54" sheetId="82" r:id="rId37"/>
  </sheets>
  <externalReferences>
    <externalReference r:id="rId38"/>
  </externalReferences>
  <definedNames>
    <definedName name="_xlnm.Print_Area" localSheetId="9">'10 Graf 5.1, 5.2, 5.3'!$A$1:$L$79</definedName>
    <definedName name="_xlnm.Print_Area" localSheetId="10">'11 Tablica 12'!$A$1:$AG$55</definedName>
    <definedName name="_xlnm.Print_Area" localSheetId="11">'12 Tablica 13 - Graf 6'!$A$1:$H$52</definedName>
    <definedName name="_xlnm.Print_Area" localSheetId="12">'13 Tablica 14 - Graf 7'!$A$1:$J$76</definedName>
    <definedName name="_xlnm.Print_Area" localSheetId="13">'14 Tablica 15 - Graf 8'!$A$1:$F$53</definedName>
    <definedName name="_xlnm.Print_Area" localSheetId="14">'15 Tablica 16 - Graf 9,10'!$A$1:$G$66</definedName>
    <definedName name="_xlnm.Print_Area" localSheetId="15">'16 Tablica 17'!$A$1:$I$49</definedName>
    <definedName name="_xlnm.Print_Area" localSheetId="16">'17 Tablica 18'!$A$1:$O$62</definedName>
    <definedName name="_xlnm.Print_Area" localSheetId="17">'18 Tablica 19'!$A$1:$D$54</definedName>
    <definedName name="_xlnm.Print_Area" localSheetId="18">'19 Tablica 20 - Graf 11'!$A$1:$J$75</definedName>
    <definedName name="_xlnm.Print_Area" localSheetId="1">'2 Sadržaj'!$A$1:$A$194</definedName>
    <definedName name="_xlnm.Print_Area" localSheetId="19">'20 Tablica 21 - Graf 12'!$A$1:$J$75</definedName>
    <definedName name="_xlnm.Print_Area" localSheetId="20">'21 Tablica 22,23 - Graf 13,14'!$A$1:$I$47</definedName>
    <definedName name="_xlnm.Print_Area" localSheetId="21">'22 Tablica 24,25 - Graf 15,16'!$A$1:$I$55</definedName>
    <definedName name="_xlnm.Print_Area" localSheetId="22">'23 Tablica 26'!$A$1:$P$51</definedName>
    <definedName name="_xlnm.Print_Area" localSheetId="23">'24 Tablica 27 - Graf 17'!$A$1:$F$97</definedName>
    <definedName name="_xlnm.Print_Area" localSheetId="24">'25 Graf 18'!$A$1:$Q$104</definedName>
    <definedName name="_xlnm.Print_Area" localSheetId="25">'26 Tablica 28'!$A$1:$G$53</definedName>
    <definedName name="_xlnm.Print_Area" localSheetId="26">'27 Tabl. 29,30,31,32,33'!$A$1:$G$75</definedName>
    <definedName name="_xlnm.Print_Area" localSheetId="27">'28 Tablica 34'!$A$1:$J$203</definedName>
    <definedName name="_xlnm.Print_Area" localSheetId="28">'29 Tablice 35, 36'!$A$1:$M$71</definedName>
    <definedName name="_xlnm.Print_Area" localSheetId="2">'3 Tablica 1 - Graf 1'!$A$1:$Q$51</definedName>
    <definedName name="_xlnm.Print_Area" localSheetId="29">'30 Tablica 37,37.1,38,39'!$A$1:$F$72</definedName>
    <definedName name="_xlnm.Print_Area" localSheetId="30">'31 Tablica 40.41.42.43 '!$A$1:$D$52</definedName>
    <definedName name="_xlnm.Print_Area" localSheetId="31">'32 Tablica 44,45,46-Graf 19,20 '!$A$1:$G$102</definedName>
    <definedName name="_xlnm.Print_Area" localSheetId="32">'33 Tablica 47'!$A$1:$E$64</definedName>
    <definedName name="_xlnm.Print_Area" localSheetId="33">'34 Tablica 48,49 '!$A$1:$G$83</definedName>
    <definedName name="_xlnm.Print_Area" localSheetId="34">'35 Tablica 50'!$A$1:$E$68</definedName>
    <definedName name="_xlnm.Print_Area" localSheetId="35">'36 Tablica 51'!$A$1:$E$58</definedName>
    <definedName name="_xlnm.Print_Area" localSheetId="36">'37 Tablica 52,53,54'!$A$1:$E$59</definedName>
    <definedName name="_xlnm.Print_Area" localSheetId="3">'4 Tablica 2 - Graf 2'!$A$1:$S$50</definedName>
    <definedName name="_xlnm.Print_Area" localSheetId="4">'5 Tablica 3,4'!$A$1:$M$49</definedName>
    <definedName name="_xlnm.Print_Area" localSheetId="5">'6 Tablica 5,6'!$A$1:$K$37</definedName>
    <definedName name="_xlnm.Print_Area" localSheetId="6">'7 Tablica 7,8'!$A$1:$G$61</definedName>
    <definedName name="_xlnm.Print_Area" localSheetId="7">'8 Tablica 9 - Graf 3,4'!$A$1:$G$72</definedName>
    <definedName name="_xlnm.Print_Area" localSheetId="8">'9 Tablica 10, 11'!$A$1:$F$57</definedName>
    <definedName name="_xlnm.Print_Area" localSheetId="0">Naslovnica!$A$1:$I$39</definedName>
    <definedName name="Unos">'[1]Unos podataka'!$A$1:$EP$102</definedName>
  </definedNames>
  <calcPr calcId="162913"/>
</workbook>
</file>

<file path=xl/calcChain.xml><?xml version="1.0" encoding="utf-8"?>
<calcChain xmlns="http://schemas.openxmlformats.org/spreadsheetml/2006/main">
  <c r="C23" i="68" l="1"/>
  <c r="C20" i="68" l="1"/>
  <c r="C24" i="68" s="1"/>
  <c r="G97" i="46" l="1"/>
  <c r="D29" i="68" l="1"/>
  <c r="D28" i="68"/>
  <c r="D13" i="68"/>
  <c r="D12" i="68"/>
  <c r="C8" i="68" l="1"/>
  <c r="C30" i="65" l="1"/>
  <c r="F65" i="45" l="1"/>
  <c r="E65" i="45"/>
  <c r="G5" i="46" l="1"/>
  <c r="G6" i="46"/>
  <c r="F6" i="36" l="1"/>
  <c r="F5" i="36"/>
  <c r="D6" i="36" l="1"/>
  <c r="D5" i="36"/>
  <c r="C6" i="34"/>
  <c r="C5" i="34"/>
  <c r="C6" i="32"/>
  <c r="E6" i="32" s="1"/>
  <c r="C5" i="32"/>
  <c r="E5" i="32" s="1"/>
  <c r="D7" i="31"/>
  <c r="D6" i="31"/>
  <c r="C7" i="30"/>
  <c r="C6" i="30"/>
  <c r="C5" i="10"/>
  <c r="C30" i="10" s="1"/>
  <c r="C4" i="10"/>
  <c r="D6" i="8"/>
  <c r="D5" i="8"/>
  <c r="B18" i="6"/>
  <c r="A18" i="6"/>
  <c r="B6" i="6"/>
  <c r="A6" i="6"/>
  <c r="B23" i="5"/>
  <c r="A23" i="5"/>
  <c r="N23" i="4"/>
  <c r="N22" i="4"/>
  <c r="D2" i="68" l="1"/>
  <c r="D1" i="68"/>
  <c r="G42" i="67" l="1"/>
  <c r="G41" i="67"/>
  <c r="F73" i="45" l="1"/>
  <c r="E73" i="45"/>
  <c r="E58" i="65" l="1"/>
  <c r="C43" i="65"/>
  <c r="C16" i="65" l="1"/>
  <c r="B39" i="45" l="1"/>
  <c r="C34" i="68" l="1"/>
  <c r="E97" i="46" l="1"/>
  <c r="B30" i="10" l="1"/>
  <c r="F26" i="10" l="1"/>
  <c r="F25" i="10"/>
  <c r="B6" i="34" l="1"/>
  <c r="B5" i="34"/>
  <c r="D42" i="68" l="1"/>
  <c r="D41" i="68"/>
  <c r="M2" i="67" l="1"/>
  <c r="M1" i="67"/>
  <c r="E2" i="45" l="1"/>
  <c r="E1" i="45"/>
  <c r="E6" i="46"/>
  <c r="E5" i="46"/>
  <c r="B57" i="45"/>
  <c r="B35" i="45"/>
  <c r="B16" i="45"/>
  <c r="G4" i="44"/>
  <c r="G3" i="44"/>
  <c r="B40" i="45" l="1"/>
  <c r="J33" i="36"/>
  <c r="J32" i="36"/>
  <c r="J2" i="36"/>
  <c r="J1" i="36"/>
  <c r="E6" i="36"/>
  <c r="E5" i="36"/>
  <c r="C6" i="36"/>
  <c r="C5" i="36"/>
  <c r="D2" i="34"/>
  <c r="D1" i="34"/>
  <c r="O2" i="33"/>
  <c r="O1" i="33"/>
  <c r="I2" i="32"/>
  <c r="I1" i="32"/>
  <c r="G43" i="31"/>
  <c r="G42" i="31"/>
  <c r="G20" i="31"/>
  <c r="G19" i="31"/>
  <c r="D6" i="32"/>
  <c r="D5" i="32"/>
  <c r="B6" i="32"/>
  <c r="B5" i="32"/>
  <c r="G2" i="31"/>
  <c r="G1" i="31"/>
  <c r="B6" i="31"/>
  <c r="B7" i="31"/>
  <c r="B6" i="30"/>
  <c r="B7" i="30"/>
  <c r="F22" i="30"/>
  <c r="F21" i="30"/>
  <c r="F2" i="30"/>
  <c r="F1" i="30"/>
  <c r="H19" i="28" l="1"/>
  <c r="H18" i="28"/>
  <c r="H2" i="28"/>
  <c r="H1" i="28"/>
  <c r="B17" i="6"/>
  <c r="A17" i="6"/>
  <c r="B5" i="6"/>
  <c r="A5" i="6"/>
  <c r="AG2" i="27"/>
  <c r="AG1" i="27"/>
  <c r="L2" i="11" l="1"/>
  <c r="L1" i="11"/>
  <c r="C29" i="10"/>
  <c r="B5" i="10"/>
  <c r="B4" i="10"/>
  <c r="B29" i="10" s="1"/>
  <c r="F2" i="10"/>
  <c r="F1" i="10"/>
  <c r="G32" i="8" l="1"/>
  <c r="G31" i="8"/>
  <c r="G52" i="8"/>
  <c r="G51" i="8"/>
  <c r="B6" i="8"/>
  <c r="B5" i="8"/>
  <c r="B35" i="7"/>
  <c r="B34" i="7"/>
  <c r="B6" i="7"/>
  <c r="B5" i="7"/>
  <c r="F30" i="3"/>
  <c r="F29" i="3"/>
  <c r="G2" i="8"/>
  <c r="G1" i="8"/>
  <c r="G31" i="7"/>
  <c r="G30" i="7"/>
  <c r="G2" i="7"/>
  <c r="G1" i="7"/>
  <c r="K13" i="6"/>
  <c r="K12" i="6"/>
  <c r="K2" i="6"/>
  <c r="K1" i="6"/>
  <c r="M17" i="5"/>
  <c r="M16" i="5"/>
  <c r="M2" i="5"/>
  <c r="M1" i="5"/>
  <c r="S2" i="4"/>
  <c r="S1" i="4"/>
  <c r="B22" i="5"/>
  <c r="A22" i="5"/>
  <c r="B7" i="5"/>
  <c r="A7" i="5"/>
  <c r="Q5" i="3"/>
  <c r="Q4" i="3"/>
</calcChain>
</file>

<file path=xl/sharedStrings.xml><?xml version="1.0" encoding="utf-8"?>
<sst xmlns="http://schemas.openxmlformats.org/spreadsheetml/2006/main" count="2333" uniqueCount="1286">
  <si>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</si>
  <si>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</si>
  <si>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</si>
  <si>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</si>
  <si>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</si>
  <si>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</si>
  <si>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</si>
  <si>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</si>
  <si>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Table 2: Mandatory pension funds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</si>
  <si>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</si>
  <si>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</si>
  <si>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</si>
  <si>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</si>
  <si>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</si>
  <si>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</si>
  <si>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</si>
  <si>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</si>
  <si>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</si>
  <si>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</si>
  <si>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</si>
  <si>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</si>
  <si>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</si>
  <si>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</si>
  <si>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</si>
  <si>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</si>
  <si>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</si>
  <si>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</si>
  <si>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</si>
  <si>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</si>
  <si>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</si>
  <si>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</si>
  <si>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</si>
  <si>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</si>
  <si>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</si>
  <si>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</si>
  <si>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</si>
  <si>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</si>
  <si>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</si>
  <si>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</si>
  <si>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</si>
  <si>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</si>
  <si>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</si>
  <si>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</si>
  <si>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</si>
  <si>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</si>
  <si>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</si>
  <si>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</si>
  <si>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</si>
  <si>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</si>
  <si>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</si>
  <si>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</si>
  <si>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</si>
  <si>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</si>
  <si>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</si>
  <si>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</si>
  <si>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</si>
  <si>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</si>
  <si>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</si>
  <si>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</si>
  <si>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</si>
  <si>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</si>
  <si>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</si>
  <si>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</si>
  <si>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</si>
  <si>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</si>
  <si>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</si>
  <si>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</si>
  <si>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</si>
  <si>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</si>
  <si>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</si>
  <si>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</si>
  <si>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</si>
  <si>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</si>
  <si>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</si>
  <si>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</si>
  <si>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</si>
  <si>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</si>
  <si>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</si>
  <si>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</si>
  <si>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</si>
  <si>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</si>
  <si>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</si>
  <si>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</si>
  <si>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</si>
  <si>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</si>
  <si>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</si>
  <si>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</si>
  <si>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</si>
  <si>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</si>
  <si>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</si>
  <si>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</si>
  <si>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</si>
  <si>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</si>
  <si>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</si>
  <si>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</si>
  <si>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</si>
  <si>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</si>
  <si>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</si>
  <si>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</si>
  <si>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</si>
  <si>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</si>
  <si>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</si>
  <si>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</si>
  <si>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</si>
  <si>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</si>
  <si>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</si>
  <si>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</si>
  <si>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</si>
  <si>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</si>
  <si>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</si>
  <si>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</si>
  <si>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</si>
  <si>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</si>
  <si>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</si>
  <si>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</si>
  <si>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</si>
  <si>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</si>
  <si>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</si>
  <si>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</si>
  <si>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</si>
  <si>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</si>
  <si>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</si>
  <si>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Amount</t>
  </si>
  <si>
    <t>Share</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</si>
  <si>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</si>
  <si>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</si>
  <si>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</si>
  <si>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</si>
  <si>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</si>
  <si>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</si>
  <si>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</si>
  <si>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</si>
  <si>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</si>
  <si>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</si>
  <si>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</si>
  <si>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</si>
  <si>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</si>
  <si>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</si>
  <si>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</si>
  <si>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</si>
  <si>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</si>
  <si>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</si>
  <si>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</si>
  <si>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</si>
  <si>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</si>
  <si>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</si>
  <si>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</si>
  <si>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</si>
  <si>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r>
      <t xml:space="preserve">Ukupno 
</t>
    </r>
    <r>
      <rPr>
        <b/>
        <sz val="9"/>
        <color indexed="12"/>
        <rFont val="Arial"/>
        <family val="2"/>
        <charset val="238"/>
      </rPr>
      <t>Total</t>
    </r>
  </si>
  <si>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</si>
  <si>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</si>
  <si>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</si>
  <si>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</si>
  <si>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</si>
  <si>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</si>
  <si>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</si>
  <si>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</si>
  <si>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</si>
  <si>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</si>
  <si>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</si>
  <si>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</si>
  <si>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</si>
  <si>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</si>
  <si>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Tekuća godina</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</si>
  <si>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</si>
  <si>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</si>
  <si>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</si>
  <si>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</si>
  <si>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</si>
  <si>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</si>
  <si>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</si>
  <si>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</si>
  <si>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</si>
  <si>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</si>
  <si>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</si>
  <si>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</si>
  <si>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</si>
  <si>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08.03.2004.</t>
  </si>
  <si>
    <t>14.12.2004.</t>
  </si>
  <si>
    <t>14.03.2005.</t>
  </si>
  <si>
    <t>09.10.2008.</t>
  </si>
  <si>
    <t>30.12.2008.</t>
  </si>
  <si>
    <t>20.09.2005.</t>
  </si>
  <si>
    <t>09.05.2006.</t>
  </si>
  <si>
    <t>03.06.2008.</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</si>
  <si>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</si>
  <si>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</si>
  <si>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</si>
  <si>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</si>
  <si>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</si>
  <si>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</si>
  <si>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</si>
  <si>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</si>
  <si>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</si>
  <si>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</si>
  <si>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</si>
  <si>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</si>
  <si>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</si>
  <si>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</si>
  <si>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</si>
  <si>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</si>
  <si>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</si>
  <si>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</si>
  <si>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</si>
  <si>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t>Promjena
Change</t>
  </si>
  <si>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</si>
  <si>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</si>
  <si>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</si>
  <si>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</si>
  <si>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</si>
  <si>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</si>
  <si>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r>
      <t xml:space="preserve">cijene su izražene u % nominalne, a promet u kn/ </t>
    </r>
    <r>
      <rPr>
        <i/>
        <sz val="8"/>
        <color indexed="12"/>
        <rFont val="Arial"/>
        <family val="2"/>
        <charset val="238"/>
      </rPr>
      <t>prices are % per value, and turnover is in HRK</t>
    </r>
  </si>
  <si>
    <t>Najviša</t>
  </si>
  <si>
    <t>Najniža</t>
  </si>
  <si>
    <t>Zadnja</t>
  </si>
  <si>
    <t>Volumen</t>
  </si>
  <si>
    <t>Promet</t>
  </si>
  <si>
    <t>High</t>
  </si>
  <si>
    <t>Low</t>
  </si>
  <si>
    <t>Close</t>
  </si>
  <si>
    <t>Volume</t>
  </si>
  <si>
    <t>Turnover</t>
  </si>
  <si>
    <t>Otvoreni investicijski fondovi</t>
  </si>
  <si>
    <t>Društvo za upravljanje</t>
  </si>
  <si>
    <t>Fund Management Company</t>
  </si>
  <si>
    <t>D</t>
  </si>
  <si>
    <t>M</t>
  </si>
  <si>
    <t>AGRAM Invest d.d.</t>
  </si>
  <si>
    <t>N</t>
  </si>
  <si>
    <t>AGRAM PRIVATE</t>
  </si>
  <si>
    <t xml:space="preserve">Allianz Cash </t>
  </si>
  <si>
    <t>Allianz Invest d.o.o.</t>
  </si>
  <si>
    <t>Allianz Equity</t>
  </si>
  <si>
    <t xml:space="preserve">Allianz Portfolio </t>
  </si>
  <si>
    <t xml:space="preserve">A1 </t>
  </si>
  <si>
    <t>ALTERNATIVE INVEST d.o.o.</t>
  </si>
  <si>
    <t>AP2</t>
  </si>
  <si>
    <t xml:space="preserve">Erste Adriatic Equity </t>
  </si>
  <si>
    <t>O</t>
  </si>
  <si>
    <t xml:space="preserve">Erste Euro - Money </t>
  </si>
  <si>
    <t xml:space="preserve">Erste Money </t>
  </si>
  <si>
    <t xml:space="preserve">FIMA Equity </t>
  </si>
  <si>
    <t xml:space="preserve">HPB Dionički </t>
  </si>
  <si>
    <t>HPB-INVEST d.o.o.</t>
  </si>
  <si>
    <t xml:space="preserve">HPB Euronovčani </t>
  </si>
  <si>
    <t xml:space="preserve">HPB Global </t>
  </si>
  <si>
    <t xml:space="preserve">HPB Novčani </t>
  </si>
  <si>
    <t xml:space="preserve">HPB Obveznički </t>
  </si>
  <si>
    <t xml:space="preserve">Hi-balanced </t>
  </si>
  <si>
    <t>HYPO-ALPE-ADRIA INVEST d.d.</t>
  </si>
  <si>
    <t xml:space="preserve">Hi-cash </t>
  </si>
  <si>
    <t xml:space="preserve">Hi-conservative </t>
  </si>
  <si>
    <t xml:space="preserve">Hi-growth </t>
  </si>
  <si>
    <t xml:space="preserve">Capital One </t>
  </si>
  <si>
    <t xml:space="preserve">Capital Two </t>
  </si>
  <si>
    <t xml:space="preserve">Ilirika Azijski Tigar </t>
  </si>
  <si>
    <t>ILIRIKA INVESTMENTS d.o.o.</t>
  </si>
  <si>
    <t>ILIRIKA BRIC</t>
  </si>
  <si>
    <t xml:space="preserve">KD Balanced </t>
  </si>
  <si>
    <t xml:space="preserve">KD Energija </t>
  </si>
  <si>
    <t xml:space="preserve">KD Nova Europa </t>
  </si>
  <si>
    <t>KD Prvi izbor</t>
  </si>
  <si>
    <t xml:space="preserve">KD Victoria </t>
  </si>
  <si>
    <t xml:space="preserve">ICF Balanced </t>
  </si>
  <si>
    <t>Locusta Cash</t>
  </si>
  <si>
    <t>OTP INVEST d.o.o.</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</si>
  <si>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</si>
  <si>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</si>
  <si>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</si>
  <si>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</si>
  <si>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</si>
  <si>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</si>
  <si>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</si>
  <si>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</si>
  <si>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</si>
  <si>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Novčani </t>
  </si>
  <si>
    <t xml:space="preserve">Platinum Blue Chip </t>
  </si>
  <si>
    <t>PLATINUM INVEST d.o.o.</t>
  </si>
  <si>
    <t>Platinum Global Opportunity</t>
  </si>
  <si>
    <t>RAIFFEISEN INVEST d.o.o.</t>
  </si>
  <si>
    <t xml:space="preserve">Raiffeisen Bonds </t>
  </si>
  <si>
    <t xml:space="preserve">Raiffeisen Cash </t>
  </si>
  <si>
    <t>Raiffeisen euroCash</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</si>
  <si>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</si>
  <si>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</si>
  <si>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</si>
  <si>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</si>
  <si>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</si>
  <si>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</si>
  <si>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</si>
  <si>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</si>
  <si>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trend </t>
  </si>
  <si>
    <r>
      <t xml:space="preserve">Izvor / </t>
    </r>
    <r>
      <rPr>
        <i/>
        <sz val="8"/>
        <color indexed="12"/>
        <rFont val="Arial"/>
        <family val="2"/>
        <charset val="238"/>
      </rPr>
      <t>Source</t>
    </r>
    <r>
      <rPr>
        <i/>
        <sz val="8"/>
        <rFont val="Arial"/>
        <family val="2"/>
        <charset val="238"/>
      </rPr>
      <t>: HANFA</t>
    </r>
  </si>
  <si>
    <t>Fond hrvatskih branitelja iz Domovinskog rata i članova njihovih obitelji</t>
  </si>
  <si>
    <t>Umirovljenički fond</t>
  </si>
  <si>
    <t>HPB INVEST d.o.o.</t>
  </si>
  <si>
    <t>Nexus Alpha</t>
  </si>
  <si>
    <t>Nexus Private Equity Pratneri d.o.o.</t>
  </si>
  <si>
    <t>Quaestus Private Equity Kapital</t>
  </si>
  <si>
    <t>Quaestus Private Equity d.o.o.</t>
  </si>
  <si>
    <t>Honestas FGS</t>
  </si>
  <si>
    <t>Honestas Private Equity Partneri d.o.o.</t>
  </si>
  <si>
    <t>Nexus FGS</t>
  </si>
  <si>
    <t xml:space="preserve">Qauestus Private Equity Kapital II </t>
  </si>
  <si>
    <t>Prosperus FGS</t>
  </si>
  <si>
    <t>Prosperus Invest d.o.o.</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</si>
  <si>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</si>
  <si>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</si>
  <si>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</si>
  <si>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</si>
  <si>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</si>
  <si>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</si>
  <si>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Opis / 
</t>
    </r>
    <r>
      <rPr>
        <i/>
        <sz val="8"/>
        <color indexed="12"/>
        <rFont val="Arial"/>
        <family val="2"/>
        <charset val="238"/>
      </rPr>
      <t>Description</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</si>
  <si>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</si>
  <si>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</si>
  <si>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</si>
  <si>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</si>
  <si>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</si>
  <si>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</si>
  <si>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</si>
  <si>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</si>
  <si>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</si>
  <si>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</si>
  <si>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</si>
  <si>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</si>
  <si>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</si>
  <si>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</si>
  <si>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</si>
  <si>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</si>
  <si>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</si>
  <si>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</si>
  <si>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</si>
  <si>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</si>
  <si>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</si>
  <si>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</si>
  <si>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</si>
  <si>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</si>
  <si>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</si>
  <si>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</si>
  <si>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</si>
  <si>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</si>
  <si>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</si>
  <si>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</si>
  <si>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</si>
  <si>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</si>
  <si>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</si>
  <si>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</si>
  <si>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</si>
  <si>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</si>
  <si>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</si>
  <si>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</si>
  <si>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</si>
  <si>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</si>
  <si>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</si>
  <si>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</si>
  <si>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</si>
  <si>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</si>
  <si>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</si>
  <si>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</si>
  <si>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</si>
  <si>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</si>
  <si>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</si>
  <si>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</si>
  <si>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</si>
  <si>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</si>
  <si>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</si>
  <si>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</si>
  <si>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</si>
  <si>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</si>
  <si>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</si>
  <si>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</si>
  <si>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</si>
  <si>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</si>
  <si>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</si>
  <si>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</si>
  <si>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</si>
  <si>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</si>
  <si>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</si>
  <si>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 xml:space="preserve">Chart 7: ODMF members age and sex structure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</si>
  <si>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</si>
  <si>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</si>
  <si>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</si>
  <si>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</si>
  <si>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</si>
  <si>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</si>
  <si>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</si>
  <si>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</si>
  <si>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</si>
  <si>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</si>
  <si>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</si>
  <si>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</si>
  <si>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</si>
  <si>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</si>
  <si>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</si>
  <si>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</si>
  <si>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</si>
  <si>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</si>
  <si>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</si>
  <si>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</si>
  <si>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</si>
  <si>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</si>
  <si>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</si>
  <si>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</si>
  <si>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</si>
  <si>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</si>
  <si>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</si>
  <si>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</si>
  <si>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</si>
  <si>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</si>
  <si>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</si>
  <si>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</si>
  <si>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</si>
  <si>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</si>
  <si>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</si>
  <si>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</si>
  <si>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</si>
  <si>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</si>
  <si>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</si>
  <si>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</si>
  <si>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</si>
  <si>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 xml:space="preserve">   bills of exchange and given loans in the reporting period</t>
  </si>
  <si>
    <t xml:space="preserve">   danih zajmova u izvještajnom razdoblju </t>
  </si>
  <si>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</si>
  <si>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</si>
  <si>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</si>
  <si>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</si>
  <si>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</si>
  <si>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</si>
  <si>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</si>
  <si>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t>B / DOBROVOLJNO MIROVINSKO OSIGURANJE</t>
  </si>
  <si>
    <t>B / VOLUNTARY PENSION INSURANCE</t>
  </si>
  <si>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</si>
  <si>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</si>
  <si>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</si>
  <si>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</si>
  <si>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</si>
  <si>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</si>
  <si>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</si>
  <si>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</si>
  <si>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</si>
  <si>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</si>
  <si>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</si>
  <si>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</si>
  <si>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</si>
  <si>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</si>
  <si>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</si>
  <si>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</si>
  <si>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</si>
  <si>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</si>
  <si>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Section VII: Factoring companies</t>
  </si>
  <si>
    <t>Grafikon 18: Udio zaračunate bruto premije i likvidiranih šteta po društvima za osiguranje po vrstama osiguranja</t>
  </si>
  <si>
    <t>Chart 18:Share of written premium and claims settled per line of insurances</t>
  </si>
  <si>
    <t xml:space="preserve">Grafikon 19: Udjel broja aktivnih ugovora u ukupnom broju ugovora </t>
  </si>
  <si>
    <t xml:space="preserve">Chart 19: Share of the number of active contracts in total number of contracts </t>
  </si>
  <si>
    <t xml:space="preserve"> *Transactions volume represent cumulative amount of purchased invoices at factoring operations and cumulative amount of discounted </t>
  </si>
  <si>
    <t>2010.</t>
  </si>
  <si>
    <t>2011.</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</si>
  <si>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</si>
  <si>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</si>
  <si>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</si>
  <si>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</si>
  <si>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</si>
  <si>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</si>
  <si>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</si>
  <si>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</si>
  <si>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</si>
  <si>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</si>
  <si>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</si>
  <si>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</si>
  <si>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</si>
  <si>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</si>
  <si>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</si>
  <si>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</si>
  <si>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</si>
  <si>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</si>
  <si>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</si>
  <si>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</si>
  <si>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</si>
  <si>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</si>
  <si>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</si>
  <si>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</si>
  <si>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</si>
  <si>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</si>
  <si>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</si>
  <si>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</si>
  <si>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</si>
  <si>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</si>
  <si>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</si>
  <si>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</si>
  <si>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</si>
  <si>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</si>
  <si>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</si>
  <si>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</si>
  <si>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</si>
  <si>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</si>
  <si>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</si>
  <si>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</si>
  <si>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</si>
  <si>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</si>
  <si>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</si>
  <si>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</si>
  <si>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</si>
  <si>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</si>
  <si>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</si>
  <si>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</si>
  <si>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</si>
  <si>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</si>
  <si>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</si>
  <si>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</si>
  <si>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</si>
  <si>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</si>
  <si>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</si>
  <si>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</si>
  <si>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</si>
  <si>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</si>
  <si>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</si>
  <si>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</si>
  <si>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</si>
  <si>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</si>
  <si>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</si>
  <si>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</si>
  <si>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</si>
  <si>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</si>
  <si>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</si>
  <si>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</si>
  <si>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</si>
  <si>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</si>
  <si>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</si>
  <si>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</si>
  <si>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</si>
  <si>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</si>
  <si>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</si>
  <si>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</si>
  <si>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</si>
  <si>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</si>
  <si>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</si>
  <si>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</si>
  <si>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</si>
  <si>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</si>
  <si>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</si>
  <si>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</si>
  <si>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</si>
  <si>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</si>
  <si>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</si>
  <si>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</si>
  <si>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</si>
  <si>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</si>
  <si>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</si>
  <si>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</si>
  <si>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</si>
  <si>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</si>
  <si>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</si>
  <si>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</si>
  <si>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</si>
  <si>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</si>
  <si>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 xml:space="preserve">Promet u kunama, tržišna kapitalizacija u miljunima kuna
</t>
    </r>
    <r>
      <rPr>
        <i/>
        <sz val="8"/>
        <color rgb="FF0000FF"/>
        <rFont val="Arial"/>
        <family val="2"/>
      </rPr>
      <t>Turnover in HRK, market capitalization in millions of HRK</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</si>
  <si>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</si>
  <si>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</si>
  <si>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</si>
  <si>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</si>
  <si>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</si>
  <si>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</si>
  <si>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 xml:space="preserve">Promet / </t>
    </r>
    <r>
      <rPr>
        <b/>
        <i/>
        <sz val="10"/>
        <color theme="0"/>
        <rFont val="Arial"/>
        <family val="2"/>
        <charset val="238"/>
      </rPr>
      <t>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</si>
  <si>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</si>
  <si>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</si>
  <si>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</si>
  <si>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</si>
  <si>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Sveukupni promet /</t>
    </r>
    <r>
      <rPr>
        <sz val="11"/>
        <color theme="1"/>
        <rFont val="Calibri"/>
        <family val="2"/>
        <scheme val="minor"/>
      </rPr>
      <t xml:space="preserve"> </t>
    </r>
    <r>
      <rPr>
        <b/>
        <i/>
        <sz val="10"/>
        <color rgb="FF0000FF"/>
        <rFont val="Arial"/>
        <family val="2"/>
      </rPr>
      <t>Total turnover</t>
    </r>
  </si>
  <si>
    <r>
      <t>Sveukupni volumen /</t>
    </r>
    <r>
      <rPr>
        <sz val="11"/>
        <color rgb="FF0000FF"/>
        <rFont val="Calibri"/>
        <family val="2"/>
        <scheme val="minor"/>
      </rPr>
      <t xml:space="preserve"> </t>
    </r>
    <r>
      <rPr>
        <b/>
        <i/>
        <sz val="10"/>
        <color rgb="FF0000FF"/>
        <rFont val="Arial"/>
        <family val="2"/>
        <charset val="238"/>
      </rPr>
      <t>Total volume</t>
    </r>
  </si>
  <si>
    <r>
      <t>Ukupni broj transakcija /</t>
    </r>
    <r>
      <rPr>
        <sz val="11"/>
        <color rgb="FF0000FF"/>
        <rFont val="Calibri"/>
        <family val="2"/>
        <scheme val="minor"/>
      </rPr>
      <t xml:space="preserve"> </t>
    </r>
    <r>
      <rPr>
        <b/>
        <i/>
        <sz val="10"/>
        <color rgb="FF0000FF"/>
        <rFont val="Arial"/>
        <family val="2"/>
        <charset val="238"/>
      </rPr>
      <t>Number of trades</t>
    </r>
  </si>
  <si>
    <r>
      <t>Ukupno /</t>
    </r>
    <r>
      <rPr>
        <sz val="11"/>
        <color rgb="FF0000FF"/>
        <rFont val="Calibri"/>
        <family val="2"/>
        <scheme val="minor"/>
      </rPr>
      <t xml:space="preserve"> </t>
    </r>
    <r>
      <rPr>
        <b/>
        <i/>
        <sz val="10"/>
        <color rgb="FF0000FF"/>
        <rFont val="Arial"/>
        <family val="2"/>
        <charset val="238"/>
      </rPr>
      <t xml:space="preserve">Total </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</si>
  <si>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</si>
  <si>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</si>
  <si>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</si>
  <si>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</si>
  <si>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cijene su izražene u % nominalne, a promet u kn /</t>
    </r>
    <r>
      <rPr>
        <i/>
        <sz val="8"/>
        <color indexed="12"/>
        <rFont val="Arial"/>
        <family val="2"/>
        <charset val="238"/>
      </rPr>
      <t xml:space="preserve"> </t>
    </r>
    <r>
      <rPr>
        <i/>
        <sz val="8"/>
        <color rgb="FF0000FF"/>
        <rFont val="Arial"/>
        <family val="2"/>
      </rPr>
      <t>prices are % per value, and turnover is in HRK</t>
    </r>
  </si>
  <si>
    <r>
      <t xml:space="preserve"> Iznosi ne uključuju blok transakcije /</t>
    </r>
    <r>
      <rPr>
        <i/>
        <sz val="8"/>
        <color rgb="FF0000FF"/>
        <rFont val="Arial"/>
        <family val="2"/>
      </rPr>
      <t xml:space="preserve"> Data dont include block transactions</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</si>
  <si>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</si>
  <si>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</si>
  <si>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</si>
  <si>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</si>
  <si>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</si>
  <si>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</si>
  <si>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</si>
  <si>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</si>
  <si>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</si>
  <si>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 xml:space="preserve">OTC transakcije ukupno
</t>
    </r>
    <r>
      <rPr>
        <b/>
        <i/>
        <sz val="10"/>
        <color rgb="FF0000FF"/>
        <rFont val="Arial"/>
        <family val="2"/>
      </rPr>
      <t>OTC trancactions Total</t>
    </r>
  </si>
  <si>
    <r>
      <t>Blok transakcije /</t>
    </r>
    <r>
      <rPr>
        <b/>
        <sz val="10"/>
        <color rgb="FF0000FF"/>
        <rFont val="Arial"/>
        <family val="2"/>
      </rPr>
      <t xml:space="preserve"> </t>
    </r>
    <r>
      <rPr>
        <b/>
        <i/>
        <sz val="10"/>
        <color rgb="FF0000FF"/>
        <rFont val="Arial"/>
        <family val="2"/>
      </rPr>
      <t>Block transactions</t>
    </r>
  </si>
  <si>
    <r>
      <t>cijene su izražene u % nominalne, a promet u kn /</t>
    </r>
    <r>
      <rPr>
        <sz val="8"/>
        <color rgb="FF0000FF"/>
        <rFont val="Arial"/>
        <family val="2"/>
      </rPr>
      <t xml:space="preserve"> </t>
    </r>
    <r>
      <rPr>
        <i/>
        <sz val="8"/>
        <color rgb="FF0000FF"/>
        <rFont val="Arial"/>
        <family val="2"/>
      </rPr>
      <t>prices are % per value, and turnover is in HRK</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</si>
  <si>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</si>
  <si>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</si>
  <si>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</si>
  <si>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</si>
  <si>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</si>
  <si>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</si>
  <si>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</si>
  <si>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</si>
  <si>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</si>
  <si>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</si>
  <si>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</si>
  <si>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</si>
  <si>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</si>
  <si>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</si>
  <si>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01.06.2012.</t>
  </si>
  <si>
    <t>29.12.2011.</t>
  </si>
  <si>
    <t>AZ Auto Hrvatska ZDMF</t>
  </si>
  <si>
    <t>AZ Dalekovod ZDMF</t>
  </si>
  <si>
    <t>AZ Hrvatska kontrola zračne plovidbe ZDMF</t>
  </si>
  <si>
    <t>AZ VIP ZDMF</t>
  </si>
  <si>
    <t>AZ ZABA ZDMF</t>
  </si>
  <si>
    <t>AZ Zagreb ZDMF</t>
  </si>
  <si>
    <t>CROATIA OSIGURANJE ZDMF</t>
  </si>
  <si>
    <t xml:space="preserve">ZDMF AUTOCESTA RIJEKA - ZAGREB </t>
  </si>
  <si>
    <t>ZDMF HAC</t>
  </si>
  <si>
    <t>ZDMF HEP grupe</t>
  </si>
  <si>
    <t>Cestarski ZDMF</t>
  </si>
  <si>
    <t xml:space="preserve">ZDMF Ericsson Nikola Tesla </t>
  </si>
  <si>
    <t xml:space="preserve">ZDMF Hrvatskog liječničkog sindikata  </t>
  </si>
  <si>
    <t>ZDMF Novinar</t>
  </si>
  <si>
    <t xml:space="preserve">ZDMF Sindikata hrvatskih željezničara </t>
  </si>
  <si>
    <t xml:space="preserve">ZDMF T-HT </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</si>
  <si>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</si>
  <si>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</si>
  <si>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</si>
  <si>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</si>
  <si>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as at</t>
    </r>
    <r>
      <rPr>
        <i/>
        <vertAlign val="superscript"/>
        <sz val="8"/>
        <color indexed="12"/>
        <rFont val="Arial"/>
        <family val="2"/>
      </rPr>
      <t>1</t>
    </r>
  </si>
  <si>
    <r>
      <t>Broj novozaključenih  ugovora u razdoblju</t>
    </r>
    <r>
      <rPr>
        <vertAlign val="superscript"/>
        <sz val="8"/>
        <rFont val="Arial"/>
        <family val="2"/>
        <charset val="238"/>
      </rPr>
      <t xml:space="preserve">1 
</t>
    </r>
    <r>
      <rPr>
        <i/>
        <sz val="8"/>
        <color indexed="12"/>
        <rFont val="Arial"/>
        <family val="2"/>
        <charset val="238"/>
      </rPr>
      <t>Number of active contracts in the period</t>
    </r>
    <r>
      <rPr>
        <i/>
        <vertAlign val="superscript"/>
        <sz val="8"/>
        <color indexed="12"/>
        <rFont val="Arial"/>
        <family val="2"/>
      </rPr>
      <t>1</t>
    </r>
  </si>
  <si>
    <r>
      <t xml:space="preserve">Broj leasing društava  
</t>
    </r>
    <r>
      <rPr>
        <i/>
        <sz val="9"/>
        <color indexed="12"/>
        <rFont val="Arial"/>
        <family val="2"/>
        <charset val="238"/>
      </rPr>
      <t>Number of leasing
companies</t>
    </r>
  </si>
  <si>
    <r>
      <t xml:space="preserve">Vrijednost novozaključenih ugovora (ugovorena / financirana vrijednost) </t>
    </r>
    <r>
      <rPr>
        <vertAlign val="superscript"/>
        <sz val="9"/>
        <rFont val="Arial"/>
        <family val="2"/>
        <charset val="238"/>
      </rPr>
      <t xml:space="preserve">2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2</t>
    </r>
    <r>
      <rPr>
        <i/>
        <sz val="9"/>
        <color rgb="FF0000FF"/>
        <rFont val="Arial"/>
        <family val="2"/>
      </rPr>
      <t xml:space="preserve"> in the period</t>
    </r>
  </si>
  <si>
    <r>
      <t xml:space="preserve">Plovila / </t>
    </r>
    <r>
      <rPr>
        <i/>
        <sz val="7"/>
        <color indexed="12"/>
        <rFont val="Arial"/>
        <family val="2"/>
        <charset val="238"/>
      </rPr>
      <t>Vessels</t>
    </r>
  </si>
  <si>
    <r>
      <t>u tisućama kuna/</t>
    </r>
    <r>
      <rPr>
        <i/>
        <sz val="8"/>
        <color rgb="FF0000FF"/>
        <rFont val="Arial"/>
        <family val="2"/>
      </rPr>
      <t>in thousand HRK</t>
    </r>
  </si>
  <si>
    <t xml:space="preserve">Grafikon 20: Godišnja promjena vrijednosti aktivnih ugovora </t>
  </si>
  <si>
    <t xml:space="preserve">Chart 20: Annual change in value of active contracts </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</si>
  <si>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</si>
  <si>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</si>
  <si>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</si>
  <si>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</si>
  <si>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</si>
  <si>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</si>
  <si>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</si>
  <si>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</si>
  <si>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Depoziti 
</t>
    </r>
    <r>
      <rPr>
        <i/>
        <sz val="7"/>
        <color rgb="FF0000FF"/>
        <rFont val="Arial"/>
        <family val="2"/>
      </rPr>
      <t>Deposits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</si>
  <si>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</si>
  <si>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</si>
  <si>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</si>
  <si>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</si>
  <si>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</si>
  <si>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</si>
  <si>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</si>
  <si>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</si>
  <si>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</si>
  <si>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</si>
  <si>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</si>
  <si>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2012.</t>
  </si>
  <si>
    <r>
      <t xml:space="preserve">Ostale OTC transakcije
</t>
    </r>
    <r>
      <rPr>
        <i/>
        <sz val="9"/>
        <color rgb="FF0000FF"/>
        <rFont val="Arial"/>
        <family val="2"/>
      </rPr>
      <t>Other OTC transactions</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</si>
  <si>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2</t>
    </r>
  </si>
  <si>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</si>
  <si>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</si>
  <si>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</si>
  <si>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</si>
  <si>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</si>
  <si>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</si>
  <si>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</si>
  <si>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</si>
  <si>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</si>
  <si>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</si>
  <si>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</si>
  <si>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</si>
  <si>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</si>
  <si>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</si>
  <si>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</si>
  <si>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19 - Životno osiguranje /</t>
    </r>
    <r>
      <rPr>
        <i/>
        <sz val="8"/>
        <color indexed="12"/>
        <rFont val="Arial"/>
        <family val="2"/>
        <charset val="238"/>
      </rPr>
      <t xml:space="preserve"> </t>
    </r>
    <r>
      <rPr>
        <i/>
        <sz val="8"/>
        <color indexed="12"/>
        <rFont val="Arial"/>
        <family val="2"/>
      </rPr>
      <t xml:space="preserve">Life assurance </t>
    </r>
  </si>
  <si>
    <r>
      <t xml:space="preserve">13 - Ostala osiguranja od odgovornosti / </t>
    </r>
    <r>
      <rPr>
        <sz val="8"/>
        <color indexed="48"/>
        <rFont val="Arial"/>
        <family val="2"/>
        <charset val="238"/>
      </rPr>
      <t xml:space="preserve"> </t>
    </r>
    <r>
      <rPr>
        <i/>
        <sz val="8"/>
        <color indexed="12"/>
        <rFont val="Arial"/>
        <family val="2"/>
      </rPr>
      <t>Other liability insurance lines</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</si>
  <si>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</si>
  <si>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</si>
  <si>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</si>
  <si>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</si>
  <si>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</si>
  <si>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</si>
  <si>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</si>
  <si>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</si>
  <si>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</si>
  <si>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</si>
  <si>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t>NETA Global Developed</t>
  </si>
  <si>
    <t>NETA MultiCash</t>
  </si>
  <si>
    <t>NETA New Europe</t>
  </si>
  <si>
    <t>NETA US Algorithm</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</si>
  <si>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</si>
  <si>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</si>
  <si>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</si>
  <si>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2</t>
    </r>
    <r>
      <rPr>
        <i/>
        <sz val="9"/>
        <color indexed="12"/>
        <rFont val="Arial"/>
        <family val="2"/>
        <charset val="238"/>
      </rPr>
      <t xml:space="preserve"> in period</t>
    </r>
  </si>
  <si>
    <t xml:space="preserve">Erste Adriatic Bond </t>
  </si>
  <si>
    <r>
      <t>Table 1: Mandatory pension fund's (OMF's) membership</t>
    </r>
    <r>
      <rPr>
        <b/>
        <i/>
        <vertAlign val="superscript"/>
        <sz val="9"/>
        <color rgb="FF0000FF"/>
        <rFont val="Arial"/>
        <family val="2"/>
        <charset val="238"/>
      </rPr>
      <t>1)</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</si>
  <si>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</si>
  <si>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</si>
  <si>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</si>
  <si>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</si>
  <si>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</si>
  <si>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</si>
  <si>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</si>
  <si>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</si>
  <si>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</si>
  <si>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</si>
  <si>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</si>
  <si>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</si>
  <si>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</si>
  <si>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</si>
  <si>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Plaćeni troškovi budućeg razdoblja i nedospjela naplata prihoda  
</t>
    </r>
    <r>
      <rPr>
        <i/>
        <sz val="8"/>
        <color rgb="FF0000FF"/>
        <rFont val="Arial"/>
        <family val="2"/>
      </rPr>
      <t>Prepayments and accrued income</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</si>
  <si>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</si>
  <si>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</si>
  <si>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</si>
  <si>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</si>
  <si>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</si>
  <si>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</si>
  <si>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</si>
  <si>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r>
      <t>Vrijednost aktivnih ugovora (nedospjela ugovorena vrijednost - nedospjela potraživanja)</t>
    </r>
    <r>
      <rPr>
        <vertAlign val="superscript"/>
        <sz val="9"/>
        <rFont val="Arial"/>
        <family val="2"/>
      </rPr>
      <t>2</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2</t>
    </r>
    <r>
      <rPr>
        <i/>
        <sz val="9"/>
        <color rgb="FF0000FF"/>
        <rFont val="Arial"/>
        <family val="2"/>
      </rPr>
      <t xml:space="preserve"> as at</t>
    </r>
  </si>
  <si>
    <t>HRV. MIR. INV. DRUŠTVO d.o.o.</t>
  </si>
  <si>
    <r>
      <rPr>
        <b/>
        <sz val="10"/>
        <color indexed="8"/>
        <rFont val="Arial"/>
        <family val="2"/>
      </rPr>
      <t>Promet unutar knjige ponuda /</t>
    </r>
    <r>
      <rPr>
        <b/>
        <i/>
        <sz val="10"/>
        <color indexed="12"/>
        <rFont val="Arial"/>
        <family val="2"/>
      </rPr>
      <t xml:space="preserve"> </t>
    </r>
    <r>
      <rPr>
        <b/>
        <i/>
        <sz val="10"/>
        <color rgb="FF0000FF"/>
        <rFont val="Arial"/>
        <family val="2"/>
      </rPr>
      <t>Orderbook Turnover</t>
    </r>
  </si>
  <si>
    <r>
      <rPr>
        <b/>
        <sz val="10"/>
        <color indexed="8"/>
        <rFont val="Arial"/>
        <family val="2"/>
      </rPr>
      <t>Volumen unutar knjige ponuda /</t>
    </r>
    <r>
      <rPr>
        <b/>
        <sz val="10"/>
        <color rgb="FF0000FF"/>
        <rFont val="Arial"/>
        <family val="2"/>
      </rPr>
      <t xml:space="preserve"> </t>
    </r>
    <r>
      <rPr>
        <b/>
        <i/>
        <sz val="10"/>
        <color rgb="FF0000FF"/>
        <rFont val="Arial"/>
        <family val="2"/>
      </rPr>
      <t>Orderbook Volume</t>
    </r>
  </si>
  <si>
    <t>Erste Asset Management d.o.o.</t>
  </si>
  <si>
    <t>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</si>
  <si>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</si>
  <si>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</si>
  <si>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</si>
  <si>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</si>
  <si>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r>
      <rPr>
        <sz val="9"/>
        <rFont val="Arial"/>
        <family val="2"/>
      </rPr>
      <t>**</t>
    </r>
    <r>
      <rPr>
        <sz val="7"/>
        <rFont val="Arial"/>
        <family val="2"/>
        <charset val="238"/>
      </rPr>
      <t xml:space="preserve"> N - novčani, O - obveznički, M - mješoviti, D - dionički, I - ostali *** / </t>
    </r>
    <r>
      <rPr>
        <i/>
        <sz val="7"/>
        <color rgb="FF0000FF"/>
        <rFont val="Arial"/>
        <family val="2"/>
      </rPr>
      <t>N - money, O - bond, M - balanced, D - equity, I - other ***</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</si>
  <si>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</si>
  <si>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</si>
  <si>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</si>
  <si>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</si>
  <si>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</si>
  <si>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</si>
  <si>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</si>
  <si>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</si>
  <si>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</si>
  <si>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</si>
  <si>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</si>
  <si>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t>POLUGODIŠNJI PODACI</t>
  </si>
  <si>
    <t>Funds for Economic Cooperation</t>
  </si>
  <si>
    <r>
      <t xml:space="preserve">Planirana veličina fonda
</t>
    </r>
    <r>
      <rPr>
        <b/>
        <i/>
        <sz val="8"/>
        <color rgb="FF0000FF"/>
        <rFont val="Arial"/>
        <family val="2"/>
      </rPr>
      <t>Planned size of the fund</t>
    </r>
  </si>
  <si>
    <r>
      <t xml:space="preserve">Kvalificirani ulagatelj  (HBOR)
</t>
    </r>
    <r>
      <rPr>
        <b/>
        <i/>
        <sz val="8"/>
        <color rgb="FF0000FF"/>
        <rFont val="Arial"/>
        <family val="2"/>
      </rPr>
      <t xml:space="preserve">Qualified investor(HBOR) </t>
    </r>
  </si>
  <si>
    <r>
      <t xml:space="preserve">stranica / </t>
    </r>
    <r>
      <rPr>
        <i/>
        <sz val="8"/>
        <color indexed="12"/>
        <rFont val="Arial"/>
        <family val="2"/>
        <charset val="238"/>
      </rPr>
      <t>page</t>
    </r>
    <r>
      <rPr>
        <sz val="8"/>
        <rFont val="Arial"/>
        <family val="2"/>
        <charset val="238"/>
      </rPr>
      <t xml:space="preserve"> 31</t>
    </r>
  </si>
  <si>
    <r>
      <rPr>
        <sz val="8"/>
        <rFont val="Arial"/>
        <family val="2"/>
      </rPr>
      <t xml:space="preserve">02 - Zdravstveno osiguranje </t>
    </r>
    <r>
      <rPr>
        <sz val="8"/>
        <color rgb="FF0000FF"/>
        <rFont val="Arial"/>
        <family val="2"/>
      </rPr>
      <t>/ Health insurance</t>
    </r>
  </si>
  <si>
    <t>SEMIANNUAL  DATA</t>
  </si>
  <si>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</si>
  <si>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</si>
  <si>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</si>
  <si>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Novčani
</t>
    </r>
    <r>
      <rPr>
        <b/>
        <i/>
        <sz val="8"/>
        <color rgb="FF0000FF"/>
        <rFont val="Arial"/>
        <family val="2"/>
      </rPr>
      <t>Money</t>
    </r>
  </si>
  <si>
    <r>
      <t xml:space="preserve">Obveznički
</t>
    </r>
    <r>
      <rPr>
        <b/>
        <i/>
        <sz val="8"/>
        <color rgb="FF0000FF"/>
        <rFont val="Arial"/>
        <family val="2"/>
      </rPr>
      <t>Bond</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</si>
  <si>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</si>
  <si>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</si>
  <si>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</si>
  <si>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</si>
  <si>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</si>
  <si>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</si>
  <si>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</si>
  <si>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</si>
  <si>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</si>
  <si>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</si>
  <si>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Open-end Investment Funds</t>
  </si>
  <si>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</si>
  <si>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razdoblju – odnosi se na broj zaključenih ugovora o operativnom i financijskom leasingu.
    </t>
    </r>
    <r>
      <rPr>
        <i/>
        <sz val="8"/>
        <color indexed="12"/>
        <rFont val="Arial"/>
        <family val="2"/>
        <charset val="238"/>
      </rPr>
      <t>Number of newly concluded contracts in the period – relates to the number of concluded operating and finace lease contracts.</t>
    </r>
  </si>
  <si>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</si>
  <si>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relates to the number of concluded contracts in operating and finace lease in the reporting period.</t>
    </r>
  </si>
  <si>
    <t xml:space="preserve">Ivan Mučnjak, Ivo Ninić,Damir Maričić, Mirna Krišto,
 Željko Kovačić, Jelena Dostal Pilipić, Ivana Sivrić                        </t>
  </si>
  <si>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</si>
  <si>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</si>
  <si>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</si>
  <si>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</si>
  <si>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</si>
  <si>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</si>
  <si>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</si>
  <si>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</si>
  <si>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</si>
  <si>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t>CROBEXtr</t>
  </si>
  <si>
    <r>
      <t xml:space="preserve"> </t>
    </r>
    <r>
      <rPr>
        <b/>
        <vertAlign val="superscript"/>
        <sz val="8"/>
        <color rgb="FFFF0000"/>
        <rFont val="Arial"/>
        <family val="2"/>
      </rPr>
      <t xml:space="preserve"> 1   </t>
    </r>
    <r>
      <rPr>
        <sz val="8"/>
        <rFont val="Arial"/>
        <family val="2"/>
      </rPr>
      <t>Fondovi  ST Balanced, ST Cash i ST Global Equity su u postupku likvidacije.</t>
    </r>
  </si>
  <si>
    <t xml:space="preserve">     Funds  ST Balanced, ST Cash and ST Global Equity are currently undergoing the winding-up procedure.</t>
  </si>
  <si>
    <t>NETA Frontier</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</si>
  <si>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</si>
  <si>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</si>
  <si>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</si>
  <si>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Novčani
</t>
    </r>
    <r>
      <rPr>
        <b/>
        <i/>
        <sz val="8"/>
        <color indexed="39"/>
        <rFont val="Arial"/>
        <family val="2"/>
        <charset val="238"/>
      </rPr>
      <t>Money</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</si>
  <si>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</si>
  <si>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</si>
  <si>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</si>
  <si>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</si>
  <si>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</si>
  <si>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</si>
  <si>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</si>
  <si>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</si>
  <si>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r>
      <t>10 - Osiguranje od odgovornosti za upotrebu motornih vozila /</t>
    </r>
    <r>
      <rPr>
        <sz val="8"/>
        <color indexed="48"/>
        <rFont val="Arial"/>
        <family val="2"/>
        <charset val="238"/>
      </rPr>
      <t xml:space="preserve"> </t>
    </r>
    <r>
      <rPr>
        <sz val="8"/>
        <color indexed="12"/>
        <rFont val="Arial"/>
        <family val="2"/>
      </rPr>
      <t>Motor vehicle liability insurance</t>
    </r>
  </si>
  <si>
    <r>
      <t>09 - Ostala osiguranja imovine /</t>
    </r>
    <r>
      <rPr>
        <sz val="8"/>
        <color indexed="12"/>
        <rFont val="Arial"/>
        <family val="2"/>
      </rPr>
      <t xml:space="preserve"> Other property insurance lines</t>
    </r>
  </si>
  <si>
    <r>
      <t>08 - Osiguranje od požara i elementarnih šteta /</t>
    </r>
    <r>
      <rPr>
        <sz val="8"/>
        <color indexed="12"/>
        <rFont val="Arial"/>
        <family val="2"/>
      </rPr>
      <t xml:space="preserve"> Insurance against fire and natural disasters</t>
    </r>
  </si>
  <si>
    <r>
      <t>03 - Osiguranje cestovnih vozila /</t>
    </r>
    <r>
      <rPr>
        <sz val="8"/>
        <color indexed="12"/>
        <rFont val="Arial"/>
        <family val="2"/>
      </rPr>
      <t xml:space="preserve"> Insurance of land motor vehicles</t>
    </r>
  </si>
  <si>
    <r>
      <t xml:space="preserve">01 - Osiguranje od nezgode / </t>
    </r>
    <r>
      <rPr>
        <sz val="8"/>
        <color indexed="12"/>
        <rFont val="Arial"/>
        <family val="2"/>
      </rPr>
      <t>Personal accident insurance</t>
    </r>
  </si>
  <si>
    <r>
      <t xml:space="preserve">Zatvoreni investicijski fondovi  
</t>
    </r>
    <r>
      <rPr>
        <b/>
        <i/>
        <sz val="8"/>
        <color rgb="FF0000FF"/>
        <rFont val="Arial"/>
        <family val="2"/>
      </rPr>
      <t>Closed-end Investment Fund</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</si>
  <si>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</si>
  <si>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</si>
  <si>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</si>
  <si>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Fondovi rizičnog kapitala-FGS
</t>
    </r>
    <r>
      <rPr>
        <b/>
        <i/>
        <sz val="8"/>
        <color rgb="FF0000FF"/>
        <rFont val="Arial"/>
        <family val="2"/>
      </rPr>
      <t>Funds for economic cooperation</t>
    </r>
  </si>
  <si>
    <r>
      <t xml:space="preserve">Društvo za upravljanje  
</t>
    </r>
    <r>
      <rPr>
        <b/>
        <i/>
        <sz val="8"/>
        <color rgb="FF0000FF"/>
        <rFont val="Arial"/>
        <family val="2"/>
      </rPr>
      <t>Fund Management Company</t>
    </r>
  </si>
  <si>
    <r>
      <t xml:space="preserve">Fondovi rizičnog kapitala
</t>
    </r>
    <r>
      <rPr>
        <b/>
        <i/>
        <sz val="8"/>
        <color rgb="FF0000FF"/>
        <rFont val="Arial"/>
        <family val="2"/>
      </rPr>
      <t>Venture capital funds</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</si>
  <si>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</si>
  <si>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</si>
  <si>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</si>
  <si>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</si>
  <si>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</si>
  <si>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t xml:space="preserve">NETA Emerging Bond  </t>
  </si>
  <si>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</si>
  <si>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</si>
  <si>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</si>
  <si>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</si>
  <si>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</si>
  <si>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</si>
  <si>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</si>
  <si>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 xml:space="preserve">Raiffeisen zaštićena glavnica </t>
  </si>
  <si>
    <t>Erste Elite</t>
  </si>
  <si>
    <t>Erste Exclusive</t>
  </si>
  <si>
    <t>INTERCAPITAL ASSET MANAGEMENT d.o.o.</t>
  </si>
  <si>
    <t>Locusta Value I</t>
  </si>
  <si>
    <t>Locusta Value II</t>
  </si>
  <si>
    <t>Locusta Value III</t>
  </si>
  <si>
    <t>VII. dio: Faktoring društva</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</si>
  <si>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</si>
  <si>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t xml:space="preserve"> *Volumen transakcija predstavlja kumulativni iznos otkupljenih faktura kod poslova faktoringa te kumulativni iznos eskontiranih mjenica i </t>
  </si>
  <si>
    <r>
      <t>Faktoring /</t>
    </r>
    <r>
      <rPr>
        <i/>
        <sz val="8"/>
        <color indexed="12"/>
        <rFont val="Arial"/>
        <family val="2"/>
      </rPr>
      <t xml:space="preserve"> Factoring</t>
    </r>
  </si>
  <si>
    <r>
      <t xml:space="preserve">VII. dio: Faktoring društva / </t>
    </r>
    <r>
      <rPr>
        <b/>
        <i/>
        <sz val="10"/>
        <color rgb="FF0000FF"/>
        <rFont val="Arial"/>
        <family val="2"/>
      </rPr>
      <t>Section VII: Factoring companies</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</si>
  <si>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</si>
  <si>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t>OTP FAVORIT</t>
  </si>
  <si>
    <t>ALD Automotive d.o.o.</t>
  </si>
  <si>
    <t>ALFA LEASING d.o.o.</t>
  </si>
  <si>
    <t>BKS - leasing Croatia d.o.o.</t>
  </si>
  <si>
    <t>Erste &amp; Steiermärkische S-Leasing d.o.o.</t>
  </si>
  <si>
    <t>ERSTE GROUP IMMORENT LEASING d.o.o.</t>
  </si>
  <si>
    <t>EUROLEASING d.o.o.</t>
  </si>
  <si>
    <t>HYPO - LEASING STEIERMARK d.o.o.</t>
  </si>
  <si>
    <t>HYPO ALPE-ADRIA-LEASING d.o.o.</t>
  </si>
  <si>
    <t>i4next leasing Croatia d.o.o.</t>
  </si>
  <si>
    <t>IMPULS-LEASING d.o.o.</t>
  </si>
  <si>
    <t>Mercedes-Benz Leasing Hrvatska d.o.o.</t>
  </si>
  <si>
    <t>OPTIMA LEASING d.o.o.</t>
  </si>
  <si>
    <t>OTP Leasing d.d.</t>
  </si>
  <si>
    <t>PBZ-LEASING d.o.o.</t>
  </si>
  <si>
    <t>PORSCHE LEASING d.o.o.</t>
  </si>
  <si>
    <t>Raiffeisen Leasing d.o.o.</t>
  </si>
  <si>
    <t>SCANIA CREDIT HRVATSKA d.o.o.</t>
  </si>
  <si>
    <t>SG Leasing d.o.o.</t>
  </si>
  <si>
    <t>UniCredit Leasing Croatia d.o.o.</t>
  </si>
  <si>
    <t>VB LEASING d.o.o.</t>
  </si>
  <si>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</si>
  <si>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</si>
  <si>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t xml:space="preserve">1) Rate of return of a pension fund is the percentual difference between its unit price on the last day of the reporting period and the unit price on the last day of the previous period. </t>
  </si>
  <si>
    <t>2) Kao datum početka poslovanja pojedinog DMF-a uzima se datum uplate prvih doprinosa, odnosno datum na koji je početna cijena udjela bila 100,0000.</t>
  </si>
  <si>
    <t>2) The first day of business of any given DMF shall be the date of the first contribution pay-ins, or the date on which the initial unit price is 100,0000.</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</si>
  <si>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</si>
  <si>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</si>
  <si>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</si>
  <si>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</si>
  <si>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</si>
  <si>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dedline for selecting the fund expired at the end of previous month  were alocated  by Regos to one of pension funds.</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</si>
  <si>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</si>
  <si>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</si>
  <si>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</si>
  <si>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</si>
  <si>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</si>
  <si>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</si>
  <si>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r>
      <t xml:space="preserve">Sveukupno
</t>
    </r>
    <r>
      <rPr>
        <b/>
        <i/>
        <sz val="10"/>
        <color rgb="FF0000FF"/>
        <rFont val="Arial"/>
        <family val="2"/>
      </rPr>
      <t>Grand Total</t>
    </r>
  </si>
  <si>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</si>
  <si>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</si>
  <si>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</si>
  <si>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</si>
  <si>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</si>
  <si>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</si>
  <si>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</si>
  <si>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</si>
  <si>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</si>
  <si>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</si>
  <si>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</si>
  <si>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</si>
  <si>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</si>
  <si>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</si>
  <si>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</si>
  <si>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</si>
  <si>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</si>
  <si>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</si>
  <si>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</si>
  <si>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r>
      <t xml:space="preserve">Sveukupno
</t>
    </r>
    <r>
      <rPr>
        <b/>
        <i/>
        <sz val="9"/>
        <color rgb="FF0000FF"/>
        <rFont val="Arial"/>
        <family val="2"/>
      </rPr>
      <t>Grand Total</t>
    </r>
  </si>
  <si>
    <t>Grafikon 2: Dobna i spolna struktura članova OMF-a po kategorijama fondova (A, B i C)</t>
  </si>
  <si>
    <t>Chart 2: OMF members age and sex structure by funds categories (A, B and C)</t>
  </si>
  <si>
    <t>Mirex kategorije A</t>
  </si>
  <si>
    <t>MIrex kategorije B</t>
  </si>
  <si>
    <t>Mirex kategorije C</t>
  </si>
  <si>
    <t>The Mirex index is the average value of accounting units of all mandatory pension funds of the same category (A, B, C), calculated as the weighted arithmetic mean, with the weight representing the share of  a simple mandatory pension fund in the total net assets of all mandatory pension funds of the same category.</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</si>
  <si>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</si>
  <si>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</si>
  <si>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</si>
  <si>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</si>
  <si>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t>Chart 3: OMFs' management companies shares in total net assets</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</si>
  <si>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</si>
  <si>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</si>
  <si>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</si>
  <si>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</si>
  <si>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</si>
  <si>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</si>
  <si>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</si>
  <si>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</si>
  <si>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</si>
  <si>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</si>
  <si>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</si>
  <si>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</si>
  <si>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</si>
  <si>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Chart 4: Categories' A, B and C shares in total net assets</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</si>
  <si>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</si>
  <si>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</si>
  <si>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</si>
  <si>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</si>
  <si>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</si>
  <si>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</si>
  <si>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</si>
  <si>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</si>
  <si>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</si>
  <si>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</si>
  <si>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</si>
  <si>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r>
      <t>Sveukupno /</t>
    </r>
    <r>
      <rPr>
        <i/>
        <sz val="9"/>
        <color rgb="FF0000FF"/>
        <rFont val="Arial"/>
        <family val="2"/>
      </rPr>
      <t xml:space="preserve"> </t>
    </r>
    <r>
      <rPr>
        <b/>
        <i/>
        <sz val="9"/>
        <color rgb="FF0000FF"/>
        <rFont val="Arial"/>
        <family val="2"/>
      </rPr>
      <t>Grand</t>
    </r>
    <r>
      <rPr>
        <i/>
        <sz val="9"/>
        <color rgb="FF0000FF"/>
        <rFont val="Arial"/>
        <family val="2"/>
      </rPr>
      <t xml:space="preserve"> </t>
    </r>
    <r>
      <rPr>
        <b/>
        <i/>
        <sz val="9"/>
        <color rgb="FF0000FF"/>
        <rFont val="Arial"/>
        <family val="2"/>
      </rPr>
      <t>Total</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</si>
  <si>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</si>
  <si>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</si>
  <si>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</si>
  <si>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</si>
  <si>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</si>
  <si>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</si>
  <si>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</si>
  <si>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</si>
  <si>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r>
      <t>Table 13: ODMF's Membership</t>
    </r>
    <r>
      <rPr>
        <b/>
        <i/>
        <vertAlign val="superscript"/>
        <sz val="9"/>
        <color rgb="FF0000FF"/>
        <rFont val="Arial"/>
        <family val="2"/>
        <charset val="238"/>
      </rPr>
      <t>1)</t>
    </r>
  </si>
  <si>
    <t xml:space="preserve">Tablica 14: Struktura članova ODMF-a prema dobi i spolu  </t>
  </si>
  <si>
    <t xml:space="preserve">Table 14: Open voluntary pension funds members age and sex structure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</si>
  <si>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</si>
  <si>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</si>
  <si>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</si>
  <si>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</si>
  <si>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</si>
  <si>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</si>
  <si>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</si>
  <si>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</si>
  <si>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r>
      <t>Table 19: Closed-end voluntary pension funds' (ZDMFs')</t>
    </r>
    <r>
      <rPr>
        <b/>
        <i/>
        <vertAlign val="superscript"/>
        <sz val="9"/>
        <color rgb="FF0000FF"/>
        <rFont val="Arial"/>
        <family val="2"/>
        <charset val="238"/>
      </rPr>
      <t>1</t>
    </r>
    <r>
      <rPr>
        <b/>
        <i/>
        <sz val="9"/>
        <color rgb="FF0000FF"/>
        <rFont val="Arial"/>
        <family val="2"/>
        <charset val="238"/>
      </rPr>
      <t xml:space="preserve">data </t>
    </r>
  </si>
  <si>
    <t xml:space="preserve">Tablica 20: Struktura članova ZDMF- ova prema dobi i spolu </t>
  </si>
  <si>
    <t xml:space="preserve">Table 20: Closed voluntary pension funds members age and sex structure </t>
  </si>
  <si>
    <t xml:space="preserve">Tablica 21 : Cijene udjela i prinosi zatvorenih dobrovoljnih mirovinskih fondova (ZDMF) </t>
  </si>
  <si>
    <t xml:space="preserve">Table 21 : Unit prices and rates of return of closed-end voluntary pension funds (ZMDFs)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</si>
  <si>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</si>
  <si>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</si>
  <si>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</si>
  <si>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</si>
  <si>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</si>
  <si>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</si>
  <si>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</si>
  <si>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</si>
  <si>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</si>
  <si>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 xml:space="preserve">Table 28: Capital Markets </t>
  </si>
  <si>
    <t>Tablica 29: Dionice s najvećim prometom</t>
  </si>
  <si>
    <t>Table 29: Stocks with the highest turnover</t>
  </si>
  <si>
    <t>Tablica 30: Obveznice s najvećim prometom</t>
  </si>
  <si>
    <t>Table 30: Bonds with the highest turnover</t>
  </si>
  <si>
    <t>Tablica 31: OTC transakcije</t>
  </si>
  <si>
    <t>Table 31: OTC transactions</t>
  </si>
  <si>
    <t>Tablica 32: Pregled trgovine pravima</t>
  </si>
  <si>
    <t>Table 32: Rights trading summary</t>
  </si>
  <si>
    <t>Tablica 33: Pregled trgovine zapisima</t>
  </si>
  <si>
    <t>Table 33: Certificates trading summary</t>
  </si>
  <si>
    <t xml:space="preserve">Tablica 34: Otvoreni investicijski fondovi s javnom ponudom / UCITS fondovi * </t>
  </si>
  <si>
    <t>Tablica 35: Struktura ulaganja UCITS fondova *</t>
  </si>
  <si>
    <t>Table 35: UCITS funds investment structure*</t>
  </si>
  <si>
    <t>Tablica 36: Izdavanje i otkup udjela UCITS fondova</t>
  </si>
  <si>
    <t>Table 36: Sales and redemptions in UCITS funds</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</si>
  <si>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</si>
  <si>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</si>
  <si>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</si>
  <si>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Fondovi za gospodarsku suradnju</t>
  </si>
  <si>
    <t>Table 39: Venture capital open end alternative investment funds with private offering</t>
  </si>
  <si>
    <t>Tablica 39: Alternativni investicijski fondovi rizičnog kapitala s privatnom ponudom</t>
  </si>
  <si>
    <t xml:space="preserve">Tablica 40: Otvoreni alternativni investicijski fondovi s javnom ponudom </t>
  </si>
  <si>
    <t xml:space="preserve">Tablica 42: Zatvoreni alternativni investicijski fondovi s javnom ponudom za ulaganje u nekretnine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</si>
  <si>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</si>
  <si>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</si>
  <si>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</si>
  <si>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</si>
  <si>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</si>
  <si>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</si>
  <si>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</si>
  <si>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</si>
  <si>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</si>
  <si>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</si>
  <si>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</si>
  <si>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</si>
  <si>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</si>
  <si>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</si>
  <si>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</si>
  <si>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</si>
  <si>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</si>
  <si>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</si>
  <si>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 xml:space="preserve">Tablica 52:  Skraćeni prikaz agregirane bilance faktoring društava </t>
  </si>
  <si>
    <t xml:space="preserve">Table 52: Abbreviated overview of the aggregate balance sheet of factoring companies </t>
  </si>
  <si>
    <t xml:space="preserve">Tablica 53: Skraćeni prikaz agregiranog računa dobiti i gubitka faktoring društava </t>
  </si>
  <si>
    <t xml:space="preserve">Table 53: Abbreviated overview of the aggregate profit and loss account of factoring companies </t>
  </si>
  <si>
    <t xml:space="preserve">Tablica 54: Skraćeni prikaz agregiranog volumena transakcija* faktoring društava </t>
  </si>
  <si>
    <t xml:space="preserve">Table 54: Abbreviated overview of the aggregate transactions volume* of factoring companies </t>
  </si>
  <si>
    <t>Tablica 1.: Članstvo obveznih mirovinskih fondova (OMF-ova)</t>
  </si>
  <si>
    <t xml:space="preserve">Grafikon 1.: Udjel društava za upravljanje OMFovim u ukupnom broju članova </t>
  </si>
  <si>
    <t>Grafikon 2.: Dobna i spolna struktura članova OMF-a po kategorijama fondova (A, B, i C)</t>
  </si>
  <si>
    <t>Chart 2: OMF members age and sex structure by funds´ categories (A, B and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</si>
  <si>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</si>
  <si>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</si>
  <si>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</si>
  <si>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</si>
  <si>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</si>
  <si>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</si>
  <si>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</si>
  <si>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</si>
  <si>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</si>
  <si>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</si>
  <si>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</si>
  <si>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</si>
  <si>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</si>
  <si>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</si>
  <si>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</si>
  <si>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</si>
  <si>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</si>
  <si>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</si>
  <si>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</si>
  <si>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</si>
  <si>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</si>
  <si>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</si>
  <si>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</si>
  <si>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</si>
  <si>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</si>
  <si>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</si>
  <si>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</si>
  <si>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Table 25: Number of pesioners and contracts over the past year</t>
  </si>
  <si>
    <t xml:space="preserve">Tablica 26: Zaračunata bruto premija osiguranja </t>
  </si>
  <si>
    <t xml:space="preserve">Table 26: Written premium </t>
  </si>
  <si>
    <t>Tablica 27: Podaci o osiguranju</t>
  </si>
  <si>
    <t>Table 27: Insurance data</t>
  </si>
  <si>
    <t>Table 28: Capital Markets</t>
  </si>
  <si>
    <t>Table 30: Bonds with highest turnover</t>
  </si>
  <si>
    <t>Tablica 34: Otvoreni investicijski fondovi / UCITS fondovi</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</si>
  <si>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</si>
  <si>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</si>
  <si>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</si>
  <si>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</si>
  <si>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</si>
  <si>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</si>
  <si>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</si>
  <si>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</si>
  <si>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42: Zatvoreni alternativni investicijski fondovi s javnom ponudom za ulaganje u nekretnine</t>
  </si>
  <si>
    <t>Tablica 43: Investicijski fondovi osnovani posebnim zakonom</t>
  </si>
  <si>
    <t>Table 43: Investment Funds established under special legal act</t>
  </si>
  <si>
    <t>Tablica 44: Broj registriranih leasing društava</t>
  </si>
  <si>
    <t>Table 44: Number of registrated leasing companies</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</si>
  <si>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</si>
  <si>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</si>
  <si>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</si>
  <si>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</si>
  <si>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</si>
  <si>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</si>
  <si>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</si>
  <si>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 xml:space="preserve">Tablica 52: Skraćeni prikaz agregirane bilance faktoring društava </t>
  </si>
  <si>
    <t xml:space="preserve">Tablica 54: Skraćeni prikaz agregiranog volumena transakcija faktoring društava </t>
  </si>
  <si>
    <t xml:space="preserve">Table 54: Abbreviated overview of the aggregate transactions volume of factoring companies </t>
  </si>
  <si>
    <t>First day in business for the OMFs category B  is 30 April 2002, and for the OMFs category A and C OMFs 21 August 2014</t>
  </si>
  <si>
    <t>Inspire Private</t>
  </si>
  <si>
    <t>ZAIF BREZA d.d.</t>
  </si>
  <si>
    <r>
      <t xml:space="preserve">Cijene udjela ODMF-ova
</t>
    </r>
    <r>
      <rPr>
        <b/>
        <i/>
        <sz val="8"/>
        <color rgb="FF0000FF"/>
        <rFont val="Arial"/>
        <family val="2"/>
      </rPr>
      <t>ODMFs´ unit prices</t>
    </r>
  </si>
  <si>
    <t>Tablica 21: Cijene udjela i prinosi ZDMF-ova</t>
  </si>
  <si>
    <t>Table 21: ZDMFs' unit prices' rates of return</t>
  </si>
  <si>
    <t>214*</t>
  </si>
  <si>
    <t>30.9.2014.</t>
  </si>
  <si>
    <r>
      <t>*</t>
    </r>
    <r>
      <rPr>
        <sz val="8"/>
        <color rgb="FF0000FF"/>
        <rFont val="Arial"/>
        <family val="2"/>
      </rPr>
      <t xml:space="preserve">Amendments to the Act on Pension Insurance Companies and Payment of Pension Annuities Based on Individual Capitalised Savings (Official Gazette 114/11), namely Article 103a, paragraph 1, enabled pension beneficiaries who have joined the mandatory pension scheme based on individual capitalised savings at their own request to have their pension annuities determined and paid under the same terms as if they had been insured only within the mandatory pension scheme based on solidarity between generations, provided that the pension beneficiary submits the application for determination of the pension (in accordance with that Article) to the pension insurance company within 90 days from the entry into force of the said Act. </t>
    </r>
  </si>
  <si>
    <r>
      <rPr>
        <sz val="8"/>
        <rFont val="Arial"/>
        <family val="2"/>
      </rPr>
      <t>*D</t>
    </r>
    <r>
      <rPr>
        <sz val="8"/>
        <color theme="1"/>
        <rFont val="Arial"/>
        <family val="2"/>
      </rPr>
      <t>opunama Zakona o mirovinskim osiguravajućim društvima i isplati mirovina na temelju individualne kapitalizirane štednje („Narodne novine“ br. 114/11), a u smislu odredbi članka 103.a stavka 1. korisnicima mirovina, koji su na svoj zahtjev pristupili obveznom mirovinskom osiguranju na temelju individualne kapitalizirane štednje, omogućeno je da im se odredi i isplaćuje mirovina kao da su bili osigurani samo u obveznom mirovinskom osiguranju na temelju generacijske solidarnosti, uz uvjet da korisnik mirovine zahtjev za određivanje mirovine prema ovome članku podnese osiguravajućem društvu u roku od 90 dana od dana stupanja na snagu ovoga zakona.</t>
    </r>
  </si>
  <si>
    <t xml:space="preserve">Raiffeisen Classic </t>
  </si>
  <si>
    <t>-</t>
  </si>
  <si>
    <r>
      <t>Ostali /</t>
    </r>
    <r>
      <rPr>
        <sz val="9"/>
        <color rgb="FF0000FF"/>
        <rFont val="Arial"/>
        <family val="2"/>
      </rPr>
      <t xml:space="preserve"> </t>
    </r>
    <r>
      <rPr>
        <i/>
        <sz val="9"/>
        <color rgb="FF0000FF"/>
        <rFont val="Arial"/>
        <family val="2"/>
      </rPr>
      <t>Others</t>
    </r>
  </si>
  <si>
    <r>
      <t xml:space="preserve">Ostalo / </t>
    </r>
    <r>
      <rPr>
        <i/>
        <sz val="7"/>
        <color indexed="12"/>
        <rFont val="Arial"/>
        <family val="2"/>
        <charset val="238"/>
      </rPr>
      <t>Others</t>
    </r>
  </si>
  <si>
    <r>
      <t xml:space="preserve">Ostali
</t>
    </r>
    <r>
      <rPr>
        <b/>
        <sz val="8"/>
        <color rgb="FF0000FF"/>
        <rFont val="Arial"/>
        <family val="2"/>
      </rPr>
      <t>Others</t>
    </r>
  </si>
  <si>
    <t>Global Invest d.o.o.</t>
  </si>
  <si>
    <r>
      <t xml:space="preserve">  Mjesečni     /     </t>
    </r>
    <r>
      <rPr>
        <i/>
        <sz val="8"/>
        <color rgb="FF0000FF"/>
        <rFont val="Arial"/>
        <family val="2"/>
      </rPr>
      <t>Monthly</t>
    </r>
  </si>
  <si>
    <r>
      <t xml:space="preserve">Mjesečna promjena broja - muškarci
</t>
    </r>
    <r>
      <rPr>
        <b/>
        <i/>
        <sz val="7.5"/>
        <color rgb="FF0000FF"/>
        <rFont val="Arial"/>
        <family val="2"/>
      </rPr>
      <t>Monthly change in number - Male</t>
    </r>
  </si>
  <si>
    <r>
      <t xml:space="preserve">Mjesečna promjena broja - žene
</t>
    </r>
    <r>
      <rPr>
        <b/>
        <i/>
        <sz val="7.5"/>
        <color rgb="FF0000FF"/>
        <rFont val="Arial"/>
        <family val="2"/>
      </rPr>
      <t>Monthly change in number  - Female</t>
    </r>
  </si>
  <si>
    <t>Money One</t>
  </si>
  <si>
    <t>SMART EQUITY</t>
  </si>
  <si>
    <t>Raiffeisen Dynamic</t>
  </si>
  <si>
    <t>Raiffeisen Harmonic</t>
  </si>
  <si>
    <t>Klasa</t>
  </si>
  <si>
    <t>Class</t>
  </si>
  <si>
    <t>YOU INVEST Active</t>
  </si>
  <si>
    <t>YOU INVEST Solid</t>
  </si>
  <si>
    <t>Primus</t>
  </si>
  <si>
    <t>2014.</t>
  </si>
  <si>
    <t>31.12.2014.</t>
  </si>
  <si>
    <t>Raiffeisen d.d.</t>
  </si>
  <si>
    <t>Erste d.o.o.</t>
  </si>
  <si>
    <r>
      <t xml:space="preserve">Ostala imovina 
</t>
    </r>
    <r>
      <rPr>
        <i/>
        <sz val="7"/>
        <color rgb="FF0000FF"/>
        <rFont val="Arial"/>
        <family val="2"/>
      </rPr>
      <t>Other assets</t>
    </r>
  </si>
  <si>
    <r>
      <t xml:space="preserve">UKUPNE OBVEZE 
</t>
    </r>
    <r>
      <rPr>
        <i/>
        <sz val="7"/>
        <color rgb="FF0000FF"/>
        <rFont val="Arial"/>
        <family val="2"/>
      </rPr>
      <t>TOTAL LIABILITIES</t>
    </r>
  </si>
  <si>
    <r>
      <t xml:space="preserve">Od početka godine
</t>
    </r>
    <r>
      <rPr>
        <i/>
        <sz val="8"/>
        <color rgb="FF0000FF"/>
        <rFont val="Arial"/>
        <family val="2"/>
      </rPr>
      <t>Year-to-date</t>
    </r>
  </si>
  <si>
    <t/>
  </si>
  <si>
    <r>
      <t xml:space="preserve">Vrste osiguranja </t>
    </r>
    <r>
      <rPr>
        <i/>
        <sz val="8"/>
        <rFont val="Arial"/>
        <family val="2"/>
        <charset val="238"/>
      </rPr>
      <t>/</t>
    </r>
    <r>
      <rPr>
        <i/>
        <sz val="8"/>
        <color indexed="12"/>
        <rFont val="Arial"/>
        <family val="2"/>
      </rPr>
      <t xml:space="preserve"> line of insurance</t>
    </r>
    <r>
      <rPr>
        <i/>
        <sz val="8"/>
        <color indexed="12"/>
        <rFont val="Arial"/>
        <family val="2"/>
        <charset val="238"/>
      </rPr>
      <t>:</t>
    </r>
  </si>
  <si>
    <t>HETA Asset Resolution Hrvatska d.o.o.</t>
  </si>
  <si>
    <t>FWR Multi-Asset Strategy I</t>
  </si>
  <si>
    <t>FWR Multi-Asset Strategy II</t>
  </si>
  <si>
    <r>
      <rPr>
        <b/>
        <sz val="8"/>
        <color theme="1"/>
        <rFont val="Arial"/>
        <family val="2"/>
      </rPr>
      <t>Ukupna mjesečna promjena</t>
    </r>
    <r>
      <rPr>
        <sz val="8"/>
        <color theme="1"/>
        <rFont val="Arial"/>
        <family val="2"/>
      </rPr>
      <t xml:space="preserve">
</t>
    </r>
    <r>
      <rPr>
        <b/>
        <i/>
        <sz val="8"/>
        <color rgb="FF0000FF"/>
        <rFont val="Arial"/>
        <family val="2"/>
      </rPr>
      <t>Total monthly change</t>
    </r>
  </si>
  <si>
    <r>
      <t xml:space="preserve">Relativna
</t>
    </r>
    <r>
      <rPr>
        <b/>
        <i/>
        <sz val="9"/>
        <color rgb="FF0000FF"/>
        <rFont val="Arial"/>
        <family val="2"/>
      </rPr>
      <t>Relative</t>
    </r>
  </si>
  <si>
    <r>
      <t>Brojčana /</t>
    </r>
    <r>
      <rPr>
        <b/>
        <sz val="9"/>
        <color rgb="FF0000FF"/>
        <rFont val="Arial"/>
        <family val="2"/>
        <charset val="238"/>
      </rPr>
      <t xml:space="preserve"> </t>
    </r>
    <r>
      <rPr>
        <b/>
        <i/>
        <sz val="9"/>
        <color rgb="FF0000FF"/>
        <rFont val="Arial"/>
        <family val="2"/>
        <charset val="238"/>
      </rPr>
      <t>In number</t>
    </r>
  </si>
  <si>
    <t>Relativna</t>
  </si>
  <si>
    <t>Relative</t>
  </si>
  <si>
    <r>
      <t xml:space="preserve">Udio u premiji svih društava
</t>
    </r>
    <r>
      <rPr>
        <i/>
        <sz val="9"/>
        <color rgb="FF0000FF"/>
        <rFont val="Arial"/>
        <family val="2"/>
      </rPr>
      <t>Premium share for all insurance companies</t>
    </r>
  </si>
  <si>
    <r>
      <t xml:space="preserve">Udio u premiji svih društava 
</t>
    </r>
    <r>
      <rPr>
        <i/>
        <sz val="9"/>
        <color rgb="FF0000FF"/>
        <rFont val="Arial"/>
        <family val="2"/>
      </rPr>
      <t>Premium share for all insurance companies</t>
    </r>
  </si>
  <si>
    <t xml:space="preserve">U iznosu </t>
  </si>
  <si>
    <r>
      <t xml:space="preserve">Promjena
</t>
    </r>
    <r>
      <rPr>
        <b/>
        <sz val="9"/>
        <color indexed="12"/>
        <rFont val="Arial"/>
        <family val="2"/>
        <charset val="238"/>
      </rPr>
      <t>Change</t>
    </r>
  </si>
  <si>
    <r>
      <t xml:space="preserve">Promjena
</t>
    </r>
    <r>
      <rPr>
        <i/>
        <sz val="8"/>
        <color indexed="12"/>
        <rFont val="Arial"/>
        <family val="2"/>
        <charset val="238"/>
      </rPr>
      <t>Change</t>
    </r>
  </si>
  <si>
    <r>
      <t xml:space="preserve">Prinosi    ZDMF-ova    /  </t>
    </r>
    <r>
      <rPr>
        <b/>
        <i/>
        <sz val="9"/>
        <color rgb="FF0000FF"/>
        <rFont val="Arial"/>
        <family val="2"/>
        <charset val="238"/>
      </rPr>
      <t>ZDMFs'   rates    of   return</t>
    </r>
  </si>
  <si>
    <t xml:space="preserve">Monthly
change </t>
  </si>
  <si>
    <t>31.3.2015.</t>
  </si>
  <si>
    <r>
      <t xml:space="preserve">Posebni AIF
</t>
    </r>
    <r>
      <rPr>
        <b/>
        <i/>
        <sz val="8"/>
        <color rgb="FF0000FF"/>
        <rFont val="Arial"/>
        <family val="2"/>
      </rPr>
      <t>Specia</t>
    </r>
    <r>
      <rPr>
        <b/>
        <sz val="8"/>
        <rFont val="Arial"/>
        <family val="2"/>
        <charset val="238"/>
      </rPr>
      <t>l</t>
    </r>
    <r>
      <rPr>
        <b/>
        <i/>
        <sz val="8"/>
        <color rgb="FF0000FF"/>
        <rFont val="Arial"/>
        <family val="2"/>
      </rPr>
      <t xml:space="preserve"> AIF</t>
    </r>
  </si>
  <si>
    <t xml:space="preserve">Tablica 37: Osnovni alternativni investicijski fondovi s privatnom ponudom * </t>
  </si>
  <si>
    <t xml:space="preserve">Tablica 37.1: Posebni alternativni investicijski fondovi s privatnom ponudom * </t>
  </si>
  <si>
    <t xml:space="preserve">Table 37.1: Special alternative Investment funds with private offering * </t>
  </si>
  <si>
    <t>Tablica 37.1: Posebni alternativni investicijski fondovi s privatnom ponudom</t>
  </si>
  <si>
    <t>Table 37.1: Special alternative Investment funds with private offering</t>
  </si>
  <si>
    <r>
      <t xml:space="preserve">2)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i/>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</si>
  <si>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 xml:space="preserve">2)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</si>
  <si>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 xml:space="preserve">2)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</si>
  <si>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 xml:space="preserve">2)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</si>
  <si>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t>ZB Private World</t>
  </si>
  <si>
    <t>OTP OPTIMUM</t>
  </si>
  <si>
    <t>Lipanj 2015.</t>
  </si>
  <si>
    <t>June 2015</t>
  </si>
  <si>
    <r>
      <t xml:space="preserve">Otvoreni investicijski fondovi
</t>
    </r>
    <r>
      <rPr>
        <b/>
        <i/>
        <sz val="8"/>
        <color rgb="FF0000FF"/>
        <rFont val="Arial"/>
        <family val="2"/>
      </rPr>
      <t>Opened-end Investment Fund</t>
    </r>
  </si>
  <si>
    <t>SLAVONSKI ZAIF d.d.</t>
  </si>
  <si>
    <t>Proprius d.d. ZAIF</t>
  </si>
  <si>
    <t>KAPITALNI FOND  d.d. ZAIF</t>
  </si>
  <si>
    <t>30.6.2015.</t>
  </si>
  <si>
    <t xml:space="preserve">YOU INVEST Balanced </t>
  </si>
  <si>
    <t>Crobex10</t>
  </si>
  <si>
    <t xml:space="preserve">Smart Equity II </t>
  </si>
  <si>
    <t>OTP INDEKSNI</t>
  </si>
  <si>
    <t>PBZ Conservative 10</t>
  </si>
  <si>
    <t>PBZ Short term bond</t>
  </si>
  <si>
    <t xml:space="preserve">ST Balanced </t>
  </si>
  <si>
    <t xml:space="preserve">ST Cash </t>
  </si>
  <si>
    <t xml:space="preserve">ST Global Equity </t>
  </si>
  <si>
    <t>Outfox Macro Income Fund</t>
  </si>
  <si>
    <t>Locusta Value IV</t>
  </si>
  <si>
    <t>KD Locusta Fondovi d.o.o</t>
  </si>
  <si>
    <t>Capital Private 1</t>
  </si>
  <si>
    <t xml:space="preserve">Equinox 1 </t>
  </si>
  <si>
    <t>Locusta Absolute</t>
  </si>
  <si>
    <r>
      <rPr>
        <vertAlign val="superscript"/>
        <sz val="8"/>
        <rFont val="Arial"/>
        <family val="2"/>
      </rPr>
      <t>1</t>
    </r>
    <r>
      <rPr>
        <sz val="8"/>
        <rFont val="Arial"/>
        <family val="2"/>
        <charset val="238"/>
      </rPr>
      <t xml:space="preserve">Podaci za </t>
    </r>
    <r>
      <rPr>
        <sz val="8"/>
        <rFont val="Arial"/>
        <family val="2"/>
      </rPr>
      <t>16 f</t>
    </r>
    <r>
      <rPr>
        <sz val="8"/>
        <rFont val="Arial"/>
        <family val="2"/>
        <charset val="238"/>
      </rPr>
      <t xml:space="preserve">actoring društava / </t>
    </r>
    <r>
      <rPr>
        <i/>
        <sz val="8"/>
        <color indexed="12"/>
        <rFont val="Arial"/>
        <family val="2"/>
      </rPr>
      <t>Data for 16 factoring companies</t>
    </r>
  </si>
  <si>
    <t xml:space="preserve">Ilirika Europa </t>
  </si>
  <si>
    <t>Nexus FGS II</t>
  </si>
  <si>
    <t>KD Locusta Fondovi d.o.o.</t>
  </si>
  <si>
    <t xml:space="preserve">Alpen Invest d.d. </t>
  </si>
  <si>
    <t>Rujan 2015.</t>
  </si>
  <si>
    <t>September 2015</t>
  </si>
  <si>
    <r>
      <t xml:space="preserve">stranica / </t>
    </r>
    <r>
      <rPr>
        <i/>
        <sz val="8"/>
        <color indexed="12"/>
        <rFont val="Arial"/>
        <family val="2"/>
        <charset val="238"/>
      </rPr>
      <t>page</t>
    </r>
    <r>
      <rPr>
        <sz val="8"/>
        <rFont val="Arial"/>
        <family val="2"/>
      </rPr>
      <t xml:space="preserve"> 22</t>
    </r>
    <r>
      <rPr>
        <sz val="10"/>
        <color theme="1"/>
        <rFont val="Arial"/>
        <family val="2"/>
        <charset val="238"/>
      </rPr>
      <t/>
    </r>
  </si>
  <si>
    <r>
      <t xml:space="preserve">stranica / </t>
    </r>
    <r>
      <rPr>
        <i/>
        <sz val="8"/>
        <color indexed="12"/>
        <rFont val="Arial"/>
        <family val="2"/>
        <charset val="238"/>
      </rPr>
      <t>page</t>
    </r>
    <r>
      <rPr>
        <sz val="8"/>
        <rFont val="Arial"/>
        <family val="2"/>
      </rPr>
      <t xml:space="preserve"> 23</t>
    </r>
    <r>
      <rPr>
        <sz val="10"/>
        <color theme="1"/>
        <rFont val="Arial"/>
        <family val="2"/>
        <charset val="238"/>
      </rPr>
      <t/>
    </r>
  </si>
  <si>
    <t>30.09.2015.</t>
  </si>
  <si>
    <t>ZB Future 2025</t>
  </si>
  <si>
    <t>ZB Future 2030</t>
  </si>
  <si>
    <t xml:space="preserve">ZB Future 2040 </t>
  </si>
  <si>
    <t xml:space="preserve">ZB Future 2055 </t>
  </si>
  <si>
    <t>Listopad 2015.</t>
  </si>
  <si>
    <t>October 2015</t>
  </si>
  <si>
    <r>
      <t>Broj OTC transakcija /</t>
    </r>
    <r>
      <rPr>
        <sz val="11"/>
        <color theme="1"/>
        <rFont val="Calibri"/>
        <family val="2"/>
        <scheme val="minor"/>
      </rPr>
      <t xml:space="preserve"> </t>
    </r>
    <r>
      <rPr>
        <i/>
        <sz val="10"/>
        <color rgb="FF0000FF"/>
        <rFont val="Arial"/>
        <family val="2"/>
      </rPr>
      <t>Number of OTC trades</t>
    </r>
  </si>
  <si>
    <t>RUJAN 2015.</t>
  </si>
  <si>
    <t>SEPTEMBER 2015</t>
  </si>
  <si>
    <t>Grafikon 7: Dobna i spolna struktura članova ODMF-a na dan 30. rujna 2015.</t>
  </si>
  <si>
    <t>Chart 7: ODMF members age and sex structure as at 30 September 2015</t>
  </si>
  <si>
    <t>Grafikon 11: Dobna i spolna struktura članova ZDMF- ova na dan 30.rujna 2015.</t>
  </si>
  <si>
    <t>Chart 11: ZDMF members age and sex structure as at 30 September 2015</t>
  </si>
  <si>
    <t>OTP MULTI</t>
  </si>
  <si>
    <t xml:space="preserve">PBZ Flexible 30 </t>
  </si>
  <si>
    <t>30.9.2015.</t>
  </si>
  <si>
    <t>Grafikon 19: Udjel broja aktivnih ugovora u ukupnom broju ugovora na dan 30. rujna 2015.</t>
  </si>
  <si>
    <t>Chart 19: Share of the number of active contracts in total number of contracts as at 30 September 2015</t>
  </si>
  <si>
    <r>
      <t>30.9.2014.</t>
    </r>
    <r>
      <rPr>
        <b/>
        <vertAlign val="superscript"/>
        <sz val="9"/>
        <rFont val="Arial"/>
        <family val="2"/>
      </rPr>
      <t>3</t>
    </r>
  </si>
  <si>
    <r>
      <t>1.1. - 30.9.2014.</t>
    </r>
    <r>
      <rPr>
        <b/>
        <vertAlign val="superscript"/>
        <sz val="9"/>
        <rFont val="Arial"/>
        <family val="2"/>
        <charset val="238"/>
      </rPr>
      <t>3</t>
    </r>
  </si>
  <si>
    <t>1.1. - 30.9.2015.</t>
  </si>
  <si>
    <t xml:space="preserve">Grafikon 20: Godišnja promjena vrijednosti aktivnih ugovora na dan 30. rujna 2015. </t>
  </si>
  <si>
    <t>Chart 20: Annual change in value of active contracts as at 30 September 2015</t>
  </si>
  <si>
    <r>
      <t>30.9.2014.</t>
    </r>
    <r>
      <rPr>
        <b/>
        <vertAlign val="superscript"/>
        <sz val="9"/>
        <rFont val="Arial"/>
        <family val="2"/>
        <charset val="238"/>
      </rPr>
      <t>3</t>
    </r>
  </si>
  <si>
    <r>
      <t xml:space="preserve">3)  Podaci dostavljeni u izvještajima sa stanjem na dan 30.9.2015. godine. /  </t>
    </r>
    <r>
      <rPr>
        <i/>
        <sz val="8"/>
        <color indexed="12"/>
        <rFont val="Arial"/>
        <family val="2"/>
      </rPr>
      <t xml:space="preserve">Data delivered in reports containing the balance as at 30 September 2015. </t>
    </r>
  </si>
  <si>
    <r>
      <t>1.1. - 30.9.2014.</t>
    </r>
    <r>
      <rPr>
        <b/>
        <vertAlign val="superscript"/>
        <sz val="9"/>
        <rFont val="Arial"/>
        <family val="2"/>
        <charset val="238"/>
      </rPr>
      <t>1</t>
    </r>
  </si>
  <si>
    <r>
      <t>30.9.2014.</t>
    </r>
    <r>
      <rPr>
        <b/>
        <vertAlign val="superscript"/>
        <sz val="8"/>
        <rFont val="Arial"/>
        <family val="2"/>
        <charset val="238"/>
      </rPr>
      <t>1</t>
    </r>
  </si>
  <si>
    <r>
      <t>30.9.2015.</t>
    </r>
    <r>
      <rPr>
        <b/>
        <vertAlign val="superscript"/>
        <sz val="8"/>
        <rFont val="Arial"/>
        <family val="2"/>
        <charset val="238"/>
      </rPr>
      <t>2</t>
    </r>
  </si>
  <si>
    <r>
      <t>1.1. - 30.9.2014.</t>
    </r>
    <r>
      <rPr>
        <b/>
        <vertAlign val="superscript"/>
        <sz val="8"/>
        <rFont val="Arial"/>
        <family val="2"/>
        <charset val="238"/>
      </rPr>
      <t>1</t>
    </r>
  </si>
  <si>
    <r>
      <t>1.1. - 30.9.2015.</t>
    </r>
    <r>
      <rPr>
        <b/>
        <vertAlign val="superscript"/>
        <sz val="8"/>
        <rFont val="Arial"/>
        <family val="2"/>
        <charset val="238"/>
      </rPr>
      <t>2</t>
    </r>
  </si>
  <si>
    <r>
      <rPr>
        <vertAlign val="superscript"/>
        <sz val="8"/>
        <rFont val="Arial"/>
        <family val="2"/>
      </rPr>
      <t>2</t>
    </r>
    <r>
      <rPr>
        <sz val="8"/>
        <rFont val="Arial"/>
        <family val="2"/>
        <charset val="238"/>
      </rPr>
      <t xml:space="preserve">Podaci za 13 factoring društava / </t>
    </r>
    <r>
      <rPr>
        <i/>
        <sz val="8"/>
        <color indexed="12"/>
        <rFont val="Arial"/>
        <family val="2"/>
      </rPr>
      <t>Data for 13 factoring companies</t>
    </r>
  </si>
  <si>
    <r>
      <t xml:space="preserve">3)  Podaci dostavljeni u izvještajima sa stanjem na dan 30.9.2015. godine.
     </t>
    </r>
    <r>
      <rPr>
        <i/>
        <sz val="8"/>
        <color indexed="12"/>
        <rFont val="Arial"/>
        <family val="2"/>
      </rPr>
      <t xml:space="preserve">Data delivered in reports containing the balance as at 30 September 2015. </t>
    </r>
  </si>
  <si>
    <r>
      <t xml:space="preserve">1)  Podaci dostavljeni u izvještajima sa stanjem na dan 30.9.2015. godine. 
     </t>
    </r>
    <r>
      <rPr>
        <i/>
        <sz val="8"/>
        <color indexed="12"/>
        <rFont val="Arial"/>
        <family val="2"/>
      </rPr>
      <t xml:space="preserve">Data delivered in reports containing the balance as at 30 September 2015. </t>
    </r>
  </si>
  <si>
    <r>
      <t xml:space="preserve">1)  Podaci dostavljeni u izvještajima sa stanjem na dan 30.9.2015. godine.
     </t>
    </r>
    <r>
      <rPr>
        <i/>
        <sz val="8"/>
        <color indexed="12"/>
        <rFont val="Arial"/>
        <family val="2"/>
      </rPr>
      <t xml:space="preserve">Data delivered in reports containing the balance as at 30 September 2015. </t>
    </r>
  </si>
  <si>
    <t>HPB d.d. (likvidator)</t>
  </si>
  <si>
    <r>
      <t xml:space="preserve">Broj / </t>
    </r>
    <r>
      <rPr>
        <i/>
        <sz val="10"/>
        <color rgb="FF0000FF"/>
        <rFont val="Arial"/>
        <family val="2"/>
      </rPr>
      <t>Number</t>
    </r>
    <r>
      <rPr>
        <sz val="10"/>
        <color theme="1"/>
        <rFont val="Arial"/>
        <family val="2"/>
        <charset val="238"/>
      </rPr>
      <t xml:space="preserve"> 12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XIII    Zagreb, 18.12.2015.</t>
    </r>
  </si>
  <si>
    <t>Studeni 2015.</t>
  </si>
  <si>
    <t>November 2015</t>
  </si>
  <si>
    <t>Tablica 26: Zaračunata bruto premija osiguranja za period od 1. siječnja do 30. studenog 2015.</t>
  </si>
  <si>
    <t>5Table 26: Written premium for the period 1 January - 30 November 2015</t>
  </si>
  <si>
    <t>I-XI.2014</t>
  </si>
  <si>
    <t>I-XI.2015</t>
  </si>
  <si>
    <t>Tablica 27: Podaci o osiguranju za period od 1. siječnja do 30. studenog 2015.</t>
  </si>
  <si>
    <t>Table 27: Insurance data for the period 1 January - 30 November 2015</t>
  </si>
  <si>
    <t>Grafikon 18: Udio zaračunate bruto premije i likvidiranih šteta po društvima za osiguranje po vrstama osiguranja za period od 1. siječnja do 30. studenog 2015.</t>
  </si>
  <si>
    <t>Chart 18: Share of written premium and claims settled per line of insurances for the period 1 January - 30 November 2015</t>
  </si>
  <si>
    <t>ZDMF Raiffeisen</t>
  </si>
  <si>
    <t>HT-R-A</t>
  </si>
  <si>
    <t>ADRS-P-A</t>
  </si>
  <si>
    <t>RIVP-R-A</t>
  </si>
  <si>
    <t>KODT-R-A</t>
  </si>
  <si>
    <t>ADRS-R-A</t>
  </si>
  <si>
    <t>KOEI-R-A</t>
  </si>
  <si>
    <t>TUHO-R-A</t>
  </si>
  <si>
    <t>LEDO-R-A</t>
  </si>
  <si>
    <t>PODR-R-A</t>
  </si>
  <si>
    <t>ERNT-R-A</t>
  </si>
  <si>
    <t>RHMF-O-187A</t>
  </si>
  <si>
    <t>DLKV-O-302A</t>
  </si>
  <si>
    <t>RHMF-O-19BA</t>
  </si>
  <si>
    <t>RHMF-O-247E</t>
  </si>
  <si>
    <t>RIBA-O-177A</t>
  </si>
  <si>
    <t>FNOI-D-171A</t>
  </si>
  <si>
    <t>FNOI-D-191A</t>
  </si>
  <si>
    <t>FNOI-D-181A</t>
  </si>
  <si>
    <t>FNOI-D-197A</t>
  </si>
  <si>
    <t>FNOI-D-187A</t>
  </si>
  <si>
    <t>RHMF-O-172A</t>
  </si>
  <si>
    <t>RHMF-O-167A</t>
  </si>
  <si>
    <t>RHMF-O-17BA</t>
  </si>
  <si>
    <t>RHMF-O-203E</t>
  </si>
  <si>
    <t>ATGR-R-A</t>
  </si>
  <si>
    <t>RHMF-O-227E</t>
  </si>
  <si>
    <t>RHMF-O-257A</t>
  </si>
  <si>
    <t>Allianz ZB d.o.o.</t>
  </si>
  <si>
    <t>Croatia osiguranje d.o.o.</t>
  </si>
  <si>
    <r>
      <t>Napomena /</t>
    </r>
    <r>
      <rPr>
        <i/>
        <sz val="8"/>
        <color rgb="FF0000FF"/>
        <rFont val="Arial"/>
        <family val="2"/>
      </rPr>
      <t xml:space="preserve"> Note</t>
    </r>
    <r>
      <rPr>
        <sz val="8"/>
        <rFont val="Arial"/>
        <family val="2"/>
      </rPr>
      <t>:</t>
    </r>
  </si>
  <si>
    <t>On 26 November 2015, ZDMF AUTOCESTA RIJEKA - ZAGREB  was merged with ZDMF HAC.</t>
  </si>
  <si>
    <t>3.12.2003.</t>
  </si>
  <si>
    <t>29.9.2003.</t>
  </si>
  <si>
    <t>29.10.2003.</t>
  </si>
  <si>
    <t>14.3.2005.</t>
  </si>
  <si>
    <t>6.8.2002.</t>
  </si>
  <si>
    <t>Dana 26.11.2015. ZDMF AUTOCESTA RIJEKA - ZAGREB pripojen je ZDMF-u HAC.</t>
  </si>
  <si>
    <t xml:space="preserve">Table 34: Open-ended Investment funds / UCITS funds * </t>
  </si>
  <si>
    <t xml:space="preserve">Table 40: Open-ended alternative investment funds with public offering </t>
  </si>
  <si>
    <t xml:space="preserve">Table 42: Closed-ended alternative investment funds with public offering in real estate </t>
  </si>
  <si>
    <t>Table 34: Open-ended Investment funds / UCITS funds</t>
  </si>
  <si>
    <t xml:space="preserve">Table 40: Opened-ended alternative investment funds with public offering </t>
  </si>
  <si>
    <t>Table 42: Closed-ended alternative investment funds with public offering in real estate</t>
  </si>
  <si>
    <r>
      <t xml:space="preserve">Privatna ponuda / </t>
    </r>
    <r>
      <rPr>
        <i/>
        <sz val="8"/>
        <color rgb="FF0000FF"/>
        <rFont val="Arial"/>
        <family val="2"/>
      </rPr>
      <t>Private offering</t>
    </r>
  </si>
  <si>
    <r>
      <t xml:space="preserve">Javna ponuda / </t>
    </r>
    <r>
      <rPr>
        <i/>
        <sz val="8"/>
        <color rgb="FF0000FF"/>
        <rFont val="Arial"/>
        <family val="2"/>
      </rPr>
      <t>Public offering</t>
    </r>
  </si>
  <si>
    <t>Tablica 41: Zatvoreni alternativni investicijski fondovi</t>
  </si>
  <si>
    <t>Table 41: Closed-ended alternative investment funds</t>
  </si>
  <si>
    <t>AGRAM LIFE osiguranje d.d.</t>
  </si>
  <si>
    <t>Allianz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</si>
  <si>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</si>
  <si>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</si>
  <si>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</si>
  <si>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</si>
  <si>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</si>
  <si>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</si>
  <si>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</si>
  <si>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</si>
  <si>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</si>
  <si>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</si>
  <si>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</si>
  <si>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</si>
  <si>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</si>
  <si>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KD životno osiguranje d.d.</t>
  </si>
  <si>
    <t>Merkur osiguranje d.d.</t>
  </si>
  <si>
    <t>Societe Generale osiguranje d.d.</t>
  </si>
  <si>
    <t>Sunce osiguranje d.d.</t>
  </si>
  <si>
    <t>Triglav osiguranje d.d.</t>
  </si>
  <si>
    <t>Uniqa osiguranje d.d.</t>
  </si>
  <si>
    <t>Velebit osiguranje d.d.</t>
  </si>
  <si>
    <t>Velebit životno osiguranje d.d.</t>
  </si>
  <si>
    <t>Wiener osiguranje VIG d.d.</t>
  </si>
  <si>
    <t>Wüstenrot životno osiguranje d.d.</t>
  </si>
  <si>
    <r>
      <t xml:space="preserve">Ukupno privatna ponuda / </t>
    </r>
    <r>
      <rPr>
        <i/>
        <sz val="8"/>
        <color rgb="FF0000FF"/>
        <rFont val="Arial"/>
        <family val="2"/>
      </rPr>
      <t>Total  private offering</t>
    </r>
  </si>
  <si>
    <r>
      <t xml:space="preserve">Ukupno javna ponuda / </t>
    </r>
    <r>
      <rPr>
        <i/>
        <sz val="8"/>
        <color rgb="FF0000FF"/>
        <rFont val="Arial"/>
        <family val="2"/>
      </rPr>
      <t>Total  prublic offering</t>
    </r>
  </si>
  <si>
    <r>
      <t xml:space="preserve">Od 7.10.2015. KAPITALNI FOND je fond s privatnom ponudom / </t>
    </r>
    <r>
      <rPr>
        <i/>
        <sz val="8"/>
        <color rgb="FF0000FF"/>
        <rFont val="Arial"/>
        <family val="2"/>
      </rPr>
      <t>Since 7 October 2015, KAPITALNI FOND is fund with a private offering.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</si>
</sst>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s>
  <fonts count="197">
    <font>
      <sz val="11"/>
      <color theme="1"/>
      <name val="Calibri"/>
      <family val="2"/>
      <scheme val="minor"/>
    </font>
    <font>
      <sz val="10"/>
      <color theme="1"/>
      <name val="Arial"/>
      <family val="2"/>
      <charset val="238"/>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sz val="8"/>
      <color indexed="48"/>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8"/>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11"/>
      <color rgb="FFFF0000"/>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
      <b/>
      <sz val="7.5"/>
      <color theme="1"/>
      <name val="Arial"/>
      <family val="2"/>
    </font>
    <font>
      <b/>
      <i/>
      <sz val="7.5"/>
      <color rgb="FF0000FF"/>
      <name val="Arial"/>
      <family val="2"/>
    </font>
    <font>
      <i/>
      <sz val="9"/>
      <name val="Arial"/>
      <family val="2"/>
    </font>
    <font>
      <b/>
      <sz val="9"/>
      <color rgb="FF0000FF"/>
      <name val="Arial"/>
      <family val="2"/>
      <charset val="238"/>
    </font>
    <font>
      <sz val="12"/>
      <color theme="1"/>
      <name val="Calibri"/>
      <family val="2"/>
      <scheme val="minor"/>
    </font>
  </fonts>
  <fills count="22">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indexed="44"/>
        <bgColor indexed="9"/>
      </patternFill>
    </fill>
  </fills>
  <borders count="2">
    <border>
      <left/>
      <right/>
      <top/>
      <bottom/>
      <diagonal/>
    </border>
    <border>
      <left/>
      <right/>
      <top style="medium">
        <color indexed="64"/>
      </top>
      <bottom/>
      <diagonal/>
    </border>
  </borders>
  <cellStyleXfs count="31">
    <xf numFmtId="0" fontId="0" fillId="0" borderId="0"/>
    <xf numFmtId="165" fontId="4" fillId="0" borderId="0" applyFont="0" applyFill="0" applyBorder="0" applyAlignment="0" applyProtection="0"/>
    <xf numFmtId="0" fontId="16" fillId="0" borderId="0" applyNumberFormat="0" applyFill="0" applyBorder="0" applyAlignment="0" applyProtection="0">
      <alignment vertical="top"/>
      <protection locked="0"/>
    </xf>
    <xf numFmtId="0" fontId="20" fillId="0" borderId="0">
      <alignment vertical="top"/>
    </xf>
    <xf numFmtId="9" fontId="4"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165" fontId="68" fillId="0" borderId="0" applyFont="0" applyFill="0" applyBorder="0" applyAlignment="0" applyProtection="0"/>
    <xf numFmtId="0" fontId="68" fillId="0" borderId="0"/>
    <xf numFmtId="165" fontId="10" fillId="0" borderId="0" applyFont="0" applyFill="0" applyBorder="0" applyAlignment="0" applyProtection="0"/>
    <xf numFmtId="0" fontId="10" fillId="0" borderId="0"/>
    <xf numFmtId="165" fontId="11" fillId="0" borderId="0" applyFont="0" applyFill="0" applyBorder="0" applyAlignment="0" applyProtection="0"/>
    <xf numFmtId="0" fontId="69" fillId="0" borderId="0">
      <alignment vertical="top"/>
    </xf>
    <xf numFmtId="0" fontId="67" fillId="0" borderId="0"/>
    <xf numFmtId="165" fontId="10" fillId="0" borderId="0" applyFont="0" applyFill="0" applyBorder="0" applyAlignment="0" applyProtection="0"/>
    <xf numFmtId="0" fontId="11" fillId="0" borderId="0"/>
    <xf numFmtId="0" fontId="68" fillId="0" borderId="0"/>
    <xf numFmtId="0" fontId="11" fillId="0" borderId="0"/>
    <xf numFmtId="0" fontId="10" fillId="0" borderId="0"/>
    <xf numFmtId="0" fontId="68" fillId="0" borderId="0"/>
    <xf numFmtId="0" fontId="68" fillId="0" borderId="0"/>
    <xf numFmtId="0" fontId="3" fillId="0" borderId="0"/>
    <xf numFmtId="0" fontId="125" fillId="0" borderId="0"/>
    <xf numFmtId="0" fontId="4" fillId="0" borderId="0"/>
    <xf numFmtId="0" fontId="10" fillId="0" borderId="0"/>
  </cellStyleXfs>
  <cellXfs count="818">
    <xf numFmtId="0" fontId="0" fillId="0" borderId="0" xfId="0"/>
    <xf numFmtId="0" fontId="14" fillId="0" borderId="0" xfId="0" applyFont="1" applyFill="1" applyBorder="1" applyAlignment="1">
      <alignment horizontal="center" vertical="center"/>
    </xf>
    <xf numFmtId="0" fontId="10" fillId="0" borderId="0" xfId="0" applyFont="1" applyFill="1" applyBorder="1" applyAlignment="1"/>
    <xf numFmtId="0" fontId="11" fillId="0" borderId="0" xfId="0" applyFont="1" applyFill="1" applyBorder="1"/>
    <xf numFmtId="0" fontId="19" fillId="0" borderId="0" xfId="0" applyFont="1" applyFill="1" applyBorder="1" applyAlignment="1">
      <alignment vertical="center"/>
    </xf>
    <xf numFmtId="0" fontId="15" fillId="0" borderId="0" xfId="0" applyFont="1" applyFill="1" applyBorder="1" applyAlignment="1">
      <alignment horizontal="center"/>
    </xf>
    <xf numFmtId="0" fontId="10" fillId="0" borderId="0" xfId="0" applyFont="1" applyFill="1" applyBorder="1" applyAlignment="1">
      <alignment horizontal="center"/>
    </xf>
    <xf numFmtId="0" fontId="24" fillId="0" borderId="0" xfId="0" applyFont="1" applyFill="1" applyBorder="1" applyAlignment="1">
      <alignment horizontal="left" vertical="center"/>
    </xf>
    <xf numFmtId="0" fontId="28" fillId="0" borderId="0" xfId="0" applyFont="1" applyFill="1" applyAlignment="1">
      <alignment horizontal="left"/>
    </xf>
    <xf numFmtId="0" fontId="26" fillId="0" borderId="0" xfId="0" applyFont="1" applyFill="1" applyAlignment="1">
      <alignment horizontal="center"/>
    </xf>
    <xf numFmtId="0" fontId="27" fillId="0" borderId="0" xfId="0" applyFont="1" applyFill="1" applyAlignment="1">
      <alignment horizontal="center"/>
    </xf>
    <xf numFmtId="0" fontId="23" fillId="0" borderId="0" xfId="0" applyFont="1" applyAlignment="1">
      <alignment horizontal="center"/>
    </xf>
    <xf numFmtId="0" fontId="14" fillId="0" borderId="0" xfId="0" applyFont="1" applyAlignment="1">
      <alignment horizontal="right"/>
    </xf>
    <xf numFmtId="0" fontId="14" fillId="0" borderId="0" xfId="0" applyFont="1" applyAlignment="1">
      <alignment horizontal="left"/>
    </xf>
    <xf numFmtId="0" fontId="14" fillId="0" borderId="0" xfId="0" applyFont="1" applyAlignment="1">
      <alignment horizontal="right" vertical="center"/>
    </xf>
    <xf numFmtId="0" fontId="29" fillId="0" borderId="0" xfId="0" applyFont="1" applyAlignment="1">
      <alignment horizontal="left" vertical="center"/>
    </xf>
    <xf numFmtId="0" fontId="31" fillId="0" borderId="0" xfId="0" applyFont="1" applyAlignment="1">
      <alignment horizontal="center"/>
    </xf>
    <xf numFmtId="0" fontId="29" fillId="0" borderId="0" xfId="0" applyFont="1" applyAlignment="1">
      <alignment horizontal="right"/>
    </xf>
    <xf numFmtId="0" fontId="29" fillId="0" borderId="0" xfId="0" applyFont="1" applyAlignment="1">
      <alignment horizontal="left"/>
    </xf>
    <xf numFmtId="0" fontId="29" fillId="0" borderId="0" xfId="0" applyFont="1" applyAlignment="1">
      <alignment horizontal="right" vertical="center"/>
    </xf>
    <xf numFmtId="0" fontId="38" fillId="0" borderId="0" xfId="0" applyFont="1" applyAlignment="1">
      <alignment horizontal="left" vertical="center"/>
    </xf>
    <xf numFmtId="0" fontId="34" fillId="0" borderId="0" xfId="0" applyFont="1" applyAlignment="1">
      <alignment horizontal="right" vertical="center"/>
    </xf>
    <xf numFmtId="0" fontId="24" fillId="0" borderId="0" xfId="0" applyFont="1" applyFill="1" applyBorder="1" applyAlignment="1">
      <alignment horizontal="left"/>
    </xf>
    <xf numFmtId="0" fontId="47" fillId="0" borderId="0" xfId="0" applyFont="1"/>
    <xf numFmtId="0" fontId="34" fillId="0" borderId="0" xfId="0" applyFont="1" applyAlignment="1">
      <alignment horizontal="right"/>
    </xf>
    <xf numFmtId="0" fontId="29" fillId="0" borderId="0" xfId="0" applyFont="1" applyFill="1" applyAlignment="1">
      <alignment horizontal="left" vertical="center"/>
    </xf>
    <xf numFmtId="0" fontId="50" fillId="0" borderId="0" xfId="0" applyFont="1" applyFill="1" applyAlignment="1">
      <alignment horizontal="left" vertical="center"/>
    </xf>
    <xf numFmtId="0" fontId="47" fillId="0" borderId="0" xfId="0" applyFont="1" applyFill="1" applyBorder="1" applyAlignment="1">
      <alignment horizontal="left" vertical="center"/>
    </xf>
    <xf numFmtId="0" fontId="47" fillId="0" borderId="0" xfId="0" applyFont="1" applyFill="1" applyBorder="1" applyAlignment="1">
      <alignment vertical="center"/>
    </xf>
    <xf numFmtId="0" fontId="47" fillId="0" borderId="0" xfId="0" applyFont="1" applyFill="1" applyBorder="1" applyAlignment="1">
      <alignment vertical="center" wrapText="1"/>
    </xf>
    <xf numFmtId="0" fontId="34" fillId="0" borderId="0" xfId="0" applyFont="1"/>
    <xf numFmtId="0" fontId="34" fillId="0" borderId="0" xfId="0" applyFont="1" applyAlignment="1"/>
    <xf numFmtId="0" fontId="47" fillId="0" borderId="0" xfId="0" applyFont="1" applyFill="1" applyBorder="1"/>
    <xf numFmtId="0" fontId="54" fillId="0" borderId="0" xfId="0" applyFont="1"/>
    <xf numFmtId="0" fontId="37" fillId="0" borderId="0" xfId="0" applyFont="1" applyFill="1" applyBorder="1" applyAlignment="1">
      <alignment horizontal="left"/>
    </xf>
    <xf numFmtId="0" fontId="21" fillId="0" borderId="0" xfId="3" applyFont="1" applyFill="1" applyBorder="1" applyAlignment="1"/>
    <xf numFmtId="0" fontId="47" fillId="0" borderId="0" xfId="0" applyFont="1" applyAlignment="1">
      <alignment horizontal="left" vertical="center"/>
    </xf>
    <xf numFmtId="0" fontId="57" fillId="0" borderId="0" xfId="0" applyFont="1" applyBorder="1" applyAlignment="1">
      <alignment horizontal="left" vertical="center"/>
    </xf>
    <xf numFmtId="0" fontId="14" fillId="0" borderId="0" xfId="3" applyFont="1" applyAlignment="1">
      <alignment horizontal="left" vertical="center"/>
    </xf>
    <xf numFmtId="0" fontId="29" fillId="0" borderId="0" xfId="3" applyFont="1" applyAlignment="1">
      <alignment horizontal="left" vertical="center"/>
    </xf>
    <xf numFmtId="0" fontId="58" fillId="0" borderId="0" xfId="0" applyFont="1" applyAlignment="1">
      <alignment horizontal="righ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21" fillId="0" borderId="0" xfId="0" applyFont="1" applyFill="1" applyBorder="1" applyAlignment="1">
      <alignment horizontal="left" vertical="center"/>
    </xf>
    <xf numFmtId="0" fontId="34" fillId="0" borderId="0" xfId="0" applyFont="1" applyFill="1" applyAlignment="1">
      <alignment horizontal="right" vertical="center"/>
    </xf>
    <xf numFmtId="0" fontId="34" fillId="0" borderId="0" xfId="0" applyFont="1" applyFill="1" applyAlignment="1">
      <alignment horizontal="right"/>
    </xf>
    <xf numFmtId="0" fontId="35" fillId="0" borderId="0" xfId="0" applyFont="1" applyAlignment="1">
      <alignment horizontal="left" vertical="center"/>
    </xf>
    <xf numFmtId="49" fontId="35" fillId="0" borderId="0" xfId="0" applyNumberFormat="1" applyFont="1" applyFill="1" applyAlignment="1">
      <alignment horizontal="left" vertical="top" wrapText="1"/>
    </xf>
    <xf numFmtId="0" fontId="35" fillId="0" borderId="0" xfId="0" applyFont="1"/>
    <xf numFmtId="0" fontId="35" fillId="0" borderId="0" xfId="0" applyFont="1" applyFill="1" applyAlignment="1">
      <alignment horizontal="justify" vertical="top" wrapText="1"/>
    </xf>
    <xf numFmtId="0" fontId="34" fillId="0" borderId="0" xfId="0" applyFont="1" applyAlignment="1">
      <alignment horizontal="left" vertical="center"/>
    </xf>
    <xf numFmtId="0" fontId="58" fillId="0" borderId="0" xfId="0" applyFont="1" applyAlignment="1">
      <alignment horizontal="left" vertical="center"/>
    </xf>
    <xf numFmtId="0" fontId="29" fillId="0" borderId="0" xfId="3" applyFont="1" applyFill="1" applyBorder="1" applyAlignment="1">
      <alignment horizontal="left" vertical="center"/>
    </xf>
    <xf numFmtId="0" fontId="34" fillId="0" borderId="0" xfId="3" applyFont="1" applyAlignment="1">
      <alignment horizontal="right" vertical="center"/>
    </xf>
    <xf numFmtId="0" fontId="58" fillId="0" borderId="0" xfId="16" applyFont="1"/>
    <xf numFmtId="0" fontId="34" fillId="0" borderId="0" xfId="18" applyFont="1" applyAlignment="1"/>
    <xf numFmtId="0" fontId="80" fillId="0" borderId="0" xfId="18" applyFont="1" applyAlignment="1"/>
    <xf numFmtId="0" fontId="34" fillId="0" borderId="0" xfId="18" applyFont="1">
      <alignment vertical="top"/>
    </xf>
    <xf numFmtId="0" fontId="0" fillId="0" borderId="0" xfId="0" applyBorder="1"/>
    <xf numFmtId="0" fontId="49" fillId="0" borderId="0" xfId="3" applyFont="1" applyFill="1">
      <alignment vertical="top"/>
    </xf>
    <xf numFmtId="166" fontId="35" fillId="0" borderId="0" xfId="1" applyNumberFormat="1" applyFont="1" applyFill="1" applyAlignment="1">
      <alignment horizontal="center" vertical="center"/>
    </xf>
    <xf numFmtId="0" fontId="35" fillId="0" borderId="0" xfId="3" applyFont="1">
      <alignment vertical="top"/>
    </xf>
    <xf numFmtId="0" fontId="34" fillId="0" borderId="0" xfId="3" applyFont="1" applyFill="1" applyAlignment="1">
      <alignment horizontal="left" vertical="center"/>
    </xf>
    <xf numFmtId="0" fontId="34" fillId="0" borderId="0" xfId="3" applyFont="1" applyAlignment="1">
      <alignment vertical="center"/>
    </xf>
    <xf numFmtId="0" fontId="34" fillId="0" borderId="0" xfId="0" applyFont="1" applyAlignment="1">
      <alignment horizontal="right"/>
    </xf>
    <xf numFmtId="0" fontId="58" fillId="0" borderId="0" xfId="0" applyFont="1" applyFill="1" applyBorder="1" applyAlignment="1">
      <alignment horizontal="left" vertical="center"/>
    </xf>
    <xf numFmtId="0" fontId="29" fillId="0" borderId="0" xfId="3" applyFont="1" applyFill="1" applyAlignment="1">
      <alignment horizontal="left" vertical="center"/>
    </xf>
    <xf numFmtId="0" fontId="65" fillId="0" borderId="0" xfId="0" applyNumberFormat="1" applyFont="1" applyAlignment="1">
      <alignment horizontal="right" vertical="center"/>
    </xf>
    <xf numFmtId="0" fontId="57" fillId="0" borderId="0" xfId="0" applyFont="1"/>
    <xf numFmtId="0" fontId="34" fillId="0" borderId="0" xfId="25" applyFont="1" applyFill="1" applyBorder="1" applyAlignment="1">
      <alignment horizontal="left" vertical="center"/>
    </xf>
    <xf numFmtId="0" fontId="25" fillId="0" borderId="0" xfId="3" applyFont="1" applyFill="1" applyBorder="1" applyAlignment="1">
      <alignment horizontal="left" vertical="center"/>
    </xf>
    <xf numFmtId="0" fontId="10" fillId="5" borderId="0" xfId="0" applyFont="1" applyFill="1" applyBorder="1" applyAlignment="1">
      <alignment horizontal="center" vertical="center" wrapText="1"/>
    </xf>
    <xf numFmtId="0" fontId="102" fillId="0" borderId="0" xfId="2" applyFont="1" applyAlignment="1" applyProtection="1">
      <alignment horizontal="left" vertical="center"/>
    </xf>
    <xf numFmtId="0" fontId="17" fillId="0" borderId="0" xfId="2" applyFont="1" applyAlignment="1" applyProtection="1">
      <alignment horizontal="left" vertical="center"/>
    </xf>
    <xf numFmtId="0" fontId="103" fillId="0" borderId="0" xfId="2" applyFont="1" applyAlignment="1" applyProtection="1"/>
    <xf numFmtId="0" fontId="103" fillId="0" borderId="0" xfId="2" applyFont="1" applyAlignment="1" applyProtection="1">
      <alignment vertical="center"/>
    </xf>
    <xf numFmtId="0" fontId="103" fillId="0" borderId="0" xfId="2" applyFont="1" applyAlignment="1" applyProtection="1">
      <alignment horizontal="left" vertical="center"/>
    </xf>
    <xf numFmtId="0" fontId="34" fillId="0" borderId="0" xfId="0" applyFont="1" applyAlignment="1">
      <alignment horizontal="right"/>
    </xf>
    <xf numFmtId="0" fontId="104" fillId="0" borderId="0" xfId="0" applyFont="1"/>
    <xf numFmtId="166" fontId="0" fillId="0" borderId="0" xfId="0" applyNumberFormat="1"/>
    <xf numFmtId="0" fontId="108" fillId="0" borderId="0" xfId="0" applyFont="1" applyFill="1" applyBorder="1" applyAlignment="1">
      <alignment horizontal="left" vertical="center"/>
    </xf>
    <xf numFmtId="0" fontId="64" fillId="0" borderId="0" xfId="3" applyFont="1" applyAlignment="1">
      <alignment horizontal="left" vertical="center"/>
    </xf>
    <xf numFmtId="0" fontId="107" fillId="0" borderId="0" xfId="0" applyFont="1"/>
    <xf numFmtId="0" fontId="107" fillId="0" borderId="0" xfId="0" applyFont="1" applyAlignment="1">
      <alignment vertical="top" wrapText="1"/>
    </xf>
    <xf numFmtId="0" fontId="61" fillId="0" borderId="0" xfId="0" applyFont="1" applyAlignment="1">
      <alignment vertical="top" wrapText="1"/>
    </xf>
    <xf numFmtId="0" fontId="61" fillId="0" borderId="0" xfId="0" applyFont="1"/>
    <xf numFmtId="0" fontId="38" fillId="0" borderId="0" xfId="0" applyFont="1" applyFill="1" applyBorder="1" applyAlignment="1">
      <alignment wrapText="1"/>
    </xf>
    <xf numFmtId="0" fontId="57" fillId="0" borderId="0" xfId="0" applyFont="1" applyBorder="1" applyAlignment="1">
      <alignment horizontal="center" vertical="center"/>
    </xf>
    <xf numFmtId="0" fontId="104" fillId="0" borderId="0" xfId="0" applyFont="1" applyAlignment="1">
      <alignment vertical="center"/>
    </xf>
    <xf numFmtId="0" fontId="57" fillId="0" borderId="0" xfId="0" applyFont="1" applyBorder="1" applyAlignment="1">
      <alignment horizontal="left" vertical="center" indent="3"/>
    </xf>
    <xf numFmtId="0" fontId="61" fillId="0" borderId="0" xfId="0" applyFont="1" applyAlignment="1">
      <alignment vertical="center"/>
    </xf>
    <xf numFmtId="0" fontId="65" fillId="0" borderId="0" xfId="0" applyFont="1" applyAlignment="1">
      <alignment horizontal="right" vertical="center"/>
    </xf>
    <xf numFmtId="0" fontId="116" fillId="0" borderId="0" xfId="0" applyFont="1"/>
    <xf numFmtId="0" fontId="116" fillId="0" borderId="0" xfId="0" applyFont="1" applyAlignment="1">
      <alignment vertical="center"/>
    </xf>
    <xf numFmtId="0" fontId="102" fillId="0" borderId="0" xfId="2" applyFont="1" applyAlignment="1" applyProtection="1"/>
    <xf numFmtId="0" fontId="118" fillId="0" borderId="0" xfId="0" applyFont="1" applyAlignment="1">
      <alignment vertical="center"/>
    </xf>
    <xf numFmtId="0" fontId="106" fillId="0" borderId="0" xfId="0" applyFont="1" applyAlignment="1">
      <alignment vertical="center"/>
    </xf>
    <xf numFmtId="0" fontId="58" fillId="0" borderId="0" xfId="0" applyFont="1" applyAlignment="1">
      <alignment vertical="top"/>
    </xf>
    <xf numFmtId="0" fontId="107" fillId="0" borderId="0" xfId="0" applyFont="1" applyAlignment="1">
      <alignment vertical="center"/>
    </xf>
    <xf numFmtId="0" fontId="79" fillId="0" borderId="0" xfId="0" applyFont="1" applyAlignment="1">
      <alignment vertical="top"/>
    </xf>
    <xf numFmtId="0" fontId="48" fillId="0" borderId="0" xfId="0" applyFont="1" applyAlignment="1">
      <alignment vertical="top"/>
    </xf>
    <xf numFmtId="0" fontId="106" fillId="0" borderId="0" xfId="27" applyFont="1" applyAlignment="1">
      <alignment vertical="center"/>
    </xf>
    <xf numFmtId="0" fontId="86" fillId="0" borderId="0" xfId="27" applyFont="1" applyAlignment="1">
      <alignment vertical="center"/>
    </xf>
    <xf numFmtId="0" fontId="14" fillId="0" borderId="0" xfId="27" applyFont="1" applyFill="1" applyBorder="1" applyAlignment="1">
      <alignment horizontal="right" vertical="center"/>
    </xf>
    <xf numFmtId="0" fontId="117" fillId="0" borderId="0" xfId="27" applyFont="1" applyAlignment="1">
      <alignment vertical="center"/>
    </xf>
    <xf numFmtId="0" fontId="24" fillId="0" borderId="0" xfId="27" applyFont="1" applyFill="1" applyBorder="1" applyAlignment="1">
      <alignment horizontal="right" vertical="center"/>
    </xf>
    <xf numFmtId="0" fontId="58" fillId="0" borderId="0" xfId="27" applyFont="1" applyAlignment="1">
      <alignment horizontal="right" vertical="center"/>
    </xf>
    <xf numFmtId="0" fontId="102" fillId="0" borderId="0" xfId="2" applyFont="1" applyAlignment="1" applyProtection="1">
      <alignment horizontal="left" vertical="center" wrapText="1"/>
    </xf>
    <xf numFmtId="0" fontId="123" fillId="0" borderId="0" xfId="2" applyFont="1" applyAlignment="1" applyProtection="1">
      <alignment horizontal="left" vertical="center"/>
    </xf>
    <xf numFmtId="0" fontId="124" fillId="0" borderId="0" xfId="2" applyFont="1" applyAlignment="1" applyProtection="1">
      <alignment horizontal="left" vertical="center"/>
    </xf>
    <xf numFmtId="0" fontId="102" fillId="0" borderId="0" xfId="2" applyFont="1" applyFill="1" applyBorder="1" applyAlignment="1" applyProtection="1">
      <alignment horizontal="left" vertical="center"/>
    </xf>
    <xf numFmtId="0" fontId="58" fillId="0" borderId="0" xfId="28" applyFont="1" applyFill="1" applyBorder="1" applyAlignment="1">
      <alignment horizontal="left" vertical="center"/>
    </xf>
    <xf numFmtId="0" fontId="0" fillId="0" borderId="0" xfId="0" applyAlignment="1">
      <alignment vertical="center"/>
    </xf>
    <xf numFmtId="0" fontId="34" fillId="0" borderId="0" xfId="0" applyFont="1" applyBorder="1" applyAlignment="1">
      <alignment horizontal="right" vertical="center"/>
    </xf>
    <xf numFmtId="0" fontId="14" fillId="5" borderId="0" xfId="0" applyFont="1" applyFill="1" applyBorder="1" applyAlignment="1">
      <alignment horizontal="center" vertical="center"/>
    </xf>
    <xf numFmtId="0" fontId="102" fillId="0" borderId="0" xfId="2" applyFont="1" applyAlignment="1" applyProtection="1">
      <alignment vertical="center"/>
    </xf>
    <xf numFmtId="0" fontId="126" fillId="0" borderId="0" xfId="2" applyFont="1" applyAlignment="1" applyProtection="1">
      <alignment horizontal="left" vertical="center"/>
    </xf>
    <xf numFmtId="0" fontId="24" fillId="0" borderId="0" xfId="0" applyFont="1" applyAlignment="1">
      <alignment horizontal="left" vertical="center"/>
    </xf>
    <xf numFmtId="0" fontId="24" fillId="0" borderId="0" xfId="0" applyFont="1" applyAlignment="1">
      <alignment horizontal="right" vertical="center"/>
    </xf>
    <xf numFmtId="0" fontId="24" fillId="0" borderId="0" xfId="0" applyFont="1" applyFill="1" applyAlignment="1">
      <alignment horizontal="left" vertical="center"/>
    </xf>
    <xf numFmtId="0" fontId="117" fillId="0" borderId="0" xfId="0" applyFont="1" applyAlignment="1">
      <alignment horizontal="left" vertical="center"/>
    </xf>
    <xf numFmtId="0" fontId="58" fillId="0" borderId="0" xfId="0" applyFont="1" applyAlignment="1">
      <alignment horizontal="center" vertical="center"/>
    </xf>
    <xf numFmtId="0" fontId="141" fillId="4" borderId="0" xfId="0" applyFont="1" applyFill="1" applyAlignment="1">
      <alignment vertical="center" wrapText="1"/>
    </xf>
    <xf numFmtId="3" fontId="141" fillId="4" borderId="0" xfId="1" applyNumberFormat="1" applyFont="1" applyFill="1" applyAlignment="1">
      <alignment horizontal="right" vertical="center"/>
    </xf>
    <xf numFmtId="0" fontId="15" fillId="0" borderId="0" xfId="0" applyFont="1" applyFill="1" applyAlignment="1">
      <alignment horizontal="left" vertical="center"/>
    </xf>
    <xf numFmtId="0" fontId="24" fillId="0" borderId="0" xfId="0" applyFont="1" applyAlignment="1">
      <alignment horizontal="left"/>
    </xf>
    <xf numFmtId="0" fontId="24" fillId="0" borderId="0" xfId="0" applyFont="1" applyFill="1" applyAlignment="1">
      <alignment horizontal="left"/>
    </xf>
    <xf numFmtId="0" fontId="117" fillId="0" borderId="0" xfId="0" applyFont="1" applyFill="1" applyAlignment="1">
      <alignment horizontal="left" vertical="center"/>
    </xf>
    <xf numFmtId="0" fontId="24" fillId="0" borderId="0" xfId="3" applyFont="1" applyAlignment="1">
      <alignment horizontal="left" vertical="center"/>
    </xf>
    <xf numFmtId="0" fontId="24" fillId="0" borderId="0" xfId="3" applyFont="1" applyFill="1" applyBorder="1" applyAlignment="1">
      <alignment horizontal="left" vertical="center"/>
    </xf>
    <xf numFmtId="0" fontId="117" fillId="0" borderId="0" xfId="3" applyFont="1" applyFill="1" applyBorder="1" applyAlignment="1">
      <alignment horizontal="left" vertical="center"/>
    </xf>
    <xf numFmtId="0" fontId="135" fillId="0" borderId="0" xfId="18" applyFont="1" applyAlignment="1"/>
    <xf numFmtId="0" fontId="135" fillId="0" borderId="0" xfId="19" applyFont="1"/>
    <xf numFmtId="0" fontId="147" fillId="4" borderId="0" xfId="3" applyFont="1" applyFill="1" applyAlignment="1">
      <alignment horizontal="left" vertical="center"/>
    </xf>
    <xf numFmtId="0" fontId="147" fillId="4" borderId="0" xfId="3" applyFont="1" applyFill="1" applyAlignment="1">
      <alignment horizontal="center" vertical="center" wrapText="1"/>
    </xf>
    <xf numFmtId="0" fontId="15" fillId="0" borderId="0" xfId="3" applyFont="1" applyAlignment="1">
      <alignment horizontal="left" vertical="center"/>
    </xf>
    <xf numFmtId="0" fontId="47" fillId="0" borderId="0" xfId="0" applyFont="1" applyFill="1" applyBorder="1" applyAlignment="1">
      <alignment horizontal="right" vertical="center"/>
    </xf>
    <xf numFmtId="0" fontId="126" fillId="0" borderId="0" xfId="2" applyFont="1" applyAlignment="1" applyProtection="1"/>
    <xf numFmtId="0" fontId="0" fillId="0" borderId="0" xfId="0" applyAlignment="1"/>
    <xf numFmtId="0" fontId="58" fillId="0" borderId="0" xfId="0" applyFont="1" applyAlignment="1">
      <alignment vertical="center" wrapText="1" readingOrder="1"/>
    </xf>
    <xf numFmtId="0" fontId="58" fillId="0" borderId="0" xfId="0" applyFont="1" applyFill="1" applyBorder="1" applyAlignment="1">
      <alignment vertical="top" wrapText="1"/>
    </xf>
    <xf numFmtId="0" fontId="34" fillId="0" borderId="0" xfId="0" applyFont="1" applyAlignment="1">
      <alignment vertical="center"/>
    </xf>
    <xf numFmtId="0" fontId="34" fillId="0" borderId="0" xfId="0" applyFont="1" applyBorder="1" applyAlignment="1">
      <alignment vertical="center"/>
    </xf>
    <xf numFmtId="0" fontId="126" fillId="0" borderId="0" xfId="2" applyFont="1" applyAlignment="1" applyProtection="1">
      <alignment vertical="center"/>
    </xf>
    <xf numFmtId="0" fontId="126" fillId="0" borderId="0" xfId="2" applyFont="1" applyAlignment="1" applyProtection="1">
      <alignment horizontal="left" vertical="center" wrapText="1"/>
    </xf>
    <xf numFmtId="0" fontId="117" fillId="0" borderId="0" xfId="27" applyFont="1" applyAlignment="1">
      <alignment vertical="center" wrapText="1"/>
    </xf>
    <xf numFmtId="0" fontId="65" fillId="0" borderId="0" xfId="27" applyFont="1" applyAlignment="1">
      <alignment horizontal="right" vertical="center"/>
    </xf>
    <xf numFmtId="166" fontId="156" fillId="2" borderId="0" xfId="1" applyNumberFormat="1" applyFont="1" applyFill="1" applyBorder="1" applyAlignment="1">
      <alignment horizontal="left" vertical="center"/>
    </xf>
    <xf numFmtId="10" fontId="156" fillId="2" borderId="0" xfId="4" applyNumberFormat="1" applyFont="1" applyFill="1" applyBorder="1" applyAlignment="1">
      <alignment horizontal="left" vertical="center"/>
    </xf>
    <xf numFmtId="10" fontId="156" fillId="2" borderId="0" xfId="4" applyNumberFormat="1" applyFont="1" applyFill="1" applyBorder="1" applyAlignment="1">
      <alignment horizontal="right" vertical="center"/>
    </xf>
    <xf numFmtId="10" fontId="0" fillId="0" borderId="0" xfId="0" applyNumberFormat="1"/>
    <xf numFmtId="0" fontId="34" fillId="6" borderId="0" xfId="0" applyFont="1" applyFill="1" applyAlignment="1">
      <alignment vertical="center" wrapText="1"/>
    </xf>
    <xf numFmtId="0" fontId="44" fillId="6" borderId="0" xfId="0" applyFont="1" applyFill="1" applyBorder="1" applyAlignment="1">
      <alignment horizontal="center" vertical="center"/>
    </xf>
    <xf numFmtId="3" fontId="44" fillId="6" borderId="0" xfId="0" applyNumberFormat="1" applyFont="1" applyFill="1" applyBorder="1" applyAlignment="1">
      <alignment horizontal="right" vertical="center"/>
    </xf>
    <xf numFmtId="3" fontId="45" fillId="6" borderId="0" xfId="0" applyNumberFormat="1" applyFont="1" applyFill="1" applyBorder="1" applyAlignment="1">
      <alignment horizontal="right" vertical="center"/>
    </xf>
    <xf numFmtId="10" fontId="44" fillId="6" borderId="0" xfId="0" applyNumberFormat="1" applyFont="1" applyFill="1" applyBorder="1" applyAlignment="1">
      <alignment horizontal="right" vertical="center"/>
    </xf>
    <xf numFmtId="1" fontId="44" fillId="6" borderId="0" xfId="0" applyNumberFormat="1" applyFont="1" applyFill="1" applyBorder="1" applyAlignment="1">
      <alignment horizontal="right" vertical="center"/>
    </xf>
    <xf numFmtId="0" fontId="49" fillId="6" borderId="0" xfId="0" applyFont="1" applyFill="1" applyBorder="1" applyAlignment="1">
      <alignment horizontal="center" vertical="center" wrapText="1"/>
    </xf>
    <xf numFmtId="0" fontId="36" fillId="6" borderId="0" xfId="0" applyFont="1" applyFill="1" applyBorder="1" applyAlignment="1">
      <alignment horizontal="center" vertical="center" wrapText="1"/>
    </xf>
    <xf numFmtId="166" fontId="34" fillId="6" borderId="0" xfId="5" applyNumberFormat="1" applyFont="1" applyFill="1" applyBorder="1" applyAlignment="1" applyProtection="1">
      <alignment horizontal="right" vertical="center" wrapText="1"/>
    </xf>
    <xf numFmtId="166" fontId="34" fillId="6" borderId="0" xfId="5" applyNumberFormat="1" applyFont="1" applyFill="1" applyBorder="1" applyAlignment="1" applyProtection="1">
      <alignment horizontal="left" vertical="center" wrapText="1" indent="1"/>
    </xf>
    <xf numFmtId="14" fontId="35" fillId="6" borderId="0" xfId="0" applyNumberFormat="1" applyFont="1" applyFill="1" applyBorder="1" applyAlignment="1">
      <alignment horizontal="center" vertical="center" wrapText="1"/>
    </xf>
    <xf numFmtId="14" fontId="36" fillId="6" borderId="0" xfId="0" applyNumberFormat="1" applyFont="1" applyFill="1" applyBorder="1" applyAlignment="1">
      <alignment horizontal="center" vertical="center" wrapText="1"/>
    </xf>
    <xf numFmtId="10" fontId="34" fillId="6" borderId="0" xfId="4" applyNumberFormat="1" applyFont="1" applyFill="1" applyBorder="1" applyAlignment="1" applyProtection="1">
      <alignment horizontal="right" vertical="center" wrapText="1"/>
    </xf>
    <xf numFmtId="167" fontId="34" fillId="6" borderId="0" xfId="4" applyNumberFormat="1" applyFont="1" applyFill="1" applyBorder="1" applyAlignment="1" applyProtection="1">
      <alignment horizontal="left" vertical="center" wrapText="1" indent="1"/>
    </xf>
    <xf numFmtId="0" fontId="35" fillId="6" borderId="0" xfId="0" applyFont="1" applyFill="1" applyBorder="1" applyAlignment="1">
      <alignment horizontal="center" vertical="center" wrapText="1"/>
    </xf>
    <xf numFmtId="3" fontId="34" fillId="6" borderId="0" xfId="6" applyNumberFormat="1" applyFont="1" applyFill="1" applyBorder="1" applyAlignment="1" applyProtection="1">
      <alignment vertical="center"/>
    </xf>
    <xf numFmtId="4" fontId="34" fillId="6" borderId="0" xfId="6" applyNumberFormat="1" applyFont="1" applyFill="1" applyBorder="1" applyAlignment="1" applyProtection="1">
      <alignment vertical="center"/>
    </xf>
    <xf numFmtId="0" fontId="35" fillId="6" borderId="0" xfId="0" applyFont="1" applyFill="1" applyBorder="1" applyAlignment="1">
      <alignment horizontal="left" vertical="center" wrapText="1"/>
    </xf>
    <xf numFmtId="0" fontId="36" fillId="6" borderId="0" xfId="0" applyFont="1" applyFill="1" applyBorder="1" applyAlignment="1">
      <alignment horizontal="left" vertical="center" wrapText="1"/>
    </xf>
    <xf numFmtId="3" fontId="34" fillId="6" borderId="0" xfId="7" applyNumberFormat="1" applyFont="1" applyFill="1" applyBorder="1" applyAlignment="1" applyProtection="1">
      <alignment horizontal="center" vertical="center"/>
    </xf>
    <xf numFmtId="14" fontId="35" fillId="6" borderId="0" xfId="0" applyNumberFormat="1" applyFont="1" applyFill="1" applyBorder="1" applyAlignment="1">
      <alignment horizontal="left" vertical="center" wrapText="1"/>
    </xf>
    <xf numFmtId="14" fontId="36" fillId="6" borderId="0" xfId="0" applyNumberFormat="1" applyFont="1" applyFill="1" applyBorder="1" applyAlignment="1">
      <alignment horizontal="left" vertical="center" wrapText="1"/>
    </xf>
    <xf numFmtId="10" fontId="34" fillId="6" borderId="0" xfId="4" applyNumberFormat="1" applyFont="1" applyFill="1" applyBorder="1" applyAlignment="1" applyProtection="1">
      <alignment horizontal="center" vertical="center" wrapText="1"/>
    </xf>
    <xf numFmtId="10" fontId="34" fillId="6" borderId="0" xfId="4" applyNumberFormat="1" applyFont="1" applyFill="1" applyBorder="1" applyAlignment="1" applyProtection="1">
      <alignment horizontal="center" vertical="center"/>
    </xf>
    <xf numFmtId="0" fontId="34" fillId="6" borderId="0" xfId="0" applyFont="1" applyFill="1" applyBorder="1" applyAlignment="1">
      <alignment horizontal="left" vertical="center" wrapText="1"/>
    </xf>
    <xf numFmtId="0" fontId="44" fillId="6" borderId="0" xfId="0" applyFont="1" applyFill="1" applyBorder="1" applyAlignment="1">
      <alignment vertical="center" wrapText="1"/>
    </xf>
    <xf numFmtId="0" fontId="44" fillId="6" borderId="0" xfId="0" applyFont="1" applyFill="1" applyBorder="1" applyAlignment="1">
      <alignment vertical="center"/>
    </xf>
    <xf numFmtId="167" fontId="44" fillId="6" borderId="0" xfId="1" applyNumberFormat="1" applyFont="1" applyFill="1" applyBorder="1" applyAlignment="1">
      <alignment horizontal="center" vertical="center"/>
    </xf>
    <xf numFmtId="167" fontId="44" fillId="6" borderId="0" xfId="1" applyNumberFormat="1" applyFont="1" applyFill="1" applyBorder="1" applyAlignment="1">
      <alignment horizontal="left" vertical="center" indent="1"/>
    </xf>
    <xf numFmtId="169" fontId="44" fillId="6" borderId="0" xfId="1" applyNumberFormat="1" applyFont="1" applyFill="1" applyBorder="1" applyAlignment="1">
      <alignment horizontal="center"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0" fontId="35" fillId="6" borderId="0" xfId="0" applyFont="1" applyFill="1" applyBorder="1" applyAlignment="1">
      <alignment vertical="center" wrapText="1"/>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3" fontId="64" fillId="6" borderId="0" xfId="10" applyNumberFormat="1" applyFont="1" applyFill="1" applyBorder="1" applyAlignment="1" applyProtection="1">
      <alignment vertical="center"/>
    </xf>
    <xf numFmtId="10" fontId="64" fillId="6" borderId="0" xfId="10" applyNumberFormat="1" applyFont="1" applyFill="1" applyBorder="1" applyAlignment="1" applyProtection="1">
      <alignment vertical="center"/>
    </xf>
    <xf numFmtId="3" fontId="34" fillId="6" borderId="0" xfId="1" applyNumberFormat="1" applyFont="1" applyFill="1" applyBorder="1" applyAlignment="1">
      <alignment horizontal="right" vertical="center" wrapText="1"/>
    </xf>
    <xf numFmtId="3" fontId="34" fillId="6" borderId="0" xfId="1" applyNumberFormat="1" applyFont="1" applyFill="1" applyAlignment="1">
      <alignment horizontal="right" vertical="center"/>
    </xf>
    <xf numFmtId="0" fontId="44" fillId="6" borderId="0" xfId="0" applyFont="1" applyFill="1" applyAlignment="1">
      <alignment horizontal="left" vertical="center" wrapText="1"/>
    </xf>
    <xf numFmtId="166" fontId="44" fillId="6" borderId="0" xfId="1" applyNumberFormat="1" applyFont="1" applyFill="1" applyBorder="1" applyAlignment="1">
      <alignment horizontal="center" vertical="center"/>
    </xf>
    <xf numFmtId="10" fontId="44" fillId="6" borderId="0" xfId="4" applyNumberFormat="1" applyFont="1" applyFill="1" applyBorder="1" applyAlignment="1">
      <alignment horizontal="center" vertical="center"/>
    </xf>
    <xf numFmtId="164" fontId="44" fillId="6" borderId="0" xfId="1" applyNumberFormat="1" applyFont="1" applyFill="1" applyBorder="1" applyAlignment="1">
      <alignment horizontal="center" vertical="center"/>
    </xf>
    <xf numFmtId="10" fontId="44" fillId="6" borderId="0" xfId="1" applyNumberFormat="1" applyFont="1" applyFill="1" applyBorder="1" applyAlignment="1">
      <alignment horizontal="center" vertical="center"/>
    </xf>
    <xf numFmtId="171" fontId="44" fillId="6" borderId="0" xfId="0" applyNumberFormat="1" applyFont="1" applyFill="1" applyAlignment="1">
      <alignment horizontal="left" vertical="center" wrapText="1"/>
    </xf>
    <xf numFmtId="164" fontId="44" fillId="6" borderId="0" xfId="0" applyNumberFormat="1" applyFont="1" applyFill="1" applyBorder="1" applyAlignment="1">
      <alignment horizontal="center" vertical="center"/>
    </xf>
    <xf numFmtId="164" fontId="44" fillId="6" borderId="0" xfId="11" applyNumberFormat="1" applyFont="1" applyFill="1" applyAlignment="1">
      <alignment horizontal="right" vertical="center" indent="1"/>
    </xf>
    <xf numFmtId="10" fontId="44" fillId="6" borderId="0" xfId="4" applyNumberFormat="1" applyFont="1" applyFill="1" applyAlignment="1">
      <alignment horizontal="right" vertical="center" indent="1"/>
    </xf>
    <xf numFmtId="10" fontId="44" fillId="6" borderId="0" xfId="4" applyNumberFormat="1" applyFont="1" applyFill="1" applyBorder="1" applyAlignment="1">
      <alignment horizontal="right" vertical="center" indent="1"/>
    </xf>
    <xf numFmtId="3" fontId="44" fillId="6" borderId="0" xfId="12" applyNumberFormat="1" applyFont="1" applyFill="1" applyBorder="1" applyAlignment="1">
      <alignment horizontal="right" vertical="center" indent="1"/>
    </xf>
    <xf numFmtId="164" fontId="44" fillId="6" borderId="0" xfId="11" applyNumberFormat="1" applyFont="1" applyFill="1" applyBorder="1" applyAlignment="1">
      <alignment horizontal="right" vertical="center"/>
    </xf>
    <xf numFmtId="164" fontId="44" fillId="6" borderId="0" xfId="11" applyNumberFormat="1" applyFont="1" applyFill="1" applyBorder="1" applyAlignment="1">
      <alignment horizontal="right" vertical="center" indent="1"/>
    </xf>
    <xf numFmtId="0" fontId="34" fillId="6" borderId="0" xfId="0" applyFont="1" applyFill="1" applyBorder="1" applyAlignment="1">
      <alignment vertical="center" wrapText="1"/>
    </xf>
    <xf numFmtId="167" fontId="58" fillId="6" borderId="0" xfId="13" applyNumberFormat="1" applyFont="1" applyFill="1" applyBorder="1" applyAlignment="1">
      <alignment horizontal="center" vertical="center"/>
    </xf>
    <xf numFmtId="10" fontId="58" fillId="6" borderId="0" xfId="4" applyNumberFormat="1" applyFont="1" applyFill="1" applyBorder="1" applyAlignment="1">
      <alignment horizontal="center" vertical="center"/>
    </xf>
    <xf numFmtId="14" fontId="58" fillId="6" borderId="0" xfId="14" applyNumberFormat="1" applyFont="1" applyFill="1" applyAlignment="1">
      <alignment horizontal="right" vertical="center" wrapText="1"/>
    </xf>
    <xf numFmtId="167" fontId="58" fillId="6" borderId="0" xfId="14" applyNumberFormat="1" applyFont="1" applyFill="1" applyAlignment="1">
      <alignment horizontal="center" vertical="center"/>
    </xf>
    <xf numFmtId="10" fontId="58" fillId="6" borderId="0" xfId="4" quotePrefix="1" applyNumberFormat="1" applyFont="1" applyFill="1" applyBorder="1" applyAlignment="1">
      <alignment horizontal="center" vertical="center"/>
    </xf>
    <xf numFmtId="0" fontId="63" fillId="6" borderId="0" xfId="0" applyFont="1" applyFill="1" applyBorder="1" applyAlignment="1">
      <alignment vertical="center" wrapText="1"/>
    </xf>
    <xf numFmtId="0" fontId="64" fillId="6" borderId="0" xfId="0" applyFont="1" applyFill="1" applyBorder="1" applyAlignment="1">
      <alignment vertical="center" wrapText="1"/>
    </xf>
    <xf numFmtId="3" fontId="152" fillId="6" borderId="0" xfId="0" applyNumberFormat="1" applyFont="1" applyFill="1" applyAlignment="1">
      <alignment horizontal="center" vertical="center"/>
    </xf>
    <xf numFmtId="10" fontId="152" fillId="6" borderId="0" xfId="0" applyNumberFormat="1" applyFont="1" applyFill="1" applyAlignment="1">
      <alignment horizontal="center" vertical="center"/>
    </xf>
    <xf numFmtId="0" fontId="58" fillId="6" borderId="0" xfId="0" applyFont="1" applyFill="1" applyBorder="1" applyAlignment="1">
      <alignment vertical="center" wrapText="1"/>
    </xf>
    <xf numFmtId="167" fontId="34" fillId="6" borderId="0" xfId="15" applyNumberFormat="1" applyFont="1" applyFill="1" applyBorder="1" applyAlignment="1" applyProtection="1">
      <alignment horizontal="center" vertical="center"/>
    </xf>
    <xf numFmtId="14" fontId="34" fillId="6" borderId="0" xfId="4" applyNumberFormat="1" applyFont="1" applyFill="1" applyBorder="1" applyAlignment="1" applyProtection="1">
      <alignment horizontal="center" vertical="center"/>
      <protection locked="0"/>
    </xf>
    <xf numFmtId="0" fontId="58" fillId="6" borderId="0" xfId="0" applyFont="1" applyFill="1" applyAlignment="1">
      <alignment vertical="center" wrapText="1"/>
    </xf>
    <xf numFmtId="0" fontId="106" fillId="6" borderId="0" xfId="27" applyFont="1" applyFill="1" applyAlignment="1">
      <alignment horizontal="center" vertical="center"/>
    </xf>
    <xf numFmtId="3" fontId="106" fillId="6" borderId="0" xfId="27" applyNumberFormat="1" applyFont="1" applyFill="1" applyAlignment="1">
      <alignment vertical="center"/>
    </xf>
    <xf numFmtId="177" fontId="106" fillId="6" borderId="0" xfId="27" applyNumberFormat="1" applyFont="1" applyFill="1" applyAlignment="1">
      <alignment horizontal="right" vertical="center"/>
    </xf>
    <xf numFmtId="0" fontId="45" fillId="6" borderId="0" xfId="3" applyFont="1" applyFill="1" applyBorder="1" applyAlignment="1">
      <alignment horizontal="left" vertical="center" wrapText="1"/>
    </xf>
    <xf numFmtId="166" fontId="45" fillId="6" borderId="0" xfId="3" applyNumberFormat="1" applyFont="1" applyFill="1" applyBorder="1" applyAlignment="1">
      <alignment horizontal="right" vertical="center" wrapText="1"/>
    </xf>
    <xf numFmtId="2" fontId="44" fillId="6" borderId="0" xfId="17" applyNumberFormat="1" applyFont="1" applyFill="1" applyBorder="1" applyAlignment="1">
      <alignment horizontal="center" vertical="center" wrapText="1"/>
    </xf>
    <xf numFmtId="10" fontId="44" fillId="6" borderId="0" xfId="17" applyNumberFormat="1" applyFont="1" applyFill="1" applyBorder="1" applyAlignment="1">
      <alignment horizontal="center" vertical="center" wrapText="1"/>
    </xf>
    <xf numFmtId="10" fontId="44" fillId="6" borderId="0" xfId="4" applyNumberFormat="1" applyFont="1" applyFill="1" applyAlignment="1">
      <alignment horizontal="center" vertical="center" wrapText="1"/>
    </xf>
    <xf numFmtId="4" fontId="44" fillId="6" borderId="0" xfId="3" applyNumberFormat="1" applyFont="1" applyFill="1" applyBorder="1" applyAlignment="1">
      <alignment horizontal="center" vertical="center" wrapText="1"/>
    </xf>
    <xf numFmtId="10" fontId="44" fillId="6" borderId="0" xfId="3" applyNumberFormat="1" applyFont="1" applyFill="1" applyBorder="1" applyAlignment="1">
      <alignment horizontal="center" vertical="center" wrapText="1"/>
    </xf>
    <xf numFmtId="173" fontId="56" fillId="6" borderId="0" xfId="3" applyNumberFormat="1" applyFont="1" applyFill="1" applyAlignment="1">
      <alignment horizontal="center" vertical="center"/>
    </xf>
    <xf numFmtId="0" fontId="56" fillId="8" borderId="0" xfId="3" applyFont="1" applyFill="1" applyBorder="1" applyAlignment="1">
      <alignment horizontal="left" vertical="center" wrapText="1"/>
    </xf>
    <xf numFmtId="166" fontId="56" fillId="8" borderId="0" xfId="17" applyNumberFormat="1" applyFont="1" applyFill="1" applyBorder="1" applyAlignment="1">
      <alignment horizontal="center" vertical="center"/>
    </xf>
    <xf numFmtId="0" fontId="77" fillId="8" borderId="0" xfId="3" applyFont="1" applyFill="1" applyBorder="1" applyAlignment="1">
      <alignment horizontal="left" vertical="center" wrapText="1"/>
    </xf>
    <xf numFmtId="0" fontId="11" fillId="6" borderId="0" xfId="3" applyFont="1" applyFill="1" applyAlignment="1">
      <alignment horizontal="left" vertical="center"/>
    </xf>
    <xf numFmtId="0" fontId="20" fillId="6" borderId="0" xfId="3" applyFill="1">
      <alignment vertical="top"/>
    </xf>
    <xf numFmtId="166" fontId="10" fillId="7" borderId="0" xfId="1" applyNumberFormat="1" applyFont="1" applyFill="1" applyBorder="1" applyAlignment="1">
      <alignment horizontal="center" vertical="center"/>
    </xf>
    <xf numFmtId="10" fontId="10" fillId="7" borderId="0" xfId="4" applyNumberFormat="1" applyFont="1" applyFill="1" applyBorder="1" applyAlignment="1">
      <alignment vertical="center"/>
    </xf>
    <xf numFmtId="166" fontId="10" fillId="7" borderId="0" xfId="1" applyNumberFormat="1" applyFont="1" applyFill="1" applyBorder="1" applyAlignment="1">
      <alignment horizontal="right" vertical="center"/>
    </xf>
    <xf numFmtId="10" fontId="10" fillId="7" borderId="0" xfId="4" applyNumberFormat="1" applyFont="1" applyFill="1" applyBorder="1" applyAlignment="1">
      <alignment horizontal="right" vertical="center"/>
    </xf>
    <xf numFmtId="0" fontId="20" fillId="6" borderId="0" xfId="3" applyFill="1" applyAlignment="1">
      <alignment horizontal="left" vertical="center"/>
    </xf>
    <xf numFmtId="174" fontId="10" fillId="7" borderId="0" xfId="1" applyNumberFormat="1" applyFont="1" applyFill="1" applyBorder="1" applyAlignment="1">
      <alignment horizontal="right" vertical="center" indent="2"/>
    </xf>
    <xf numFmtId="0" fontId="10" fillId="6" borderId="0" xfId="3" applyFont="1" applyFill="1" applyAlignment="1">
      <alignment horizontal="left" vertical="center"/>
    </xf>
    <xf numFmtId="0" fontId="45" fillId="6" borderId="0" xfId="3" applyFont="1" applyFill="1" applyAlignment="1">
      <alignment horizontal="left" vertical="center"/>
    </xf>
    <xf numFmtId="166" fontId="44" fillId="6" borderId="0" xfId="20" applyNumberFormat="1" applyFont="1" applyFill="1" applyAlignment="1">
      <alignment horizontal="center" vertical="center"/>
    </xf>
    <xf numFmtId="10" fontId="45" fillId="6" borderId="0" xfId="3" applyNumberFormat="1" applyFont="1" applyFill="1" applyAlignment="1">
      <alignment horizontal="right" vertical="center" indent="2"/>
    </xf>
    <xf numFmtId="165" fontId="44" fillId="6" borderId="0" xfId="20" applyFont="1" applyFill="1" applyAlignment="1">
      <alignment horizontal="center" vertical="center"/>
    </xf>
    <xf numFmtId="10" fontId="45" fillId="6" borderId="0" xfId="3" applyNumberFormat="1" applyFont="1" applyFill="1" applyAlignment="1">
      <alignment horizontal="center" vertical="center"/>
    </xf>
    <xf numFmtId="0" fontId="86" fillId="6" borderId="0" xfId="3" applyFont="1" applyFill="1" applyAlignment="1">
      <alignment horizontal="left" vertical="center"/>
    </xf>
    <xf numFmtId="0" fontId="15" fillId="7" borderId="0" xfId="3" applyFont="1" applyFill="1" applyBorder="1" applyAlignment="1">
      <alignment horizontal="center" vertical="center"/>
    </xf>
    <xf numFmtId="0" fontId="15" fillId="7" borderId="0" xfId="3" applyFont="1" applyFill="1" applyBorder="1" applyAlignment="1">
      <alignment horizontal="center" vertical="center" wrapText="1"/>
    </xf>
    <xf numFmtId="0" fontId="44" fillId="7" borderId="0" xfId="3" applyFont="1" applyFill="1" applyBorder="1" applyAlignment="1"/>
    <xf numFmtId="10" fontId="59" fillId="7" borderId="0" xfId="3" applyNumberFormat="1" applyFont="1" applyFill="1" applyBorder="1" applyAlignment="1">
      <alignment horizontal="right" vertical="center" indent="2"/>
    </xf>
    <xf numFmtId="165" fontId="60" fillId="7" borderId="0" xfId="1" applyNumberFormat="1" applyFont="1" applyFill="1" applyBorder="1" applyAlignment="1">
      <alignment horizontal="center" vertical="center"/>
    </xf>
    <xf numFmtId="0" fontId="76" fillId="6" borderId="0" xfId="3" applyFont="1" applyFill="1" applyAlignment="1">
      <alignment horizontal="left" vertical="center"/>
    </xf>
    <xf numFmtId="166" fontId="89" fillId="6" borderId="0" xfId="20" applyNumberFormat="1" applyFont="1" applyFill="1" applyAlignment="1">
      <alignment horizontal="center" vertical="center"/>
    </xf>
    <xf numFmtId="0" fontId="106" fillId="6" borderId="0" xfId="3" applyFont="1" applyFill="1" applyAlignment="1">
      <alignment horizontal="left" vertical="center"/>
    </xf>
    <xf numFmtId="0" fontId="88" fillId="7" borderId="0" xfId="3" applyFont="1" applyFill="1" applyBorder="1" applyAlignment="1">
      <alignment horizontal="left" vertical="center"/>
    </xf>
    <xf numFmtId="0" fontId="96" fillId="6" borderId="0" xfId="3" applyFont="1" applyFill="1" applyAlignment="1">
      <alignment horizontal="left" vertical="center" wrapText="1"/>
    </xf>
    <xf numFmtId="0" fontId="69" fillId="6" borderId="0" xfId="3" applyFont="1" applyFill="1" applyAlignment="1">
      <alignment horizontal="left" vertical="center"/>
    </xf>
    <xf numFmtId="2" fontId="20" fillId="6" borderId="0" xfId="3" applyNumberFormat="1" applyFill="1" applyAlignment="1">
      <alignment horizontal="center" vertical="center"/>
    </xf>
    <xf numFmtId="3" fontId="20" fillId="6" borderId="0" xfId="3" applyNumberFormat="1" applyFill="1" applyAlignment="1">
      <alignment horizontal="right" vertical="center"/>
    </xf>
    <xf numFmtId="2" fontId="90" fillId="6" borderId="0" xfId="3" applyNumberFormat="1" applyFont="1" applyFill="1" applyAlignment="1">
      <alignment horizontal="center" vertical="center"/>
    </xf>
    <xf numFmtId="3" fontId="90" fillId="6" borderId="0" xfId="3" applyNumberFormat="1" applyFont="1" applyFill="1" applyAlignment="1">
      <alignment horizontal="right" vertical="center"/>
    </xf>
    <xf numFmtId="0" fontId="109" fillId="7" borderId="0" xfId="0" applyFont="1" applyFill="1" applyBorder="1" applyAlignment="1">
      <alignment horizontal="left" vertical="center"/>
    </xf>
    <xf numFmtId="0" fontId="34" fillId="7" borderId="0" xfId="0" applyFont="1" applyFill="1" applyBorder="1" applyAlignment="1">
      <alignment horizontal="left" vertical="center"/>
    </xf>
    <xf numFmtId="0" fontId="34" fillId="7" borderId="0" xfId="0" applyFont="1" applyFill="1" applyBorder="1" applyAlignment="1">
      <alignment horizontal="center" vertical="center"/>
    </xf>
    <xf numFmtId="10" fontId="34" fillId="7" borderId="0" xfId="0" applyNumberFormat="1" applyFont="1" applyFill="1" applyBorder="1" applyAlignment="1">
      <alignment horizontal="right" vertical="center"/>
    </xf>
    <xf numFmtId="175" fontId="34" fillId="7" borderId="0" xfId="0" applyNumberFormat="1" applyFont="1" applyFill="1" applyBorder="1" applyAlignment="1" applyProtection="1">
      <alignment horizontal="right" vertical="center"/>
    </xf>
    <xf numFmtId="176" fontId="34" fillId="7" borderId="0" xfId="0" applyNumberFormat="1" applyFont="1" applyFill="1" applyBorder="1" applyAlignment="1" applyProtection="1">
      <alignment horizontal="right" vertical="center"/>
    </xf>
    <xf numFmtId="3" fontId="34" fillId="7" borderId="0" xfId="0" applyNumberFormat="1" applyFont="1" applyFill="1" applyBorder="1" applyAlignment="1" applyProtection="1">
      <alignment horizontal="right" vertical="center"/>
    </xf>
    <xf numFmtId="170" fontId="34" fillId="7" borderId="0" xfId="0" applyNumberFormat="1" applyFont="1" applyFill="1" applyBorder="1" applyAlignment="1" applyProtection="1">
      <alignment horizontal="right" vertical="center"/>
    </xf>
    <xf numFmtId="175" fontId="109" fillId="7" borderId="0" xfId="0" applyNumberFormat="1" applyFont="1" applyFill="1" applyBorder="1" applyAlignment="1" applyProtection="1">
      <alignment horizontal="right" vertical="center"/>
    </xf>
    <xf numFmtId="176" fontId="109" fillId="7" borderId="0" xfId="0" applyNumberFormat="1" applyFont="1" applyFill="1" applyBorder="1" applyAlignment="1" applyProtection="1">
      <alignment horizontal="right" vertical="center"/>
    </xf>
    <xf numFmtId="0" fontId="112" fillId="7" borderId="0" xfId="0" applyFont="1" applyFill="1" applyBorder="1" applyAlignment="1">
      <alignment horizontal="left" vertical="center"/>
    </xf>
    <xf numFmtId="3" fontId="113" fillId="7" borderId="0" xfId="0" applyNumberFormat="1" applyFont="1" applyFill="1" applyBorder="1" applyAlignment="1" applyProtection="1">
      <alignment horizontal="right" vertical="center"/>
    </xf>
    <xf numFmtId="0" fontId="109" fillId="7" borderId="0" xfId="0" applyFont="1" applyFill="1" applyBorder="1" applyAlignment="1">
      <alignment horizontal="center" vertical="center"/>
    </xf>
    <xf numFmtId="3" fontId="109" fillId="7" borderId="0" xfId="0" applyNumberFormat="1" applyFont="1" applyFill="1" applyBorder="1" applyAlignment="1" applyProtection="1">
      <alignment horizontal="right" vertical="center"/>
    </xf>
    <xf numFmtId="170" fontId="109" fillId="7" borderId="0" xfId="0" applyNumberFormat="1" applyFont="1" applyFill="1" applyBorder="1" applyAlignment="1" applyProtection="1">
      <alignment horizontal="right" vertical="center"/>
    </xf>
    <xf numFmtId="49" fontId="109" fillId="7" borderId="0" xfId="21" applyNumberFormat="1" applyFont="1" applyFill="1" applyBorder="1" applyAlignment="1">
      <alignment horizontal="left" vertical="center"/>
    </xf>
    <xf numFmtId="49" fontId="109" fillId="7" borderId="0" xfId="21" applyNumberFormat="1" applyFont="1" applyFill="1" applyBorder="1" applyAlignment="1">
      <alignment horizontal="center" vertical="center"/>
    </xf>
    <xf numFmtId="0" fontId="34" fillId="7" borderId="0" xfId="3" applyFont="1" applyFill="1" applyBorder="1" applyAlignment="1">
      <alignment horizontal="center" vertical="center"/>
    </xf>
    <xf numFmtId="170" fontId="113" fillId="7" borderId="0" xfId="0" applyNumberFormat="1" applyFont="1" applyFill="1" applyBorder="1" applyAlignment="1" applyProtection="1">
      <alignment horizontal="right" vertical="center"/>
    </xf>
    <xf numFmtId="3" fontId="62" fillId="6" borderId="0" xfId="22" applyNumberFormat="1" applyFont="1" applyFill="1" applyAlignment="1">
      <alignment vertical="center"/>
    </xf>
    <xf numFmtId="10" fontId="62" fillId="6" borderId="0" xfId="22" applyNumberFormat="1" applyFont="1" applyFill="1" applyAlignment="1">
      <alignment vertical="center"/>
    </xf>
    <xf numFmtId="3" fontId="35" fillId="6" borderId="0" xfId="22" applyNumberFormat="1" applyFont="1" applyFill="1" applyAlignment="1">
      <alignment vertical="center"/>
    </xf>
    <xf numFmtId="10" fontId="35" fillId="6" borderId="0" xfId="22" applyNumberFormat="1" applyFont="1" applyFill="1" applyAlignment="1">
      <alignment vertical="center"/>
    </xf>
    <xf numFmtId="0" fontId="34" fillId="6" borderId="0" xfId="23" applyFont="1" applyFill="1" applyBorder="1" applyAlignment="1">
      <alignment horizontal="left" vertical="center" wrapText="1"/>
    </xf>
    <xf numFmtId="175" fontId="34" fillId="6" borderId="0" xfId="24" applyNumberFormat="1" applyFont="1" applyFill="1" applyAlignment="1">
      <alignment horizontal="right" vertical="center"/>
    </xf>
    <xf numFmtId="4" fontId="34" fillId="6" borderId="0" xfId="0" applyNumberFormat="1" applyFont="1" applyFill="1" applyBorder="1" applyAlignment="1">
      <alignment horizontal="right" vertical="center"/>
    </xf>
    <xf numFmtId="0" fontId="34" fillId="6" borderId="0" xfId="21" applyFont="1" applyFill="1" applyBorder="1" applyAlignment="1">
      <alignment horizontal="left" vertical="center" wrapText="1"/>
    </xf>
    <xf numFmtId="0" fontId="56" fillId="6" borderId="0" xfId="3" applyFont="1" applyFill="1" applyBorder="1" applyAlignment="1">
      <alignment horizontal="left" vertical="center" wrapText="1"/>
    </xf>
    <xf numFmtId="0" fontId="34" fillId="6" borderId="0" xfId="3" applyFont="1" applyFill="1" applyBorder="1" applyAlignment="1">
      <alignment horizontal="left" vertical="center"/>
    </xf>
    <xf numFmtId="3" fontId="34" fillId="6" borderId="0" xfId="3" applyNumberFormat="1" applyFont="1" applyFill="1" applyBorder="1" applyAlignment="1">
      <alignment horizontal="right" vertical="center"/>
    </xf>
    <xf numFmtId="0" fontId="58" fillId="6" borderId="0" xfId="23" applyFont="1" applyFill="1" applyBorder="1" applyAlignment="1">
      <alignment horizontal="left" vertical="center" wrapText="1"/>
    </xf>
    <xf numFmtId="175" fontId="58" fillId="6" borderId="0" xfId="24" applyNumberFormat="1" applyFont="1" applyFill="1" applyAlignment="1">
      <alignment horizontal="right" vertical="center"/>
    </xf>
    <xf numFmtId="176" fontId="58" fillId="6" borderId="0" xfId="0" applyNumberFormat="1" applyFont="1" applyFill="1" applyBorder="1" applyAlignment="1">
      <alignment horizontal="right" vertical="center"/>
    </xf>
    <xf numFmtId="0" fontId="58" fillId="6" borderId="0" xfId="21" applyFont="1" applyFill="1" applyBorder="1" applyAlignment="1">
      <alignment horizontal="left" vertical="center" wrapText="1"/>
    </xf>
    <xf numFmtId="3" fontId="58" fillId="6" borderId="0" xfId="23" applyNumberFormat="1" applyFont="1" applyFill="1" applyBorder="1" applyAlignment="1">
      <alignment horizontal="right" vertical="center" wrapText="1"/>
    </xf>
    <xf numFmtId="175" fontId="58" fillId="6" borderId="0" xfId="24" applyNumberFormat="1" applyFont="1" applyFill="1" applyAlignment="1">
      <alignment vertical="center"/>
    </xf>
    <xf numFmtId="176" fontId="58" fillId="6" borderId="0" xfId="0" applyNumberFormat="1" applyFont="1" applyFill="1" applyBorder="1" applyAlignment="1">
      <alignment vertical="center"/>
    </xf>
    <xf numFmtId="3" fontId="58" fillId="6" borderId="0" xfId="21" applyNumberFormat="1" applyFont="1" applyFill="1" applyBorder="1" applyAlignment="1">
      <alignment horizontal="right" vertical="center" wrapText="1"/>
    </xf>
    <xf numFmtId="0" fontId="56" fillId="6" borderId="0" xfId="0" applyFont="1" applyFill="1" applyBorder="1" applyAlignment="1">
      <alignment horizontal="right" vertical="center"/>
    </xf>
    <xf numFmtId="0" fontId="56" fillId="6" borderId="0" xfId="0" applyFont="1" applyFill="1" applyBorder="1" applyAlignment="1">
      <alignment horizontal="center" vertical="center"/>
    </xf>
    <xf numFmtId="0" fontId="34" fillId="6" borderId="0" xfId="25" applyFont="1" applyFill="1" applyBorder="1" applyAlignment="1">
      <alignment horizontal="left" vertical="center"/>
    </xf>
    <xf numFmtId="3" fontId="44" fillId="6" borderId="0" xfId="25" applyNumberFormat="1" applyFont="1" applyFill="1" applyBorder="1" applyAlignment="1">
      <alignment horizontal="right" vertical="center" indent="1"/>
    </xf>
    <xf numFmtId="10" fontId="44" fillId="6" borderId="0" xfId="25" applyNumberFormat="1" applyFont="1" applyFill="1" applyBorder="1" applyAlignment="1">
      <alignment horizontal="right" vertical="center" indent="2"/>
    </xf>
    <xf numFmtId="10" fontId="44" fillId="6" borderId="0" xfId="0" applyNumberFormat="1" applyFont="1" applyFill="1" applyBorder="1" applyAlignment="1">
      <alignment horizontal="right" indent="1"/>
    </xf>
    <xf numFmtId="0" fontId="32"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10" fontId="44"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1"/>
    </xf>
    <xf numFmtId="0" fontId="119" fillId="6" borderId="0" xfId="0" applyFont="1" applyFill="1" applyAlignment="1">
      <alignment vertical="center"/>
    </xf>
    <xf numFmtId="3" fontId="91" fillId="6" borderId="0" xfId="26" quotePrefix="1" applyNumberFormat="1" applyFont="1" applyFill="1" applyBorder="1" applyAlignment="1" applyProtection="1">
      <alignment vertical="center"/>
      <protection hidden="1"/>
    </xf>
    <xf numFmtId="10" fontId="91" fillId="6" borderId="0" xfId="26" quotePrefix="1" applyNumberFormat="1" applyFont="1" applyFill="1" applyBorder="1" applyAlignment="1" applyProtection="1">
      <alignment vertical="center"/>
      <protection hidden="1"/>
    </xf>
    <xf numFmtId="0" fontId="107" fillId="6" borderId="0" xfId="0" applyFont="1" applyFill="1" applyAlignment="1">
      <alignment vertical="center"/>
    </xf>
    <xf numFmtId="3" fontId="58" fillId="6" borderId="0" xfId="26" quotePrefix="1" applyNumberFormat="1" applyFont="1" applyFill="1" applyBorder="1" applyAlignment="1" applyProtection="1">
      <alignment vertical="center"/>
      <protection hidden="1"/>
    </xf>
    <xf numFmtId="10" fontId="58" fillId="6" borderId="0" xfId="26" quotePrefix="1" applyNumberFormat="1" applyFont="1" applyFill="1" applyBorder="1" applyAlignment="1" applyProtection="1">
      <alignment vertical="center"/>
      <protection hidden="1"/>
    </xf>
    <xf numFmtId="0" fontId="107" fillId="6" borderId="0" xfId="0" applyFont="1" applyFill="1" applyAlignment="1">
      <alignment vertical="center" wrapText="1"/>
    </xf>
    <xf numFmtId="0" fontId="121" fillId="6" borderId="0" xfId="0" applyFont="1" applyFill="1" applyAlignment="1">
      <alignment vertical="center"/>
    </xf>
    <xf numFmtId="0" fontId="119" fillId="6" borderId="0" xfId="0" applyFont="1" applyFill="1" applyAlignment="1">
      <alignment vertical="center" wrapText="1"/>
    </xf>
    <xf numFmtId="0" fontId="35" fillId="6" borderId="0" xfId="26" quotePrefix="1" applyNumberFormat="1" applyFont="1" applyFill="1" applyBorder="1" applyAlignment="1">
      <alignment vertical="center"/>
    </xf>
    <xf numFmtId="3" fontId="56" fillId="9" borderId="0" xfId="0" applyNumberFormat="1" applyFont="1" applyFill="1" applyBorder="1" applyAlignment="1">
      <alignment horizontal="right" vertical="center" wrapText="1" indent="1"/>
    </xf>
    <xf numFmtId="10" fontId="56" fillId="6" borderId="0" xfId="0" applyNumberFormat="1" applyFont="1" applyFill="1" applyBorder="1" applyAlignment="1">
      <alignment horizontal="center" vertical="center"/>
    </xf>
    <xf numFmtId="3" fontId="56" fillId="6" borderId="0" xfId="0" applyNumberFormat="1" applyFont="1" applyFill="1" applyBorder="1" applyAlignment="1">
      <alignment horizontal="right" vertical="center" indent="1"/>
    </xf>
    <xf numFmtId="0" fontId="35" fillId="6" borderId="0" xfId="26" quotePrefix="1" applyNumberFormat="1" applyFont="1" applyFill="1" applyBorder="1" applyAlignment="1">
      <alignment vertical="center" wrapText="1"/>
    </xf>
    <xf numFmtId="0" fontId="35" fillId="6" borderId="0" xfId="26" applyNumberFormat="1" applyFont="1" applyFill="1" applyBorder="1" applyAlignment="1">
      <alignment vertical="center"/>
    </xf>
    <xf numFmtId="0" fontId="85" fillId="9" borderId="0" xfId="0" applyFont="1" applyFill="1" applyBorder="1" applyAlignment="1">
      <alignment vertical="center" wrapText="1"/>
    </xf>
    <xf numFmtId="3" fontId="85" fillId="9" borderId="0" xfId="0" applyNumberFormat="1" applyFont="1" applyFill="1" applyBorder="1" applyAlignment="1">
      <alignment horizontal="right" vertical="center" wrapText="1" indent="1"/>
    </xf>
    <xf numFmtId="10" fontId="78" fillId="6" borderId="0" xfId="0" applyNumberFormat="1" applyFont="1" applyFill="1" applyBorder="1" applyAlignment="1">
      <alignment horizontal="center" vertical="center"/>
    </xf>
    <xf numFmtId="3" fontId="78" fillId="9" borderId="0" xfId="0" applyNumberFormat="1" applyFont="1" applyFill="1" applyBorder="1" applyAlignment="1">
      <alignment horizontal="right" vertical="center" wrapText="1" indent="1"/>
    </xf>
    <xf numFmtId="0" fontId="60" fillId="6" borderId="0" xfId="25" applyFont="1" applyFill="1" applyBorder="1" applyAlignment="1">
      <alignment horizontal="left" vertical="center" wrapText="1"/>
    </xf>
    <xf numFmtId="3" fontId="60" fillId="6" borderId="0" xfId="25" applyNumberFormat="1" applyFont="1" applyFill="1" applyBorder="1" applyAlignment="1">
      <alignment horizontal="right" vertical="center" indent="1"/>
    </xf>
    <xf numFmtId="3" fontId="44" fillId="7" borderId="0" xfId="26" quotePrefix="1" applyNumberFormat="1" applyFont="1" applyFill="1" applyBorder="1" applyAlignment="1" applyProtection="1">
      <alignment vertical="center"/>
      <protection hidden="1"/>
    </xf>
    <xf numFmtId="10" fontId="44" fillId="7" borderId="0" xfId="26" quotePrefix="1" applyNumberFormat="1" applyFont="1" applyFill="1" applyBorder="1" applyAlignment="1" applyProtection="1">
      <alignment vertical="center"/>
      <protection hidden="1"/>
    </xf>
    <xf numFmtId="0" fontId="91" fillId="6" borderId="0" xfId="0" applyFont="1" applyFill="1" applyBorder="1" applyAlignment="1">
      <alignment vertical="center" wrapText="1"/>
    </xf>
    <xf numFmtId="3" fontId="43" fillId="7" borderId="0" xfId="26" quotePrefix="1" applyNumberFormat="1" applyFont="1" applyFill="1" applyBorder="1" applyAlignment="1" applyProtection="1">
      <alignment vertical="center"/>
      <protection hidden="1"/>
    </xf>
    <xf numFmtId="10" fontId="89" fillId="7" borderId="0" xfId="26" quotePrefix="1" applyNumberFormat="1" applyFont="1" applyFill="1" applyBorder="1" applyAlignment="1" applyProtection="1">
      <alignment vertical="center"/>
      <protection hidden="1"/>
    </xf>
    <xf numFmtId="3" fontId="89" fillId="7" borderId="0" xfId="26" quotePrefix="1" applyNumberFormat="1" applyFont="1" applyFill="1" applyBorder="1" applyAlignment="1" applyProtection="1">
      <alignment vertical="center"/>
      <protection hidden="1"/>
    </xf>
    <xf numFmtId="3" fontId="58" fillId="7" borderId="0" xfId="26" quotePrefix="1" applyNumberFormat="1" applyFont="1" applyFill="1" applyBorder="1" applyAlignment="1" applyProtection="1">
      <alignment vertical="center"/>
      <protection hidden="1"/>
    </xf>
    <xf numFmtId="3" fontId="91" fillId="7" borderId="0" xfId="26" quotePrefix="1" applyNumberFormat="1" applyFont="1" applyFill="1" applyBorder="1" applyAlignment="1" applyProtection="1">
      <alignment vertical="center"/>
      <protection hidden="1"/>
    </xf>
    <xf numFmtId="0" fontId="58" fillId="6" borderId="0" xfId="0" applyFont="1" applyFill="1" applyAlignment="1">
      <alignment horizontal="left" vertical="center"/>
    </xf>
    <xf numFmtId="3" fontId="107" fillId="6" borderId="0" xfId="0" applyNumberFormat="1" applyFont="1" applyFill="1" applyAlignment="1">
      <alignment vertical="center"/>
    </xf>
    <xf numFmtId="0" fontId="91" fillId="6" borderId="0" xfId="0" applyFont="1" applyFill="1" applyAlignment="1">
      <alignment horizontal="left" vertical="center"/>
    </xf>
    <xf numFmtId="3" fontId="119" fillId="6" borderId="0" xfId="0" applyNumberFormat="1" applyFont="1" applyFill="1" applyAlignment="1">
      <alignment vertical="center"/>
    </xf>
    <xf numFmtId="10" fontId="85" fillId="6" borderId="0" xfId="0" applyNumberFormat="1" applyFont="1" applyFill="1" applyBorder="1" applyAlignment="1">
      <alignment horizontal="center" vertical="center"/>
    </xf>
    <xf numFmtId="174" fontId="45" fillId="6" borderId="0" xfId="3" applyNumberFormat="1" applyFont="1" applyFill="1" applyAlignment="1">
      <alignment horizontal="right" vertical="center" indent="3"/>
    </xf>
    <xf numFmtId="174" fontId="44" fillId="6" borderId="0" xfId="3" applyNumberFormat="1" applyFont="1" applyFill="1" applyAlignment="1">
      <alignment horizontal="right" vertical="center" indent="3"/>
    </xf>
    <xf numFmtId="0" fontId="47" fillId="0" borderId="0" xfId="0" applyFont="1" applyAlignment="1">
      <alignment horizontal="left" vertical="center" indent="2"/>
    </xf>
    <xf numFmtId="3" fontId="0" fillId="0" borderId="0" xfId="0" applyNumberFormat="1"/>
    <xf numFmtId="10" fontId="44" fillId="10" borderId="0" xfId="1" applyNumberFormat="1" applyFont="1" applyFill="1" applyBorder="1" applyAlignment="1" applyProtection="1">
      <alignment horizontal="right" vertical="center" indent="3"/>
      <protection hidden="1"/>
    </xf>
    <xf numFmtId="0" fontId="113" fillId="7" borderId="0" xfId="0" applyFont="1" applyFill="1" applyBorder="1" applyAlignment="1">
      <alignment horizontal="left" vertical="center"/>
    </xf>
    <xf numFmtId="165" fontId="60" fillId="7" borderId="0" xfId="1" applyFont="1" applyFill="1" applyBorder="1" applyAlignment="1">
      <alignment horizontal="center" vertical="center"/>
    </xf>
    <xf numFmtId="165" fontId="59" fillId="7" borderId="0" xfId="1" applyFont="1" applyFill="1" applyBorder="1" applyAlignment="1">
      <alignment horizontal="center" vertical="center"/>
    </xf>
    <xf numFmtId="0" fontId="48" fillId="0" borderId="0" xfId="0" applyFont="1"/>
    <xf numFmtId="0" fontId="48" fillId="0" borderId="0" xfId="0" quotePrefix="1" applyFont="1"/>
    <xf numFmtId="0" fontId="158" fillId="0" borderId="0" xfId="0" applyFont="1"/>
    <xf numFmtId="0" fontId="22" fillId="11" borderId="0" xfId="16" applyFont="1" applyFill="1" applyAlignment="1"/>
    <xf numFmtId="0" fontId="0" fillId="11" borderId="0" xfId="0" applyFill="1"/>
    <xf numFmtId="0" fontId="65" fillId="11" borderId="0" xfId="16" applyFont="1" applyFill="1" applyAlignment="1">
      <alignment horizontal="left" vertical="center"/>
    </xf>
    <xf numFmtId="0" fontId="34" fillId="11" borderId="0" xfId="0" applyFont="1" applyFill="1" applyAlignment="1">
      <alignment vertical="center" wrapText="1"/>
    </xf>
    <xf numFmtId="3" fontId="34" fillId="11" borderId="0" xfId="1" applyNumberFormat="1" applyFont="1" applyFill="1" applyAlignment="1">
      <alignment horizontal="right" vertical="center"/>
    </xf>
    <xf numFmtId="0" fontId="5" fillId="12" borderId="0" xfId="0" applyFont="1" applyFill="1" applyBorder="1" applyAlignment="1">
      <alignment horizontal="center" vertical="center"/>
    </xf>
    <xf numFmtId="0" fontId="5"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9" fillId="12" borderId="0" xfId="0" applyFont="1" applyFill="1" applyBorder="1" applyAlignment="1">
      <alignment horizontal="center"/>
    </xf>
    <xf numFmtId="0" fontId="11" fillId="12" borderId="0" xfId="0" applyFont="1" applyFill="1" applyBorder="1" applyAlignment="1"/>
    <xf numFmtId="0" fontId="11" fillId="12" borderId="0" xfId="0" applyFont="1" applyFill="1" applyBorder="1"/>
    <xf numFmtId="0" fontId="12" fillId="12" borderId="0" xfId="0" applyFont="1" applyFill="1" applyBorder="1" applyAlignment="1">
      <alignment horizontal="center"/>
    </xf>
    <xf numFmtId="0" fontId="6" fillId="12" borderId="0" xfId="0" applyFont="1" applyFill="1" applyBorder="1" applyAlignment="1">
      <alignment horizontal="center" vertical="top" wrapText="1"/>
    </xf>
    <xf numFmtId="0" fontId="13" fillId="12" borderId="0" xfId="0" applyFont="1" applyFill="1" applyBorder="1" applyAlignment="1">
      <alignment horizontal="center"/>
    </xf>
    <xf numFmtId="0" fontId="11" fillId="12" borderId="0" xfId="0" applyFont="1" applyFill="1" applyBorder="1" applyAlignment="1">
      <alignment horizontal="center" vertical="center" wrapText="1"/>
    </xf>
    <xf numFmtId="0" fontId="165" fillId="0" borderId="0" xfId="0" applyFont="1" applyAlignment="1">
      <alignment horizontal="left" vertical="center"/>
    </xf>
    <xf numFmtId="0" fontId="165" fillId="0" borderId="0" xfId="0" applyFont="1" applyAlignment="1">
      <alignment horizontal="right" vertical="center"/>
    </xf>
    <xf numFmtId="0" fontId="34" fillId="13" borderId="0" xfId="0" applyFont="1" applyFill="1" applyBorder="1"/>
    <xf numFmtId="14" fontId="43" fillId="13" borderId="0" xfId="0" applyNumberFormat="1" applyFont="1" applyFill="1" applyBorder="1" applyAlignment="1">
      <alignment horizontal="center" vertical="center"/>
    </xf>
    <xf numFmtId="14" fontId="34" fillId="13" borderId="0" xfId="0" applyNumberFormat="1" applyFont="1" applyFill="1" applyBorder="1" applyAlignment="1">
      <alignment horizontal="center" vertical="center"/>
    </xf>
    <xf numFmtId="0" fontId="42" fillId="13" borderId="0" xfId="0" applyFont="1" applyFill="1" applyAlignment="1">
      <alignment horizontal="center" vertical="center" wrapText="1"/>
    </xf>
    <xf numFmtId="0" fontId="32" fillId="13" borderId="0" xfId="0" applyFont="1" applyFill="1" applyBorder="1" applyAlignment="1">
      <alignment horizontal="center" vertical="center" wrapText="1"/>
    </xf>
    <xf numFmtId="3" fontId="43" fillId="13" borderId="0" xfId="0" applyNumberFormat="1" applyFont="1" applyFill="1" applyBorder="1" applyAlignment="1">
      <alignment horizontal="right" vertical="center"/>
    </xf>
    <xf numFmtId="10" fontId="43" fillId="13" borderId="0" xfId="0" applyNumberFormat="1" applyFont="1" applyFill="1" applyBorder="1" applyAlignment="1">
      <alignment horizontal="right" vertical="center"/>
    </xf>
    <xf numFmtId="0" fontId="35" fillId="13" borderId="0" xfId="0" applyFont="1" applyFill="1"/>
    <xf numFmtId="0" fontId="35" fillId="13" borderId="0" xfId="0" applyFont="1" applyFill="1" applyBorder="1" applyAlignment="1">
      <alignment horizontal="center" vertical="center" wrapText="1"/>
    </xf>
    <xf numFmtId="166" fontId="32" fillId="13" borderId="0" xfId="5" applyNumberFormat="1" applyFont="1" applyFill="1" applyBorder="1" applyAlignment="1" applyProtection="1">
      <alignment horizontal="right" vertical="center" wrapText="1"/>
    </xf>
    <xf numFmtId="166" fontId="32" fillId="13" borderId="0" xfId="5" applyNumberFormat="1" applyFont="1" applyFill="1" applyBorder="1" applyAlignment="1" applyProtection="1">
      <alignment horizontal="left" vertical="center" wrapText="1" indent="1"/>
    </xf>
    <xf numFmtId="3" fontId="32" fillId="13" borderId="0" xfId="6" applyNumberFormat="1" applyFont="1" applyFill="1" applyAlignment="1" applyProtection="1">
      <alignment horizontal="right" vertical="center"/>
    </xf>
    <xf numFmtId="4" fontId="32" fillId="13" borderId="0" xfId="6" applyNumberFormat="1" applyFont="1" applyFill="1" applyAlignment="1" applyProtection="1">
      <alignment horizontal="right" vertical="center"/>
    </xf>
    <xf numFmtId="3" fontId="32" fillId="13" borderId="0" xfId="7" applyNumberFormat="1" applyFont="1" applyFill="1" applyBorder="1" applyAlignment="1" applyProtection="1">
      <alignment horizontal="center" vertical="center"/>
    </xf>
    <xf numFmtId="0" fontId="34" fillId="13" borderId="0" xfId="0" applyFont="1" applyFill="1" applyBorder="1" applyAlignment="1">
      <alignment horizontal="center" vertical="center" wrapText="1"/>
    </xf>
    <xf numFmtId="49" fontId="34" fillId="13" borderId="0" xfId="0" applyNumberFormat="1" applyFont="1" applyFill="1" applyBorder="1" applyAlignment="1">
      <alignment horizontal="center" vertical="center" wrapText="1"/>
    </xf>
    <xf numFmtId="14" fontId="34" fillId="13" borderId="0" xfId="0" applyNumberFormat="1" applyFont="1" applyFill="1" applyBorder="1" applyAlignment="1">
      <alignment horizontal="center" vertical="center" wrapText="1"/>
    </xf>
    <xf numFmtId="0" fontId="135" fillId="13" borderId="0" xfId="0" applyFont="1" applyFill="1" applyBorder="1" applyAlignment="1">
      <alignment horizontal="center" vertical="center" wrapText="1"/>
    </xf>
    <xf numFmtId="14" fontId="135" fillId="13" borderId="0" xfId="0" applyNumberFormat="1" applyFont="1" applyFill="1" applyBorder="1" applyAlignment="1">
      <alignment horizontal="center" vertical="center" wrapText="1"/>
    </xf>
    <xf numFmtId="0" fontId="136" fillId="13" borderId="0" xfId="0" applyFont="1" applyFill="1" applyBorder="1" applyAlignment="1">
      <alignment horizontal="center" vertical="center" wrapText="1"/>
    </xf>
    <xf numFmtId="0" fontId="34" fillId="13" borderId="0" xfId="0" applyFont="1" applyFill="1" applyBorder="1" applyAlignment="1">
      <alignment horizontal="center" vertical="center"/>
    </xf>
    <xf numFmtId="0" fontId="135" fillId="13" borderId="0" xfId="0" applyFont="1" applyFill="1" applyBorder="1" applyAlignment="1">
      <alignment horizontal="center" vertical="center"/>
    </xf>
    <xf numFmtId="0" fontId="56" fillId="13" borderId="0" xfId="0" applyFont="1" applyFill="1" applyBorder="1" applyAlignment="1">
      <alignment horizontal="center" wrapText="1"/>
    </xf>
    <xf numFmtId="14" fontId="34" fillId="13" borderId="0" xfId="0" applyNumberFormat="1" applyFont="1" applyFill="1" applyBorder="1" applyAlignment="1">
      <alignment horizontal="center"/>
    </xf>
    <xf numFmtId="0" fontId="34" fillId="13" borderId="0" xfId="0" applyFont="1" applyFill="1" applyBorder="1" applyAlignment="1">
      <alignment horizontal="center"/>
    </xf>
    <xf numFmtId="0" fontId="136" fillId="13" borderId="0" xfId="0" applyFont="1" applyFill="1" applyBorder="1" applyAlignment="1">
      <alignment horizontal="center" vertical="top" wrapText="1"/>
    </xf>
    <xf numFmtId="14" fontId="135" fillId="13" borderId="0" xfId="0" applyNumberFormat="1" applyFont="1" applyFill="1" applyBorder="1" applyAlignment="1">
      <alignment horizontal="center" vertical="top"/>
    </xf>
    <xf numFmtId="0" fontId="61" fillId="13" borderId="0" xfId="0" applyFont="1" applyFill="1" applyBorder="1" applyAlignment="1">
      <alignment horizontal="center" vertical="top"/>
    </xf>
    <xf numFmtId="14" fontId="136" fillId="13" borderId="0" xfId="0" applyNumberFormat="1" applyFont="1" applyFill="1" applyBorder="1" applyAlignment="1">
      <alignment horizontal="center" vertical="center" wrapText="1"/>
    </xf>
    <xf numFmtId="0" fontId="157" fillId="13" borderId="0" xfId="0" applyFont="1" applyFill="1" applyBorder="1" applyAlignment="1">
      <alignment horizontal="center" vertical="center" wrapText="1"/>
    </xf>
    <xf numFmtId="14" fontId="41" fillId="13" borderId="0" xfId="0" applyNumberFormat="1" applyFont="1" applyFill="1" applyBorder="1" applyAlignment="1">
      <alignment horizontal="center" vertical="center"/>
    </xf>
    <xf numFmtId="0" fontId="62" fillId="13" borderId="0" xfId="0" applyFont="1" applyFill="1" applyBorder="1" applyAlignment="1">
      <alignment horizontal="center" wrapText="1"/>
    </xf>
    <xf numFmtId="0" fontId="140" fillId="13" borderId="0" xfId="0" applyFont="1" applyFill="1" applyBorder="1" applyAlignment="1">
      <alignment horizontal="center" vertical="top" wrapText="1"/>
    </xf>
    <xf numFmtId="3" fontId="32" fillId="13" borderId="0" xfId="10" applyNumberFormat="1" applyFont="1" applyFill="1" applyBorder="1" applyAlignment="1" applyProtection="1">
      <alignment horizontal="right" vertical="center"/>
    </xf>
    <xf numFmtId="0" fontId="32" fillId="13" borderId="0" xfId="0" applyFont="1" applyFill="1" applyAlignment="1">
      <alignment horizontal="left" vertical="center" wrapText="1"/>
    </xf>
    <xf numFmtId="0" fontId="32" fillId="13" borderId="0" xfId="0" applyFont="1" applyFill="1" applyAlignment="1">
      <alignment horizontal="center" vertical="center" wrapText="1"/>
    </xf>
    <xf numFmtId="0" fontId="34" fillId="13" borderId="0" xfId="0" applyFont="1" applyFill="1" applyAlignment="1">
      <alignment vertical="center" wrapText="1"/>
    </xf>
    <xf numFmtId="3" fontId="34" fillId="13" borderId="0" xfId="1" applyNumberFormat="1" applyFont="1" applyFill="1" applyAlignment="1">
      <alignment horizontal="right" vertical="center"/>
    </xf>
    <xf numFmtId="10" fontId="34" fillId="13" borderId="0" xfId="1" applyNumberFormat="1" applyFont="1" applyFill="1" applyAlignment="1">
      <alignment horizontal="right" vertical="center" wrapText="1"/>
    </xf>
    <xf numFmtId="10" fontId="34" fillId="13" borderId="0" xfId="1" applyNumberFormat="1" applyFont="1" applyFill="1" applyAlignment="1">
      <alignment horizontal="right" vertical="center"/>
    </xf>
    <xf numFmtId="0" fontId="32" fillId="13" borderId="0" xfId="0" applyFont="1" applyFill="1" applyAlignment="1">
      <alignment vertical="center" wrapText="1"/>
    </xf>
    <xf numFmtId="10" fontId="32" fillId="13" borderId="0" xfId="1" applyNumberFormat="1" applyFont="1" applyFill="1" applyAlignment="1">
      <alignment horizontal="right" vertical="center" wrapText="1"/>
    </xf>
    <xf numFmtId="14" fontId="24" fillId="13" borderId="0" xfId="0" applyNumberFormat="1" applyFont="1" applyFill="1" applyBorder="1" applyAlignment="1">
      <alignment horizontal="center" vertical="center"/>
    </xf>
    <xf numFmtId="0" fontId="43" fillId="13" borderId="0" xfId="0" applyFont="1" applyFill="1" applyBorder="1" applyAlignment="1">
      <alignment horizontal="left" vertical="center" wrapText="1"/>
    </xf>
    <xf numFmtId="49" fontId="34" fillId="13" borderId="0" xfId="0" applyNumberFormat="1" applyFont="1" applyFill="1" applyAlignment="1">
      <alignment horizontal="center" vertical="center" wrapText="1"/>
    </xf>
    <xf numFmtId="0" fontId="34" fillId="13" borderId="0" xfId="0" applyFont="1" applyFill="1" applyAlignment="1">
      <alignment horizontal="center" wrapText="1"/>
    </xf>
    <xf numFmtId="0" fontId="135" fillId="13" borderId="0" xfId="0" applyFont="1" applyFill="1" applyAlignment="1">
      <alignment horizontal="center" vertical="center" wrapText="1"/>
    </xf>
    <xf numFmtId="0" fontId="43" fillId="13" borderId="0" xfId="0" applyFont="1" applyFill="1" applyAlignment="1">
      <alignment horizontal="left" vertical="center" wrapText="1"/>
    </xf>
    <xf numFmtId="166" fontId="43" fillId="13" borderId="0" xfId="1" applyNumberFormat="1" applyFont="1" applyFill="1" applyBorder="1" applyAlignment="1">
      <alignment horizontal="left" vertical="center"/>
    </xf>
    <xf numFmtId="166" fontId="43" fillId="13" borderId="0" xfId="1" applyNumberFormat="1" applyFont="1" applyFill="1" applyBorder="1" applyAlignment="1">
      <alignment horizontal="center" vertical="center"/>
    </xf>
    <xf numFmtId="10" fontId="43" fillId="13" borderId="0" xfId="4" applyNumberFormat="1" applyFont="1" applyFill="1" applyBorder="1" applyAlignment="1">
      <alignment horizontal="center" vertical="center"/>
    </xf>
    <xf numFmtId="164" fontId="43" fillId="13" borderId="0" xfId="0" applyNumberFormat="1" applyFont="1" applyFill="1" applyAlignment="1">
      <alignment horizontal="center" vertical="center"/>
    </xf>
    <xf numFmtId="0" fontId="43" fillId="13" borderId="0" xfId="0" applyFont="1" applyFill="1" applyBorder="1" applyAlignment="1">
      <alignment horizontal="left" vertical="center"/>
    </xf>
    <xf numFmtId="3" fontId="43" fillId="13" borderId="0" xfId="12" applyNumberFormat="1" applyFont="1" applyFill="1" applyBorder="1" applyAlignment="1">
      <alignment horizontal="right" vertical="center" indent="2"/>
    </xf>
    <xf numFmtId="10" fontId="43" fillId="13" borderId="0" xfId="4" applyNumberFormat="1" applyFont="1" applyFill="1" applyBorder="1" applyAlignment="1">
      <alignment horizontal="right" vertical="center" indent="1"/>
    </xf>
    <xf numFmtId="3" fontId="43" fillId="13" borderId="0" xfId="12" applyNumberFormat="1" applyFont="1" applyFill="1" applyBorder="1" applyAlignment="1">
      <alignment horizontal="right" vertical="center" indent="1"/>
    </xf>
    <xf numFmtId="0" fontId="34" fillId="13" borderId="0" xfId="0" applyFont="1" applyFill="1" applyAlignment="1">
      <alignment horizontal="center" vertical="center" wrapText="1"/>
    </xf>
    <xf numFmtId="0" fontId="35" fillId="13" borderId="0" xfId="0" applyFont="1" applyFill="1" applyBorder="1" applyAlignment="1">
      <alignment horizontal="center" wrapText="1"/>
    </xf>
    <xf numFmtId="0" fontId="130" fillId="13" borderId="0" xfId="0" applyFont="1" applyFill="1" applyBorder="1" applyAlignment="1">
      <alignment horizontal="center" vertical="top" wrapText="1"/>
    </xf>
    <xf numFmtId="0" fontId="43" fillId="13" borderId="0" xfId="0" applyFont="1" applyFill="1" applyBorder="1" applyAlignment="1">
      <alignment horizontal="center" vertical="center" wrapText="1"/>
    </xf>
    <xf numFmtId="0" fontId="34" fillId="13" borderId="0" xfId="0" applyFont="1" applyFill="1" applyBorder="1" applyAlignment="1">
      <alignment horizontal="center" wrapText="1"/>
    </xf>
    <xf numFmtId="0" fontId="106" fillId="13" borderId="0" xfId="27" applyFont="1" applyFill="1" applyAlignment="1">
      <alignment horizontal="center" vertical="center" wrapText="1"/>
    </xf>
    <xf numFmtId="0" fontId="43" fillId="13" borderId="0" xfId="3" applyFont="1" applyFill="1" applyBorder="1" applyAlignment="1">
      <alignment horizontal="center" vertical="center"/>
    </xf>
    <xf numFmtId="0" fontId="43" fillId="13" borderId="0" xfId="3" applyFont="1" applyFill="1" applyBorder="1" applyAlignment="1">
      <alignment horizontal="center" vertical="center" wrapText="1"/>
    </xf>
    <xf numFmtId="166" fontId="43" fillId="13" borderId="0" xfId="17" applyNumberFormat="1" applyFont="1" applyFill="1" applyBorder="1" applyAlignment="1">
      <alignment horizontal="right" vertical="center" wrapText="1"/>
    </xf>
    <xf numFmtId="2" fontId="43" fillId="13" borderId="0" xfId="17" applyNumberFormat="1" applyFont="1" applyFill="1" applyBorder="1" applyAlignment="1">
      <alignment horizontal="center" vertical="center" wrapText="1"/>
    </xf>
    <xf numFmtId="10" fontId="43" fillId="13" borderId="0" xfId="17" applyNumberFormat="1" applyFont="1" applyFill="1" applyBorder="1" applyAlignment="1">
      <alignment horizontal="center" vertical="center" wrapText="1"/>
    </xf>
    <xf numFmtId="10" fontId="43" fillId="13" borderId="0" xfId="4" applyNumberFormat="1" applyFont="1" applyFill="1" applyAlignment="1">
      <alignment horizontal="center" vertical="center" wrapText="1"/>
    </xf>
    <xf numFmtId="166" fontId="43" fillId="13" borderId="0" xfId="4" applyNumberFormat="1" applyFont="1" applyFill="1" applyBorder="1" applyAlignment="1">
      <alignment horizontal="right" vertical="center" wrapText="1"/>
    </xf>
    <xf numFmtId="3" fontId="43" fillId="13" borderId="0" xfId="4" applyNumberFormat="1" applyFont="1" applyFill="1" applyBorder="1" applyAlignment="1">
      <alignment horizontal="right" vertical="center" wrapText="1"/>
    </xf>
    <xf numFmtId="3" fontId="43" fillId="13" borderId="0" xfId="17" applyNumberFormat="1" applyFont="1" applyFill="1" applyBorder="1" applyAlignment="1">
      <alignment horizontal="right" vertical="center" wrapText="1"/>
    </xf>
    <xf numFmtId="4" fontId="43" fillId="13" borderId="0" xfId="3" applyNumberFormat="1" applyFont="1" applyFill="1" applyBorder="1" applyAlignment="1">
      <alignment horizontal="center" vertical="center" wrapText="1"/>
    </xf>
    <xf numFmtId="10" fontId="43" fillId="13" borderId="0" xfId="3" applyNumberFormat="1" applyFont="1" applyFill="1" applyBorder="1" applyAlignment="1">
      <alignment horizontal="center" vertical="center" wrapText="1"/>
    </xf>
    <xf numFmtId="172" fontId="32" fillId="14" borderId="0" xfId="3" applyNumberFormat="1" applyFont="1" applyFill="1" applyBorder="1" applyAlignment="1">
      <alignment horizontal="center" vertical="center" wrapText="1"/>
    </xf>
    <xf numFmtId="173" fontId="56" fillId="13" borderId="0" xfId="3" applyNumberFormat="1" applyFont="1" applyFill="1" applyAlignment="1">
      <alignment horizontal="center" vertical="center"/>
    </xf>
    <xf numFmtId="0" fontId="56" fillId="13" borderId="0" xfId="3" applyFont="1" applyFill="1" applyBorder="1" applyAlignment="1">
      <alignment horizontal="left" vertical="center" wrapText="1"/>
    </xf>
    <xf numFmtId="166" fontId="77" fillId="14" borderId="0" xfId="17" applyNumberFormat="1" applyFont="1" applyFill="1" applyBorder="1" applyAlignment="1">
      <alignment horizontal="center" vertical="center"/>
    </xf>
    <xf numFmtId="0" fontId="32" fillId="13" borderId="0" xfId="3" applyFont="1" applyFill="1" applyBorder="1" applyAlignment="1">
      <alignment vertical="center"/>
    </xf>
    <xf numFmtId="166" fontId="78" fillId="14" borderId="0" xfId="17" applyNumberFormat="1" applyFont="1" applyFill="1" applyBorder="1" applyAlignment="1">
      <alignment horizontal="center" vertical="center"/>
    </xf>
    <xf numFmtId="0" fontId="14" fillId="13" borderId="0" xfId="3" applyFont="1" applyFill="1" applyAlignment="1">
      <alignment vertical="center"/>
    </xf>
    <xf numFmtId="0" fontId="20" fillId="13" borderId="0" xfId="3" applyFill="1">
      <alignment vertical="top"/>
    </xf>
    <xf numFmtId="166" fontId="14" fillId="12" borderId="0" xfId="1" applyNumberFormat="1" applyFont="1" applyFill="1" applyBorder="1" applyAlignment="1">
      <alignment horizontal="right" vertical="center"/>
    </xf>
    <xf numFmtId="10" fontId="37" fillId="12" borderId="0" xfId="4" applyNumberFormat="1" applyFont="1" applyFill="1" applyBorder="1" applyAlignment="1">
      <alignment horizontal="right" vertical="center"/>
    </xf>
    <xf numFmtId="166" fontId="82" fillId="12" borderId="0" xfId="1" applyNumberFormat="1" applyFont="1" applyFill="1" applyBorder="1" applyAlignment="1">
      <alignment horizontal="right" vertical="center"/>
    </xf>
    <xf numFmtId="0" fontId="32" fillId="13" borderId="0" xfId="3" applyFont="1" applyFill="1" applyAlignment="1">
      <alignment horizontal="center" vertical="center" wrapText="1"/>
    </xf>
    <xf numFmtId="2" fontId="73" fillId="13" borderId="0" xfId="3" applyNumberFormat="1" applyFont="1" applyFill="1" applyAlignment="1">
      <alignment horizontal="left" vertical="center"/>
    </xf>
    <xf numFmtId="166" fontId="43" fillId="13" borderId="0" xfId="1" applyNumberFormat="1" applyFont="1" applyFill="1" applyAlignment="1">
      <alignment horizontal="center" vertical="center"/>
    </xf>
    <xf numFmtId="10" fontId="85" fillId="13" borderId="0" xfId="3" applyNumberFormat="1" applyFont="1" applyFill="1" applyBorder="1" applyAlignment="1">
      <alignment horizontal="center" vertical="center"/>
    </xf>
    <xf numFmtId="0" fontId="56" fillId="13" borderId="0" xfId="3" applyFont="1" applyFill="1" applyBorder="1" applyAlignment="1">
      <alignment horizontal="center"/>
    </xf>
    <xf numFmtId="2" fontId="73" fillId="13" borderId="0" xfId="3" applyNumberFormat="1" applyFont="1" applyFill="1" applyAlignment="1">
      <alignment horizontal="left" vertical="center" wrapText="1"/>
    </xf>
    <xf numFmtId="166" fontId="43" fillId="12" borderId="0" xfId="1" applyNumberFormat="1" applyFont="1" applyFill="1" applyBorder="1" applyAlignment="1">
      <alignment horizontal="center" vertical="center"/>
    </xf>
    <xf numFmtId="10" fontId="87" fillId="12" borderId="0" xfId="3" applyNumberFormat="1" applyFont="1" applyFill="1" applyBorder="1" applyAlignment="1">
      <alignment horizontal="center"/>
    </xf>
    <xf numFmtId="0" fontId="87" fillId="12" borderId="0" xfId="3" applyFont="1" applyFill="1" applyBorder="1" applyAlignment="1">
      <alignment horizontal="center"/>
    </xf>
    <xf numFmtId="0" fontId="14" fillId="13" borderId="0" xfId="3" applyFont="1" applyFill="1" applyAlignment="1">
      <alignment horizontal="center"/>
    </xf>
    <xf numFmtId="0" fontId="15" fillId="13" borderId="0" xfId="3" applyFont="1" applyFill="1" applyAlignment="1">
      <alignment horizontal="center"/>
    </xf>
    <xf numFmtId="2" fontId="20" fillId="13" borderId="0" xfId="3" applyNumberFormat="1" applyFill="1" applyAlignment="1">
      <alignment horizontal="center" vertical="center"/>
    </xf>
    <xf numFmtId="3" fontId="73" fillId="13" borderId="0" xfId="3" applyNumberFormat="1" applyFont="1" applyFill="1" applyAlignment="1">
      <alignment horizontal="right" vertical="center"/>
    </xf>
    <xf numFmtId="2" fontId="90" fillId="13" borderId="0" xfId="3" applyNumberFormat="1" applyFont="1" applyFill="1" applyAlignment="1">
      <alignment horizontal="center" vertical="center"/>
    </xf>
    <xf numFmtId="0" fontId="165" fillId="0" borderId="0" xfId="3" applyFont="1" applyAlignment="1">
      <alignment horizontal="left" vertical="center"/>
    </xf>
    <xf numFmtId="0" fontId="167" fillId="0" borderId="0" xfId="3" applyFont="1" applyAlignment="1">
      <alignment horizontal="left" vertical="center"/>
    </xf>
    <xf numFmtId="0" fontId="41" fillId="14" borderId="0" xfId="3" applyFont="1" applyFill="1">
      <alignment vertical="top"/>
    </xf>
    <xf numFmtId="0" fontId="34" fillId="14" borderId="0" xfId="3" applyFont="1" applyFill="1">
      <alignment vertical="top"/>
    </xf>
    <xf numFmtId="0" fontId="32" fillId="13" borderId="0" xfId="3" applyFont="1" applyFill="1" applyAlignment="1">
      <alignment horizontal="left" vertical="center" wrapText="1"/>
    </xf>
    <xf numFmtId="0" fontId="150" fillId="13" borderId="0" xfId="3" applyFont="1" applyFill="1" applyBorder="1" applyAlignment="1">
      <alignment horizontal="left" vertical="center"/>
    </xf>
    <xf numFmtId="0" fontId="150" fillId="13" borderId="0" xfId="3" applyFont="1" applyFill="1" applyBorder="1" applyAlignment="1">
      <alignment horizontal="center" vertical="center"/>
    </xf>
    <xf numFmtId="0" fontId="43" fillId="13" borderId="0" xfId="3" applyFont="1" applyFill="1" applyAlignment="1">
      <alignment horizontal="left" vertical="center"/>
    </xf>
    <xf numFmtId="0" fontId="34" fillId="13" borderId="0" xfId="3" applyFont="1" applyFill="1" applyAlignment="1">
      <alignment horizontal="left" vertical="center"/>
    </xf>
    <xf numFmtId="0" fontId="34" fillId="13" borderId="0" xfId="3" applyFont="1" applyFill="1" applyAlignment="1">
      <alignment vertical="center"/>
    </xf>
    <xf numFmtId="3" fontId="32" fillId="13" borderId="0" xfId="3" applyNumberFormat="1" applyFont="1" applyFill="1" applyAlignment="1">
      <alignment horizontal="right" vertical="center"/>
    </xf>
    <xf numFmtId="0" fontId="34" fillId="13" borderId="0" xfId="3" applyFont="1" applyFill="1" applyAlignment="1">
      <alignment horizontal="right" vertical="center"/>
    </xf>
    <xf numFmtId="10" fontId="32" fillId="13" borderId="0" xfId="0" applyNumberFormat="1" applyFont="1" applyFill="1" applyAlignment="1">
      <alignment horizontal="right" vertical="center"/>
    </xf>
    <xf numFmtId="0" fontId="86" fillId="0" borderId="0" xfId="0" applyFont="1" applyFill="1" applyAlignment="1">
      <alignment horizontal="left" vertical="center"/>
    </xf>
    <xf numFmtId="0" fontId="135" fillId="13" borderId="0" xfId="0" applyFont="1" applyFill="1" applyBorder="1" applyAlignment="1">
      <alignment horizontal="center" vertical="top" wrapText="1"/>
    </xf>
    <xf numFmtId="0" fontId="91" fillId="13" borderId="0" xfId="0" applyFont="1" applyFill="1" applyBorder="1" applyAlignment="1">
      <alignment vertical="center" wrapText="1"/>
    </xf>
    <xf numFmtId="3" fontId="32" fillId="13" borderId="0" xfId="22" applyNumberFormat="1" applyFont="1" applyFill="1" applyBorder="1" applyAlignment="1">
      <alignment horizontal="right" vertical="center"/>
    </xf>
    <xf numFmtId="10" fontId="32" fillId="13" borderId="0" xfId="22" applyNumberFormat="1" applyFont="1" applyFill="1" applyAlignment="1">
      <alignment vertical="center"/>
    </xf>
    <xf numFmtId="0" fontId="56" fillId="13" borderId="0" xfId="3" applyFont="1" applyFill="1" applyAlignment="1">
      <alignment horizontal="left" vertical="center" wrapText="1"/>
    </xf>
    <xf numFmtId="166" fontId="32" fillId="13" borderId="0" xfId="23" applyNumberFormat="1" applyFont="1" applyFill="1" applyBorder="1" applyAlignment="1">
      <alignment horizontal="right" vertical="center" wrapText="1"/>
    </xf>
    <xf numFmtId="0" fontId="56" fillId="13" borderId="0" xfId="3" applyFont="1" applyFill="1" applyAlignment="1">
      <alignment horizontal="center" vertical="center" wrapText="1"/>
    </xf>
    <xf numFmtId="0" fontId="168" fillId="0" borderId="0" xfId="3" applyFont="1" applyFill="1" applyAlignment="1">
      <alignment horizontal="left" vertical="center"/>
    </xf>
    <xf numFmtId="14" fontId="165" fillId="0" borderId="0" xfId="0" applyNumberFormat="1" applyFont="1" applyAlignment="1">
      <alignment horizontal="right" vertical="center"/>
    </xf>
    <xf numFmtId="0" fontId="165" fillId="0" borderId="0" xfId="3" applyFont="1" applyFill="1" applyAlignment="1">
      <alignment horizontal="left" vertical="center"/>
    </xf>
    <xf numFmtId="0" fontId="91" fillId="13" borderId="0" xfId="3" applyFont="1" applyFill="1" applyAlignment="1">
      <alignment horizontal="center" vertical="center" wrapText="1"/>
    </xf>
    <xf numFmtId="0" fontId="77" fillId="13" borderId="0" xfId="3" applyFont="1" applyFill="1" applyAlignment="1">
      <alignment horizontal="left" vertical="center" wrapText="1"/>
    </xf>
    <xf numFmtId="166" fontId="91" fillId="13" borderId="0" xfId="23" applyNumberFormat="1" applyFont="1" applyFill="1" applyBorder="1" applyAlignment="1">
      <alignment horizontal="right" vertical="center" wrapText="1"/>
    </xf>
    <xf numFmtId="0" fontId="77" fillId="13" borderId="0" xfId="3" applyFont="1" applyFill="1" applyAlignment="1">
      <alignment horizontal="center" vertical="center" wrapText="1"/>
    </xf>
    <xf numFmtId="0" fontId="78" fillId="13" borderId="0" xfId="3" applyFont="1" applyFill="1" applyAlignment="1">
      <alignment horizontal="left" vertical="center" wrapText="1"/>
    </xf>
    <xf numFmtId="3" fontId="78" fillId="13" borderId="0" xfId="3" applyNumberFormat="1" applyFont="1" applyFill="1" applyAlignment="1">
      <alignment horizontal="right" vertical="center" wrapText="1"/>
    </xf>
    <xf numFmtId="0" fontId="86" fillId="0" borderId="0" xfId="3" applyFont="1" applyFill="1" applyAlignment="1">
      <alignment horizontal="left" vertical="center"/>
    </xf>
    <xf numFmtId="0" fontId="169" fillId="0" borderId="0" xfId="0" applyFont="1" applyAlignment="1">
      <alignment horizontal="right" vertical="center"/>
    </xf>
    <xf numFmtId="0" fontId="86" fillId="0" borderId="0" xfId="0" applyNumberFormat="1" applyFont="1" applyAlignment="1">
      <alignment horizontal="right" vertical="center"/>
    </xf>
    <xf numFmtId="0" fontId="44" fillId="13" borderId="0" xfId="3" applyFont="1" applyFill="1" applyBorder="1" applyAlignment="1">
      <alignment horizontal="center" vertical="center" wrapText="1"/>
    </xf>
    <xf numFmtId="0" fontId="86" fillId="0" borderId="0" xfId="3" applyFont="1" applyFill="1" applyBorder="1" applyAlignment="1">
      <alignment horizontal="left" vertical="center"/>
    </xf>
    <xf numFmtId="0" fontId="43" fillId="13" borderId="0" xfId="3" applyFont="1" applyFill="1" applyBorder="1" applyAlignment="1">
      <alignment horizontal="center" wrapText="1"/>
    </xf>
    <xf numFmtId="0" fontId="34" fillId="13" borderId="0" xfId="3" applyFont="1" applyFill="1" applyBorder="1" applyAlignment="1">
      <alignment horizontal="center" vertical="center" wrapText="1"/>
    </xf>
    <xf numFmtId="0" fontId="165" fillId="0" borderId="0" xfId="3" applyFont="1" applyFill="1" applyBorder="1" applyAlignment="1">
      <alignment horizontal="left" vertical="center"/>
    </xf>
    <xf numFmtId="0" fontId="0" fillId="13" borderId="0" xfId="0" applyFill="1"/>
    <xf numFmtId="0" fontId="34" fillId="13" borderId="0" xfId="3" applyFont="1" applyFill="1" applyBorder="1" applyAlignment="1">
      <alignment horizontal="left" vertical="center" wrapText="1"/>
    </xf>
    <xf numFmtId="0" fontId="32" fillId="13" borderId="1" xfId="3" applyFont="1" applyFill="1" applyBorder="1" applyAlignment="1">
      <alignment horizontal="left" vertical="center" wrapText="1"/>
    </xf>
    <xf numFmtId="14" fontId="34" fillId="13" borderId="1" xfId="3" applyNumberFormat="1" applyFont="1" applyFill="1" applyBorder="1" applyAlignment="1">
      <alignment horizontal="right" vertical="center" wrapText="1"/>
    </xf>
    <xf numFmtId="0" fontId="34" fillId="13" borderId="1" xfId="3" applyFont="1" applyFill="1" applyBorder="1" applyAlignment="1">
      <alignment horizontal="left" vertical="center" wrapText="1"/>
    </xf>
    <xf numFmtId="0" fontId="32" fillId="13" borderId="0" xfId="3" applyFont="1" applyFill="1" applyBorder="1" applyAlignment="1">
      <alignment horizontal="left" vertical="center" wrapText="1"/>
    </xf>
    <xf numFmtId="0" fontId="32" fillId="13" borderId="0" xfId="3" applyFont="1" applyFill="1" applyBorder="1" applyAlignment="1">
      <alignment horizontal="right" vertical="center" wrapText="1" indent="1"/>
    </xf>
    <xf numFmtId="10" fontId="85" fillId="13" borderId="0" xfId="0" applyNumberFormat="1" applyFont="1" applyFill="1" applyBorder="1" applyAlignment="1">
      <alignment horizontal="center" vertical="center"/>
    </xf>
    <xf numFmtId="10" fontId="101" fillId="13" borderId="0" xfId="0" applyNumberFormat="1" applyFont="1" applyFill="1" applyBorder="1" applyAlignment="1">
      <alignment horizontal="center" vertical="center"/>
    </xf>
    <xf numFmtId="10" fontId="56" fillId="13" borderId="0" xfId="0" applyNumberFormat="1" applyFont="1" applyFill="1" applyBorder="1" applyAlignment="1">
      <alignment horizontal="center" vertical="center"/>
    </xf>
    <xf numFmtId="0" fontId="107" fillId="0" borderId="0" xfId="0" applyFont="1" applyAlignment="1">
      <alignment vertical="top"/>
    </xf>
    <xf numFmtId="0" fontId="122" fillId="15" borderId="0" xfId="3" applyFont="1" applyFill="1" applyBorder="1" applyAlignment="1">
      <alignment horizontal="left" vertical="center"/>
    </xf>
    <xf numFmtId="0" fontId="26" fillId="15" borderId="0" xfId="3" applyFont="1" applyFill="1" applyBorder="1" applyAlignment="1"/>
    <xf numFmtId="49" fontId="170" fillId="15" borderId="0" xfId="3" applyNumberFormat="1" applyFont="1" applyFill="1" applyBorder="1" applyAlignment="1">
      <alignment horizontal="right" vertical="center"/>
    </xf>
    <xf numFmtId="0" fontId="25" fillId="15" borderId="0" xfId="3" applyFont="1" applyFill="1" applyBorder="1" applyAlignment="1">
      <alignment horizontal="left" vertical="center"/>
    </xf>
    <xf numFmtId="0" fontId="25" fillId="15" borderId="0" xfId="3" applyFont="1" applyFill="1" applyBorder="1" applyAlignment="1">
      <alignment horizontal="right" vertical="center"/>
    </xf>
    <xf numFmtId="0" fontId="89" fillId="10" borderId="0" xfId="25" applyFont="1" applyFill="1" applyBorder="1" applyAlignment="1">
      <alignment horizontal="left" vertical="center"/>
    </xf>
    <xf numFmtId="3" fontId="89" fillId="10" borderId="0" xfId="25" applyNumberFormat="1" applyFont="1" applyFill="1" applyBorder="1" applyAlignment="1">
      <alignment horizontal="right" vertical="center" indent="1"/>
    </xf>
    <xf numFmtId="0" fontId="18" fillId="15" borderId="0" xfId="3" applyFont="1" applyFill="1" applyAlignment="1">
      <alignment horizontal="left" vertical="center"/>
    </xf>
    <xf numFmtId="0" fontId="18" fillId="15" borderId="0" xfId="3" applyFont="1" applyFill="1" applyAlignment="1"/>
    <xf numFmtId="0" fontId="18" fillId="15" borderId="0" xfId="3" applyFont="1" applyFill="1" applyAlignment="1">
      <alignment horizontal="center"/>
    </xf>
    <xf numFmtId="0" fontId="25" fillId="15" borderId="0" xfId="3" applyFont="1" applyFill="1" applyAlignment="1">
      <alignment horizontal="left" vertical="center"/>
    </xf>
    <xf numFmtId="0" fontId="25" fillId="15" borderId="0" xfId="3" applyFont="1" applyFill="1" applyAlignment="1">
      <alignment horizontal="center"/>
    </xf>
    <xf numFmtId="0" fontId="23" fillId="15" borderId="0" xfId="3" applyFont="1" applyFill="1" applyAlignment="1">
      <alignment horizontal="left" vertical="center"/>
    </xf>
    <xf numFmtId="0" fontId="0" fillId="15" borderId="0" xfId="0" applyFill="1"/>
    <xf numFmtId="0" fontId="18" fillId="15" borderId="0" xfId="0" applyFont="1" applyFill="1" applyAlignment="1">
      <alignment horizontal="left" vertical="center"/>
    </xf>
    <xf numFmtId="0" fontId="22" fillId="15" borderId="0" xfId="0" applyFont="1" applyFill="1" applyAlignment="1">
      <alignment horizontal="center"/>
    </xf>
    <xf numFmtId="0" fontId="15" fillId="15" borderId="0" xfId="0" applyFont="1" applyFill="1" applyAlignment="1">
      <alignment horizontal="left" vertical="center"/>
    </xf>
    <xf numFmtId="0" fontId="26" fillId="15" borderId="0" xfId="0" applyFont="1" applyFill="1" applyAlignment="1">
      <alignment horizontal="center"/>
    </xf>
    <xf numFmtId="0" fontId="27" fillId="15" borderId="0" xfId="0" applyFont="1" applyFill="1" applyAlignment="1">
      <alignment horizontal="center"/>
    </xf>
    <xf numFmtId="0" fontId="33" fillId="2" borderId="0" xfId="0" applyFont="1" applyFill="1" applyBorder="1" applyAlignment="1">
      <alignment vertical="center" wrapText="1"/>
    </xf>
    <xf numFmtId="0" fontId="47" fillId="0" borderId="0" xfId="0" applyFont="1" applyAlignment="1">
      <alignment horizontal="left" vertical="center" indent="8"/>
    </xf>
    <xf numFmtId="0" fontId="86" fillId="0" borderId="0" xfId="0" applyFont="1" applyFill="1" applyBorder="1" applyAlignment="1">
      <alignment horizontal="left" vertical="center"/>
    </xf>
    <xf numFmtId="0" fontId="165" fillId="0" borderId="0" xfId="0" applyFont="1" applyFill="1" applyBorder="1" applyAlignment="1">
      <alignment horizontal="left" vertical="center"/>
    </xf>
    <xf numFmtId="0" fontId="165" fillId="0" borderId="0" xfId="0" applyFont="1" applyFill="1" applyAlignment="1">
      <alignment horizontal="left" vertical="center"/>
    </xf>
    <xf numFmtId="0" fontId="86" fillId="0" borderId="0" xfId="0" applyFont="1" applyAlignment="1">
      <alignment horizontal="left" vertical="center"/>
    </xf>
    <xf numFmtId="0" fontId="86" fillId="0" borderId="0" xfId="0" applyFont="1"/>
    <xf numFmtId="0" fontId="175" fillId="0" borderId="0" xfId="0" applyFont="1" applyFill="1" applyAlignment="1">
      <alignment horizontal="left" vertical="center"/>
    </xf>
    <xf numFmtId="0" fontId="165" fillId="0" borderId="0" xfId="0" applyFont="1" applyBorder="1" applyAlignment="1">
      <alignment horizontal="left" vertical="center"/>
    </xf>
    <xf numFmtId="0" fontId="168" fillId="0" borderId="0" xfId="0" applyFont="1" applyFill="1" applyAlignment="1">
      <alignment horizontal="left" vertical="center"/>
    </xf>
    <xf numFmtId="0" fontId="122" fillId="11" borderId="0" xfId="16" applyFont="1" applyFill="1" applyAlignment="1">
      <alignment horizontal="left" vertical="center"/>
    </xf>
    <xf numFmtId="0" fontId="113" fillId="0" borderId="0" xfId="18" applyFont="1" applyAlignment="1"/>
    <xf numFmtId="49" fontId="71" fillId="15" borderId="0" xfId="3" applyNumberFormat="1" applyFont="1" applyFill="1" applyBorder="1" applyAlignment="1">
      <alignment horizontal="right"/>
    </xf>
    <xf numFmtId="0" fontId="25" fillId="15" borderId="0" xfId="3" applyFont="1" applyFill="1" applyBorder="1" applyAlignment="1">
      <alignment horizontal="right"/>
    </xf>
    <xf numFmtId="0" fontId="122" fillId="15" borderId="0" xfId="27" applyFont="1" applyFill="1" applyAlignment="1">
      <alignment vertical="center"/>
    </xf>
    <xf numFmtId="0" fontId="106" fillId="15" borderId="0" xfId="27" applyFont="1" applyFill="1" applyAlignment="1">
      <alignment vertical="center"/>
    </xf>
    <xf numFmtId="0" fontId="65" fillId="15" borderId="0" xfId="27" applyFont="1" applyFill="1" applyAlignment="1">
      <alignment vertical="center"/>
    </xf>
    <xf numFmtId="0" fontId="14" fillId="0" borderId="0" xfId="0" applyFont="1" applyAlignment="1">
      <alignment horizontal="left" vertical="center"/>
    </xf>
    <xf numFmtId="10" fontId="43" fillId="13" borderId="0" xfId="4" applyNumberFormat="1" applyFont="1" applyFill="1" applyBorder="1" applyAlignment="1" applyProtection="1">
      <alignment horizontal="right" vertical="center" wrapText="1"/>
    </xf>
    <xf numFmtId="14" fontId="43" fillId="16" borderId="0" xfId="3" applyNumberFormat="1" applyFont="1" applyFill="1" applyBorder="1" applyAlignment="1">
      <alignment horizontal="center" vertical="center" wrapText="1"/>
    </xf>
    <xf numFmtId="14" fontId="32" fillId="16" borderId="0" xfId="3" applyNumberFormat="1" applyFont="1" applyFill="1" applyBorder="1" applyAlignment="1" applyProtection="1">
      <alignment horizontal="center" vertical="center" wrapText="1"/>
      <protection hidden="1"/>
    </xf>
    <xf numFmtId="0" fontId="34" fillId="16" borderId="0" xfId="3" applyFont="1" applyFill="1" applyBorder="1" applyAlignment="1">
      <alignment horizontal="left" vertical="center" wrapText="1"/>
    </xf>
    <xf numFmtId="14" fontId="43" fillId="16" borderId="0" xfId="3" applyNumberFormat="1" applyFont="1" applyFill="1" applyBorder="1" applyAlignment="1" applyProtection="1">
      <alignment horizontal="center" vertical="center" wrapText="1"/>
      <protection hidden="1"/>
    </xf>
    <xf numFmtId="0" fontId="34" fillId="0" borderId="0" xfId="23" applyFont="1" applyFill="1" applyBorder="1" applyAlignment="1">
      <alignment horizontal="left" vertical="center"/>
    </xf>
    <xf numFmtId="14" fontId="77" fillId="13" borderId="0" xfId="0" applyNumberFormat="1" applyFont="1" applyFill="1" applyBorder="1" applyAlignment="1" applyProtection="1">
      <alignment horizontal="center" vertical="center" wrapText="1"/>
      <protection hidden="1"/>
    </xf>
    <xf numFmtId="166" fontId="60" fillId="6" borderId="0" xfId="20" applyNumberFormat="1" applyFont="1" applyFill="1" applyAlignment="1">
      <alignment horizontal="center" vertical="center"/>
    </xf>
    <xf numFmtId="0" fontId="37" fillId="6" borderId="0" xfId="3" applyFont="1" applyFill="1" applyAlignment="1">
      <alignment horizontal="left" vertical="center"/>
    </xf>
    <xf numFmtId="0" fontId="58" fillId="0" borderId="0" xfId="0" applyFont="1" applyFill="1" applyBorder="1" applyAlignment="1">
      <alignment vertical="center" wrapText="1" readingOrder="1"/>
    </xf>
    <xf numFmtId="0" fontId="179" fillId="6" borderId="0" xfId="29" applyFont="1" applyFill="1" applyBorder="1" applyAlignment="1">
      <alignment vertical="center" wrapText="1"/>
    </xf>
    <xf numFmtId="0" fontId="134" fillId="0" borderId="0" xfId="3" applyFont="1" applyAlignment="1">
      <alignment horizontal="left" vertical="center"/>
    </xf>
    <xf numFmtId="0" fontId="58" fillId="0" borderId="0" xfId="0" applyFont="1" applyAlignment="1">
      <alignment horizontal="right"/>
    </xf>
    <xf numFmtId="0" fontId="150" fillId="13" borderId="0" xfId="3" applyFont="1" applyFill="1" applyBorder="1" applyAlignment="1">
      <alignment horizontal="center" vertical="center" wrapText="1"/>
    </xf>
    <xf numFmtId="0" fontId="86" fillId="0" borderId="0" xfId="0" applyFont="1" applyAlignment="1">
      <alignment horizontal="left" indent="8"/>
    </xf>
    <xf numFmtId="0" fontId="86" fillId="0" borderId="0" xfId="0" applyFont="1" applyAlignment="1">
      <alignment vertical="center"/>
    </xf>
    <xf numFmtId="0" fontId="65" fillId="0" borderId="0" xfId="0" applyFont="1" applyAlignment="1">
      <alignment vertical="center"/>
    </xf>
    <xf numFmtId="14" fontId="86" fillId="0" borderId="0" xfId="0" applyNumberFormat="1" applyFont="1" applyAlignment="1">
      <alignment horizontal="right" vertical="center"/>
    </xf>
    <xf numFmtId="14" fontId="65" fillId="0" borderId="0" xfId="0" applyNumberFormat="1" applyFont="1" applyAlignment="1">
      <alignment horizontal="right" vertical="center"/>
    </xf>
    <xf numFmtId="0" fontId="117" fillId="0" borderId="0" xfId="3" applyFont="1" applyFill="1">
      <alignment vertical="top"/>
    </xf>
    <xf numFmtId="0" fontId="117" fillId="0" borderId="0" xfId="0" applyFont="1" applyAlignment="1">
      <alignment horizontal="left" indent="6"/>
    </xf>
    <xf numFmtId="0" fontId="94" fillId="0" borderId="0" xfId="0" applyFont="1" applyAlignment="1">
      <alignment horizontal="left" vertical="center"/>
    </xf>
    <xf numFmtId="0" fontId="95" fillId="0" borderId="0" xfId="0" applyFont="1" applyAlignment="1">
      <alignment horizontal="left" vertical="center"/>
    </xf>
    <xf numFmtId="0" fontId="0" fillId="0" borderId="0" xfId="0" applyAlignment="1">
      <alignment horizontal="left" vertical="center"/>
    </xf>
    <xf numFmtId="0" fontId="137" fillId="0" borderId="0" xfId="19" applyFont="1"/>
    <xf numFmtId="0" fontId="126" fillId="0" borderId="0" xfId="2" applyFont="1" applyFill="1" applyBorder="1" applyAlignment="1" applyProtection="1">
      <alignment horizontal="left" vertical="center"/>
    </xf>
    <xf numFmtId="0" fontId="95" fillId="0" borderId="0" xfId="0" applyFont="1" applyAlignment="1">
      <alignment vertical="center"/>
    </xf>
    <xf numFmtId="0" fontId="32" fillId="13" borderId="0" xfId="0" applyFont="1" applyFill="1" applyBorder="1" applyAlignment="1" applyProtection="1">
      <alignment horizontal="center" vertical="center" wrapText="1"/>
      <protection locked="0"/>
    </xf>
    <xf numFmtId="0" fontId="58" fillId="13" borderId="0" xfId="0" applyFont="1" applyFill="1" applyBorder="1" applyAlignment="1" applyProtection="1">
      <alignment horizontal="center" vertical="center" wrapText="1"/>
      <protection locked="0"/>
    </xf>
    <xf numFmtId="0" fontId="184" fillId="6" borderId="0" xfId="0" applyFont="1" applyFill="1" applyBorder="1" applyAlignment="1">
      <alignment vertical="center" wrapText="1"/>
    </xf>
    <xf numFmtId="3" fontId="58" fillId="10" borderId="0" xfId="22" applyNumberFormat="1" applyFont="1" applyFill="1" applyBorder="1" applyAlignment="1">
      <alignment horizontal="right" vertical="center" indent="1"/>
    </xf>
    <xf numFmtId="3" fontId="32" fillId="12" borderId="0" xfId="22" applyNumberFormat="1" applyFont="1" applyFill="1" applyBorder="1" applyAlignment="1">
      <alignment horizontal="right" vertical="center" indent="1"/>
    </xf>
    <xf numFmtId="0" fontId="102" fillId="0" borderId="0" xfId="2" applyFont="1" applyFill="1" applyAlignment="1" applyProtection="1">
      <alignment horizontal="left" vertical="center"/>
    </xf>
    <xf numFmtId="0" fontId="24" fillId="0" borderId="0" xfId="3" applyFont="1" applyFill="1" applyAlignment="1">
      <alignment horizontal="left" vertical="center"/>
    </xf>
    <xf numFmtId="14" fontId="24" fillId="0" borderId="0" xfId="0" applyNumberFormat="1" applyFont="1" applyAlignment="1">
      <alignment horizontal="right" vertical="center"/>
    </xf>
    <xf numFmtId="0" fontId="65" fillId="15" borderId="0" xfId="3" applyFont="1" applyFill="1" applyAlignment="1">
      <alignment horizontal="left" vertical="center"/>
    </xf>
    <xf numFmtId="0" fontId="118" fillId="0" borderId="0" xfId="0" applyFont="1"/>
    <xf numFmtId="0" fontId="185" fillId="0" borderId="0" xfId="0" applyFont="1"/>
    <xf numFmtId="0" fontId="34" fillId="0" borderId="0" xfId="0" applyFont="1" applyAlignment="1">
      <alignment horizontal="right"/>
    </xf>
    <xf numFmtId="10" fontId="104" fillId="0" borderId="0" xfId="0" applyNumberFormat="1" applyFont="1"/>
    <xf numFmtId="170" fontId="34" fillId="6" borderId="0" xfId="0" applyNumberFormat="1" applyFont="1" applyFill="1" applyBorder="1" applyAlignment="1">
      <alignment horizontal="right" vertical="center"/>
    </xf>
    <xf numFmtId="0" fontId="119" fillId="13" borderId="0" xfId="0" applyFont="1" applyFill="1" applyBorder="1" applyAlignment="1">
      <alignment horizontal="center" vertical="center" wrapText="1"/>
    </xf>
    <xf numFmtId="0" fontId="32" fillId="16" borderId="0" xfId="0" applyFont="1" applyFill="1" applyBorder="1" applyAlignment="1">
      <alignment vertical="center" wrapText="1"/>
    </xf>
    <xf numFmtId="0" fontId="186" fillId="18" borderId="0" xfId="0" applyFont="1" applyFill="1" applyBorder="1" applyAlignment="1">
      <alignment horizontal="left" vertical="center" wrapText="1"/>
    </xf>
    <xf numFmtId="0" fontId="107" fillId="18" borderId="0" xfId="0" applyFont="1" applyFill="1" applyBorder="1" applyAlignment="1">
      <alignment horizontal="left" vertical="center" wrapText="1"/>
    </xf>
    <xf numFmtId="0" fontId="35" fillId="0" borderId="0" xfId="0" applyFont="1" applyAlignment="1">
      <alignment vertical="center"/>
    </xf>
    <xf numFmtId="0" fontId="130" fillId="0" borderId="0" xfId="0" applyFont="1" applyFill="1" applyAlignment="1">
      <alignment vertical="center"/>
    </xf>
    <xf numFmtId="0" fontId="130" fillId="0" borderId="0" xfId="0" applyFont="1" applyAlignment="1">
      <alignment horizontal="left" vertical="center" wrapText="1"/>
    </xf>
    <xf numFmtId="0" fontId="35" fillId="0" borderId="0" xfId="0" applyNumberFormat="1" applyFont="1" applyAlignment="1">
      <alignment vertical="top"/>
    </xf>
    <xf numFmtId="0" fontId="0" fillId="0" borderId="0" xfId="0" applyNumberFormat="1" applyAlignment="1">
      <alignment vertical="top"/>
    </xf>
    <xf numFmtId="0" fontId="35" fillId="0" borderId="0" xfId="0" applyNumberFormat="1" applyFont="1" applyAlignment="1">
      <alignment vertical="center"/>
    </xf>
    <xf numFmtId="0" fontId="119" fillId="13" borderId="0" xfId="0" applyFont="1" applyFill="1" applyBorder="1" applyAlignment="1">
      <alignment horizontal="left" vertical="center" wrapText="1" indent="2"/>
    </xf>
    <xf numFmtId="0" fontId="14" fillId="16" borderId="0" xfId="30" applyFont="1" applyFill="1" applyAlignment="1" applyProtection="1">
      <alignment vertical="center"/>
    </xf>
    <xf numFmtId="168" fontId="187" fillId="17" borderId="0" xfId="0" applyNumberFormat="1" applyFont="1" applyFill="1" applyBorder="1" applyAlignment="1">
      <alignment horizontal="right" vertical="center" wrapText="1"/>
    </xf>
    <xf numFmtId="3" fontId="152" fillId="18" borderId="0" xfId="0" applyNumberFormat="1" applyFont="1" applyFill="1" applyBorder="1" applyAlignment="1">
      <alignment vertical="center"/>
    </xf>
    <xf numFmtId="3" fontId="60" fillId="10" borderId="0" xfId="1" applyNumberFormat="1" applyFont="1" applyFill="1" applyBorder="1" applyAlignment="1">
      <alignment horizontal="right" vertical="center"/>
    </xf>
    <xf numFmtId="3" fontId="121" fillId="13" borderId="0" xfId="0" applyNumberFormat="1" applyFont="1" applyFill="1" applyBorder="1" applyAlignment="1">
      <alignment vertical="center"/>
    </xf>
    <xf numFmtId="168" fontId="187" fillId="17" borderId="0" xfId="0" applyNumberFormat="1" applyFont="1" applyFill="1" applyBorder="1" applyAlignment="1">
      <alignment vertical="center"/>
    </xf>
    <xf numFmtId="10" fontId="121" fillId="13" borderId="0" xfId="0" applyNumberFormat="1" applyFont="1" applyFill="1" applyBorder="1" applyAlignment="1">
      <alignment vertical="center"/>
    </xf>
    <xf numFmtId="0" fontId="132" fillId="0" borderId="0" xfId="0" applyFont="1" applyAlignment="1"/>
    <xf numFmtId="0" fontId="135" fillId="0" borderId="0" xfId="0" applyFont="1" applyAlignment="1">
      <alignment vertical="center"/>
    </xf>
    <xf numFmtId="3" fontId="44" fillId="6" borderId="0" xfId="9" applyNumberFormat="1" applyFont="1" applyFill="1" applyBorder="1" applyAlignment="1" applyProtection="1">
      <alignment horizontal="right" vertical="center"/>
    </xf>
    <xf numFmtId="10" fontId="44" fillId="6" borderId="0" xfId="4" applyNumberFormat="1" applyFont="1" applyFill="1" applyBorder="1" applyAlignment="1" applyProtection="1">
      <alignment horizontal="right" vertical="center" wrapText="1"/>
    </xf>
    <xf numFmtId="168" fontId="43" fillId="13" borderId="0" xfId="9" applyNumberFormat="1" applyFont="1" applyFill="1" applyBorder="1" applyAlignment="1" applyProtection="1">
      <alignment horizontal="right" vertical="center" wrapText="1"/>
    </xf>
    <xf numFmtId="0" fontId="44" fillId="6" borderId="0" xfId="0" applyFont="1" applyFill="1" applyBorder="1" applyAlignment="1">
      <alignment horizontal="left" vertical="center" wrapText="1"/>
    </xf>
    <xf numFmtId="3" fontId="44" fillId="6" borderId="0" xfId="8" applyNumberFormat="1" applyFont="1" applyFill="1" applyBorder="1" applyAlignment="1" applyProtection="1">
      <alignment horizontal="right" vertical="center"/>
    </xf>
    <xf numFmtId="10" fontId="44" fillId="6" borderId="0" xfId="4" applyNumberFormat="1" applyFont="1" applyFill="1" applyBorder="1" applyAlignment="1" applyProtection="1">
      <alignment horizontal="right" vertical="center"/>
    </xf>
    <xf numFmtId="3" fontId="43" fillId="19" borderId="0" xfId="8" applyNumberFormat="1" applyFont="1" applyFill="1" applyBorder="1" applyAlignment="1" applyProtection="1">
      <alignment horizontal="right" vertical="center"/>
    </xf>
    <xf numFmtId="10" fontId="43" fillId="19" borderId="0" xfId="4" applyNumberFormat="1" applyFont="1" applyFill="1" applyBorder="1" applyAlignment="1" applyProtection="1">
      <alignment horizontal="right" vertical="center"/>
    </xf>
    <xf numFmtId="3" fontId="43" fillId="13" borderId="0" xfId="8" applyNumberFormat="1" applyFont="1" applyFill="1" applyBorder="1" applyAlignment="1" applyProtection="1">
      <alignment horizontal="right" vertical="center"/>
    </xf>
    <xf numFmtId="10" fontId="43" fillId="13" borderId="0" xfId="4" applyNumberFormat="1" applyFont="1" applyFill="1" applyBorder="1" applyAlignment="1" applyProtection="1">
      <alignment horizontal="right" vertical="center"/>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0" fontId="47" fillId="0" borderId="0" xfId="0" applyFont="1" applyAlignment="1">
      <alignment vertical="center"/>
    </xf>
    <xf numFmtId="0" fontId="14" fillId="16" borderId="0" xfId="30" applyFont="1" applyFill="1" applyAlignment="1" applyProtection="1">
      <alignment horizontal="right" vertical="center"/>
    </xf>
    <xf numFmtId="0" fontId="14" fillId="16" borderId="0" xfId="30" applyFont="1" applyFill="1" applyAlignment="1" applyProtection="1">
      <alignment vertical="center" wrapText="1"/>
    </xf>
    <xf numFmtId="3" fontId="89" fillId="19" borderId="0" xfId="9" applyNumberFormat="1" applyFont="1" applyFill="1" applyBorder="1" applyAlignment="1" applyProtection="1">
      <alignment horizontal="right" vertical="center"/>
    </xf>
    <xf numFmtId="10" fontId="89" fillId="19" borderId="0" xfId="4" applyNumberFormat="1" applyFont="1" applyFill="1" applyBorder="1" applyAlignment="1" applyProtection="1">
      <alignment horizontal="right" vertical="center" wrapText="1"/>
    </xf>
    <xf numFmtId="3" fontId="89" fillId="6" borderId="0" xfId="9" applyNumberFormat="1" applyFont="1" applyFill="1" applyBorder="1" applyAlignment="1" applyProtection="1">
      <alignment horizontal="right" vertical="center"/>
    </xf>
    <xf numFmtId="10" fontId="89" fillId="6" borderId="0" xfId="4" applyNumberFormat="1" applyFont="1" applyFill="1" applyBorder="1" applyAlignment="1" applyProtection="1">
      <alignment horizontal="right" vertical="center" wrapText="1"/>
    </xf>
    <xf numFmtId="0" fontId="188" fillId="13" borderId="0" xfId="0" applyFont="1" applyFill="1" applyBorder="1" applyAlignment="1">
      <alignment horizontal="center" vertical="center" wrapText="1"/>
    </xf>
    <xf numFmtId="0" fontId="44" fillId="18" borderId="0" xfId="0" applyFont="1" applyFill="1" applyBorder="1" applyAlignment="1">
      <alignment horizontal="center" vertical="center"/>
    </xf>
    <xf numFmtId="3" fontId="107" fillId="18" borderId="0" xfId="0" applyNumberFormat="1" applyFont="1" applyFill="1" applyBorder="1"/>
    <xf numFmtId="3" fontId="107" fillId="18" borderId="0" xfId="0" applyNumberFormat="1" applyFont="1" applyFill="1" applyBorder="1" applyAlignment="1">
      <alignment vertical="center"/>
    </xf>
    <xf numFmtId="0" fontId="89" fillId="13" borderId="0" xfId="0" applyFont="1" applyFill="1" applyBorder="1" applyAlignment="1">
      <alignment horizontal="left" vertical="center" wrapText="1" indent="1"/>
    </xf>
    <xf numFmtId="3" fontId="89" fillId="13" borderId="0" xfId="0" applyNumberFormat="1" applyFont="1" applyFill="1" applyBorder="1" applyAlignment="1">
      <alignment vertical="center"/>
    </xf>
    <xf numFmtId="0" fontId="121" fillId="13" borderId="0" xfId="0" applyFont="1" applyFill="1" applyBorder="1" applyAlignment="1">
      <alignment horizontal="left" vertical="center" wrapText="1"/>
    </xf>
    <xf numFmtId="0" fontId="106" fillId="0" borderId="0" xfId="0" applyFont="1" applyBorder="1"/>
    <xf numFmtId="0" fontId="189" fillId="0" borderId="0" xfId="0" applyFont="1" applyBorder="1" applyAlignment="1">
      <alignment vertical="center"/>
    </xf>
    <xf numFmtId="0" fontId="189" fillId="0" borderId="0" xfId="0" applyFont="1" applyBorder="1"/>
    <xf numFmtId="14" fontId="34" fillId="13" borderId="0" xfId="0" applyNumberFormat="1" applyFont="1" applyFill="1" applyAlignment="1">
      <alignment horizontal="center" vertical="center" wrapText="1"/>
    </xf>
    <xf numFmtId="14" fontId="135" fillId="13" borderId="0" xfId="0" applyNumberFormat="1" applyFont="1" applyFill="1" applyAlignment="1">
      <alignment horizontal="center" vertical="center" wrapText="1"/>
    </xf>
    <xf numFmtId="0" fontId="190" fillId="6" borderId="0" xfId="0" applyFont="1" applyFill="1" applyBorder="1" applyAlignment="1">
      <alignment vertical="center"/>
    </xf>
    <xf numFmtId="0" fontId="168" fillId="19" borderId="0" xfId="0" applyFont="1" applyFill="1" applyBorder="1" applyAlignment="1">
      <alignment vertical="center"/>
    </xf>
    <xf numFmtId="167" fontId="89" fillId="19" borderId="0" xfId="1" applyNumberFormat="1" applyFont="1" applyFill="1" applyBorder="1" applyAlignment="1">
      <alignment horizontal="center" vertical="center"/>
    </xf>
    <xf numFmtId="167" fontId="89" fillId="19" borderId="0" xfId="1" applyNumberFormat="1" applyFont="1" applyFill="1" applyBorder="1" applyAlignment="1">
      <alignment horizontal="left" vertical="center" indent="1"/>
    </xf>
    <xf numFmtId="169" fontId="89" fillId="19" borderId="0" xfId="1" applyNumberFormat="1" applyFont="1" applyFill="1" applyBorder="1" applyAlignment="1">
      <alignment horizontal="center" vertical="center" wrapText="1"/>
    </xf>
    <xf numFmtId="0" fontId="121" fillId="19" borderId="0" xfId="0" applyFont="1" applyFill="1" applyBorder="1" applyAlignment="1">
      <alignment vertical="center"/>
    </xf>
    <xf numFmtId="10" fontId="89" fillId="19" borderId="0" xfId="1" applyNumberFormat="1" applyFont="1" applyFill="1" applyBorder="1" applyAlignment="1">
      <alignment horizontal="right" vertical="center" indent="3"/>
    </xf>
    <xf numFmtId="0" fontId="37" fillId="0" borderId="0" xfId="30" applyFont="1" applyAlignment="1" applyProtection="1">
      <alignment vertical="center"/>
      <protection locked="0"/>
    </xf>
    <xf numFmtId="0" fontId="15" fillId="0" borderId="0" xfId="30" applyFont="1" applyAlignment="1" applyProtection="1">
      <alignment vertical="center"/>
      <protection locked="0"/>
    </xf>
    <xf numFmtId="0" fontId="89" fillId="19" borderId="0" xfId="0" applyFont="1" applyFill="1" applyBorder="1" applyAlignment="1">
      <alignment horizontal="right" vertical="center" wrapText="1"/>
    </xf>
    <xf numFmtId="0" fontId="0" fillId="0" borderId="0" xfId="0" applyAlignment="1"/>
    <xf numFmtId="0" fontId="94" fillId="0" borderId="0" xfId="0" applyFont="1" applyFill="1" applyBorder="1" applyAlignment="1">
      <alignment vertical="center"/>
    </xf>
    <xf numFmtId="0" fontId="134" fillId="0" borderId="0" xfId="0" applyFont="1" applyFill="1" applyBorder="1" applyAlignment="1">
      <alignment vertical="top"/>
    </xf>
    <xf numFmtId="0" fontId="89" fillId="19" borderId="0" xfId="0" applyFont="1" applyFill="1" applyBorder="1" applyAlignment="1">
      <alignment horizontal="left" vertical="center" wrapText="1"/>
    </xf>
    <xf numFmtId="0" fontId="89" fillId="19" borderId="0" xfId="0" applyFont="1" applyFill="1" applyBorder="1" applyAlignment="1">
      <alignment horizontal="left" vertical="center"/>
    </xf>
    <xf numFmtId="0" fontId="43" fillId="16" borderId="0" xfId="30" applyFont="1" applyFill="1" applyBorder="1" applyAlignment="1" applyProtection="1">
      <alignment horizontal="left" vertical="center" wrapText="1"/>
    </xf>
    <xf numFmtId="0" fontId="16" fillId="0" borderId="0" xfId="2" applyAlignment="1" applyProtection="1">
      <alignment horizontal="left" vertical="center"/>
    </xf>
    <xf numFmtId="0" fontId="134" fillId="0" borderId="0" xfId="0" applyFont="1" applyFill="1" applyBorder="1" applyAlignment="1">
      <alignment vertical="center"/>
    </xf>
    <xf numFmtId="3" fontId="0" fillId="0" borderId="0" xfId="0" applyNumberFormat="1" applyFont="1"/>
    <xf numFmtId="49" fontId="56" fillId="0" borderId="0" xfId="3" applyNumberFormat="1" applyFont="1" applyAlignment="1">
      <alignment vertical="top"/>
    </xf>
    <xf numFmtId="3" fontId="106" fillId="6" borderId="0" xfId="27" applyNumberFormat="1" applyFont="1" applyFill="1" applyAlignment="1">
      <alignment horizontal="right" vertical="center"/>
    </xf>
    <xf numFmtId="0" fontId="194" fillId="0" borderId="0" xfId="0" applyFont="1" applyBorder="1" applyAlignment="1">
      <alignment horizontal="left" vertical="center"/>
    </xf>
    <xf numFmtId="0" fontId="34" fillId="0" borderId="0" xfId="3" applyFont="1" applyAlignment="1">
      <alignment horizontal="right" vertical="center" indent="1"/>
    </xf>
    <xf numFmtId="0" fontId="0" fillId="0" borderId="0" xfId="0" applyBorder="1" applyAlignment="1">
      <alignment vertical="center"/>
    </xf>
    <xf numFmtId="9" fontId="32" fillId="13" borderId="0" xfId="10" applyNumberFormat="1" applyFont="1" applyFill="1" applyBorder="1" applyAlignment="1" applyProtection="1">
      <alignment vertical="center"/>
    </xf>
    <xf numFmtId="3" fontId="64" fillId="6" borderId="0" xfId="22" applyNumberFormat="1" applyFont="1" applyFill="1" applyAlignment="1">
      <alignment vertical="center"/>
    </xf>
    <xf numFmtId="10" fontId="64" fillId="6" borderId="0" xfId="22" applyNumberFormat="1" applyFont="1" applyFill="1" applyAlignment="1">
      <alignment vertical="center"/>
    </xf>
    <xf numFmtId="0" fontId="135" fillId="13" borderId="0" xfId="0" applyFont="1" applyFill="1" applyBorder="1" applyAlignment="1">
      <alignment horizontal="center" vertical="center"/>
    </xf>
    <xf numFmtId="0" fontId="34" fillId="13" borderId="0" xfId="0" applyFont="1" applyFill="1" applyBorder="1" applyAlignment="1">
      <alignment horizontal="center" vertical="center"/>
    </xf>
    <xf numFmtId="0" fontId="43" fillId="13" borderId="0" xfId="3" applyFont="1" applyFill="1" applyBorder="1" applyAlignment="1">
      <alignment horizontal="center" vertical="center" wrapText="1"/>
    </xf>
    <xf numFmtId="0" fontId="34" fillId="13" borderId="0" xfId="3" applyFont="1" applyFill="1" applyBorder="1" applyAlignment="1">
      <alignment horizontal="center" vertical="center" wrapText="1"/>
    </xf>
    <xf numFmtId="10" fontId="107" fillId="18" borderId="0" xfId="0" applyNumberFormat="1" applyFont="1" applyFill="1" applyBorder="1" applyAlignment="1">
      <alignment horizontal="right" vertical="center"/>
    </xf>
    <xf numFmtId="10" fontId="89" fillId="13" borderId="0" xfId="0" applyNumberFormat="1" applyFont="1" applyFill="1" applyBorder="1" applyAlignment="1">
      <alignment horizontal="right" vertical="center"/>
    </xf>
    <xf numFmtId="0" fontId="119" fillId="13" borderId="0" xfId="0" applyFont="1" applyFill="1" applyBorder="1" applyAlignment="1">
      <alignment horizontal="center" vertical="center" wrapText="1"/>
    </xf>
    <xf numFmtId="0" fontId="0" fillId="0" borderId="0" xfId="0" applyFont="1" applyAlignment="1">
      <alignment vertical="center"/>
    </xf>
    <xf numFmtId="0" fontId="58" fillId="0" borderId="0" xfId="0" applyFont="1" applyAlignment="1">
      <alignment horizontal="right"/>
    </xf>
    <xf numFmtId="0" fontId="61" fillId="0" borderId="0" xfId="0" applyFont="1" applyAlignment="1">
      <alignment horizontal="left" vertical="center" wrapText="1"/>
    </xf>
    <xf numFmtId="0" fontId="196" fillId="0" borderId="0" xfId="0" applyFont="1"/>
    <xf numFmtId="0" fontId="10" fillId="19" borderId="0" xfId="3" applyFont="1" applyFill="1" applyAlignment="1">
      <alignment vertical="center"/>
    </xf>
    <xf numFmtId="0" fontId="20" fillId="19" borderId="0" xfId="3" applyFont="1" applyFill="1">
      <alignment vertical="top"/>
    </xf>
    <xf numFmtId="166" fontId="10" fillId="20" borderId="0" xfId="1" applyNumberFormat="1" applyFont="1" applyFill="1" applyBorder="1" applyAlignment="1">
      <alignment horizontal="right" vertical="center"/>
    </xf>
    <xf numFmtId="10" fontId="11" fillId="20" borderId="0" xfId="4" applyNumberFormat="1" applyFont="1" applyFill="1" applyBorder="1" applyAlignment="1">
      <alignment horizontal="right" vertical="center"/>
    </xf>
    <xf numFmtId="0" fontId="75" fillId="21" borderId="0" xfId="3" applyFont="1" applyFill="1" applyBorder="1" applyAlignment="1">
      <alignment horizontal="left" vertical="center" indent="1"/>
    </xf>
    <xf numFmtId="0" fontId="96" fillId="6" borderId="0" xfId="0" applyFont="1" applyFill="1" applyBorder="1" applyAlignment="1">
      <alignment horizontal="right" vertical="center" indent="5"/>
    </xf>
    <xf numFmtId="14" fontId="44" fillId="6" borderId="0" xfId="3" applyNumberFormat="1" applyFont="1" applyFill="1" applyBorder="1" applyAlignment="1">
      <alignment horizontal="right" vertical="center" wrapText="1" indent="5"/>
    </xf>
    <xf numFmtId="178" fontId="96" fillId="6" borderId="0" xfId="0" applyNumberFormat="1" applyFont="1" applyFill="1" applyBorder="1" applyAlignment="1">
      <alignment horizontal="right" vertical="center" indent="5"/>
    </xf>
    <xf numFmtId="0" fontId="43" fillId="13" borderId="0" xfId="3" applyFont="1" applyFill="1" applyBorder="1" applyAlignment="1">
      <alignment horizontal="center" vertical="center"/>
    </xf>
    <xf numFmtId="0" fontId="58" fillId="0" borderId="0" xfId="0" applyFont="1" applyAlignment="1">
      <alignment horizontal="right" vertical="center" indent="1"/>
    </xf>
    <xf numFmtId="0" fontId="61" fillId="0" borderId="0" xfId="0" applyFont="1" applyAlignment="1">
      <alignment horizontal="left" vertical="center"/>
    </xf>
    <xf numFmtId="175" fontId="91" fillId="19" borderId="0" xfId="24" applyNumberFormat="1" applyFont="1" applyFill="1" applyAlignment="1">
      <alignment horizontal="right" vertical="center"/>
    </xf>
    <xf numFmtId="4" fontId="34" fillId="19" borderId="0" xfId="0" applyNumberFormat="1" applyFont="1" applyFill="1" applyBorder="1" applyAlignment="1">
      <alignment horizontal="right" vertical="center"/>
    </xf>
    <xf numFmtId="0" fontId="94" fillId="0" borderId="0" xfId="0" applyFont="1" applyAlignment="1">
      <alignment vertical="center"/>
    </xf>
    <xf numFmtId="0" fontId="34" fillId="0" borderId="0" xfId="3" applyFont="1" applyAlignment="1">
      <alignment horizontal="left" vertical="center" indent="2"/>
    </xf>
    <xf numFmtId="0" fontId="164" fillId="12" borderId="0" xfId="0" applyFont="1" applyFill="1" applyBorder="1" applyAlignment="1">
      <alignment horizontal="center" vertical="center" wrapText="1"/>
    </xf>
    <xf numFmtId="0" fontId="14" fillId="12" borderId="0" xfId="0" applyFont="1" applyFill="1" applyBorder="1" applyAlignment="1">
      <alignment horizontal="center" vertical="center" wrapText="1"/>
    </xf>
    <xf numFmtId="0" fontId="165" fillId="12" borderId="0" xfId="0" applyFont="1" applyFill="1" applyBorder="1" applyAlignment="1">
      <alignment horizontal="center" vertical="center" wrapText="1"/>
    </xf>
    <xf numFmtId="0" fontId="15" fillId="12" borderId="0" xfId="0" applyFont="1" applyFill="1" applyBorder="1" applyAlignment="1">
      <alignment horizontal="center" vertical="center" wrapText="1"/>
    </xf>
    <xf numFmtId="0" fontId="159" fillId="12" borderId="0" xfId="0" applyFont="1" applyFill="1" applyBorder="1" applyAlignment="1">
      <alignment horizontal="center" vertical="center"/>
    </xf>
    <xf numFmtId="0" fontId="160" fillId="12" borderId="0" xfId="0" applyFont="1" applyFill="1" applyBorder="1" applyAlignment="1">
      <alignment horizontal="center" vertical="center"/>
    </xf>
    <xf numFmtId="0" fontId="2" fillId="12" borderId="0" xfId="0" applyFont="1" applyFill="1" applyBorder="1" applyAlignment="1">
      <alignment horizontal="center" vertical="center" wrapText="1"/>
    </xf>
    <xf numFmtId="0" fontId="161" fillId="12" borderId="0" xfId="0" applyFont="1" applyFill="1" applyBorder="1" applyAlignment="1">
      <alignment horizontal="center" vertical="center" wrapText="1"/>
    </xf>
    <xf numFmtId="0" fontId="162" fillId="12" borderId="0" xfId="0" applyFont="1" applyFill="1" applyBorder="1" applyAlignment="1">
      <alignment horizontal="center" vertical="center"/>
    </xf>
    <xf numFmtId="0" fontId="159" fillId="12" borderId="0" xfId="0" applyFont="1" applyFill="1" applyBorder="1" applyAlignment="1">
      <alignment horizontal="center" vertical="center" wrapText="1"/>
    </xf>
    <xf numFmtId="0" fontId="163" fillId="12" borderId="0" xfId="0" applyFont="1" applyFill="1" applyBorder="1" applyAlignment="1">
      <alignment horizontal="center" vertical="center"/>
    </xf>
    <xf numFmtId="0" fontId="14" fillId="16" borderId="0" xfId="30" applyFont="1" applyFill="1" applyAlignment="1" applyProtection="1">
      <alignment horizontal="center" vertical="top" wrapText="1"/>
    </xf>
    <xf numFmtId="0" fontId="14" fillId="16" borderId="0" xfId="30" applyFont="1" applyFill="1" applyAlignment="1" applyProtection="1">
      <alignment horizontal="center" vertical="top"/>
    </xf>
    <xf numFmtId="0" fontId="11" fillId="16" borderId="0" xfId="30" applyFont="1" applyFill="1" applyAlignment="1" applyProtection="1">
      <alignment horizontal="right" vertical="center" wrapText="1"/>
    </xf>
    <xf numFmtId="0" fontId="11" fillId="16" borderId="0" xfId="30" applyFont="1" applyFill="1" applyAlignment="1" applyProtection="1">
      <alignment horizontal="right" vertical="center"/>
    </xf>
    <xf numFmtId="0" fontId="14" fillId="16" borderId="0" xfId="30" applyFont="1" applyFill="1" applyAlignment="1" applyProtection="1">
      <alignment horizontal="center" vertical="center" wrapText="1"/>
    </xf>
    <xf numFmtId="10" fontId="122" fillId="13" borderId="0" xfId="0" applyNumberFormat="1" applyFont="1" applyFill="1" applyBorder="1" applyAlignment="1">
      <alignment horizontal="center" vertical="center"/>
    </xf>
    <xf numFmtId="3" fontId="122" fillId="13" borderId="0" xfId="0" applyNumberFormat="1" applyFont="1" applyFill="1" applyBorder="1" applyAlignment="1">
      <alignment horizontal="center" vertical="center"/>
    </xf>
    <xf numFmtId="0" fontId="192" fillId="13" borderId="0" xfId="0" applyFont="1" applyFill="1" applyBorder="1" applyAlignment="1">
      <alignment horizontal="center" vertical="center" wrapText="1"/>
    </xf>
    <xf numFmtId="0" fontId="107" fillId="13" borderId="0" xfId="0" applyFont="1" applyFill="1" applyBorder="1" applyAlignment="1">
      <alignment horizontal="center" vertical="center" wrapText="1"/>
    </xf>
    <xf numFmtId="0" fontId="119" fillId="13" borderId="0" xfId="0" applyFont="1" applyFill="1" applyBorder="1" applyAlignment="1">
      <alignment horizontal="center" vertical="center" wrapText="1"/>
    </xf>
    <xf numFmtId="0" fontId="35" fillId="6" borderId="0" xfId="0" applyFont="1" applyFill="1" applyBorder="1" applyAlignment="1">
      <alignment horizontal="left" vertical="center" wrapText="1"/>
    </xf>
    <xf numFmtId="3" fontId="32" fillId="13" borderId="0" xfId="0" applyNumberFormat="1" applyFont="1" applyFill="1" applyBorder="1" applyAlignment="1">
      <alignment horizontal="center" vertical="center" wrapText="1"/>
    </xf>
    <xf numFmtId="0" fontId="34" fillId="0" borderId="0" xfId="0" applyFont="1" applyBorder="1" applyAlignment="1">
      <alignment horizontal="right"/>
    </xf>
    <xf numFmtId="0" fontId="173" fillId="0" borderId="0" xfId="0" applyFont="1" applyFill="1" applyBorder="1" applyAlignment="1">
      <alignment horizontal="left" vertical="center" wrapText="1"/>
    </xf>
    <xf numFmtId="0" fontId="35" fillId="13" borderId="0" xfId="0" applyFont="1" applyFill="1" applyBorder="1" applyAlignment="1">
      <alignment horizontal="center" vertical="center" wrapText="1"/>
    </xf>
    <xf numFmtId="0" fontId="32" fillId="13" borderId="0" xfId="0" applyFont="1" applyFill="1" applyBorder="1" applyAlignment="1">
      <alignment horizontal="center" vertical="center" wrapText="1"/>
    </xf>
    <xf numFmtId="0" fontId="36" fillId="0" borderId="0" xfId="0" applyFont="1" applyFill="1" applyBorder="1" applyAlignment="1">
      <alignment horizontal="left" vertical="center" wrapText="1"/>
    </xf>
    <xf numFmtId="0" fontId="0" fillId="13" borderId="0" xfId="0" applyFill="1" applyAlignment="1">
      <alignment horizontal="center" vertical="center" wrapText="1"/>
    </xf>
    <xf numFmtId="0" fontId="49" fillId="13" borderId="0" xfId="0" applyFont="1" applyFill="1" applyBorder="1" applyAlignment="1">
      <alignment horizontal="center" vertical="center" wrapText="1"/>
    </xf>
    <xf numFmtId="3" fontId="32" fillId="13" borderId="0" xfId="0" applyNumberFormat="1" applyFont="1" applyFill="1" applyBorder="1" applyAlignment="1">
      <alignment horizontal="left" vertical="center" wrapText="1"/>
    </xf>
    <xf numFmtId="0" fontId="35" fillId="13" borderId="0" xfId="0" applyFont="1" applyFill="1" applyAlignment="1">
      <alignment horizontal="center" vertical="center" wrapText="1"/>
    </xf>
    <xf numFmtId="0" fontId="173" fillId="0" borderId="0" xfId="0" applyFont="1" applyFill="1" applyAlignment="1">
      <alignment vertical="top" wrapText="1"/>
    </xf>
    <xf numFmtId="0" fontId="36" fillId="0" borderId="0" xfId="0" applyFont="1" applyFill="1" applyAlignment="1">
      <alignment vertical="top" wrapText="1"/>
    </xf>
    <xf numFmtId="0" fontId="113" fillId="0" borderId="0" xfId="0" applyFont="1" applyAlignment="1">
      <alignment vertical="top" wrapText="1"/>
    </xf>
    <xf numFmtId="0" fontId="173" fillId="3" borderId="0" xfId="0" applyFont="1" applyFill="1" applyBorder="1" applyAlignment="1">
      <alignment horizontal="left" vertical="distributed" wrapText="1"/>
    </xf>
    <xf numFmtId="0" fontId="130" fillId="0" borderId="0" xfId="0" applyNumberFormat="1" applyFont="1" applyFill="1" applyBorder="1" applyAlignment="1">
      <alignment vertical="center" wrapText="1"/>
    </xf>
    <xf numFmtId="0" fontId="34" fillId="0" borderId="0" xfId="0" applyFont="1" applyAlignment="1">
      <alignment horizontal="right"/>
    </xf>
    <xf numFmtId="0" fontId="34" fillId="13" borderId="0" xfId="0" applyFont="1" applyFill="1" applyBorder="1" applyAlignment="1">
      <alignment horizontal="center" vertical="center" wrapText="1"/>
    </xf>
    <xf numFmtId="0" fontId="43" fillId="13" borderId="0" xfId="0" applyFont="1" applyFill="1" applyBorder="1" applyAlignment="1">
      <alignment horizontal="center" vertical="center"/>
    </xf>
    <xf numFmtId="0" fontId="135" fillId="13" borderId="0" xfId="0" applyFont="1" applyFill="1" applyBorder="1" applyAlignment="1">
      <alignment horizontal="center" vertical="center"/>
    </xf>
    <xf numFmtId="14" fontId="135" fillId="13" borderId="0" xfId="0" applyNumberFormat="1" applyFont="1" applyFill="1" applyBorder="1" applyAlignment="1">
      <alignment horizontal="center" vertical="center"/>
    </xf>
    <xf numFmtId="0" fontId="135" fillId="13" borderId="0" xfId="0" applyFont="1" applyFill="1" applyAlignment="1">
      <alignment horizontal="center" vertical="center" wrapText="1"/>
    </xf>
    <xf numFmtId="0" fontId="34" fillId="13" borderId="0" xfId="0" applyFont="1" applyFill="1" applyBorder="1" applyAlignment="1">
      <alignment horizontal="center" vertical="center"/>
    </xf>
    <xf numFmtId="14" fontId="34" fillId="13" borderId="0" xfId="0" applyNumberFormat="1" applyFont="1" applyFill="1" applyBorder="1" applyAlignment="1">
      <alignment horizontal="center" vertical="center"/>
    </xf>
    <xf numFmtId="0" fontId="34" fillId="13" borderId="0" xfId="0" applyFont="1" applyFill="1" applyAlignment="1">
      <alignment horizontal="center" vertical="center" wrapText="1"/>
    </xf>
    <xf numFmtId="0" fontId="174" fillId="0" borderId="0" xfId="0" applyFont="1" applyFill="1" applyBorder="1" applyAlignment="1">
      <alignment horizontal="justify" vertical="top" wrapText="1"/>
    </xf>
    <xf numFmtId="0" fontId="134" fillId="0" borderId="0" xfId="0" applyFont="1" applyFill="1" applyBorder="1" applyAlignment="1">
      <alignment horizontal="justify" vertical="top" wrapText="1"/>
    </xf>
    <xf numFmtId="0" fontId="58" fillId="13" borderId="0" xfId="0" applyFont="1" applyFill="1" applyBorder="1" applyAlignment="1">
      <alignment horizontal="center" vertical="center" wrapText="1"/>
    </xf>
    <xf numFmtId="0" fontId="58" fillId="13" borderId="0" xfId="0" applyFont="1" applyFill="1" applyAlignment="1">
      <alignment horizontal="center" vertical="center"/>
    </xf>
    <xf numFmtId="0" fontId="58" fillId="13" borderId="0" xfId="0" applyFont="1" applyFill="1" applyBorder="1" applyAlignment="1">
      <alignment horizontal="center" vertical="center"/>
    </xf>
    <xf numFmtId="0" fontId="23" fillId="13" borderId="0" xfId="0" applyFont="1" applyFill="1" applyBorder="1" applyAlignment="1">
      <alignment horizontal="center" vertical="center" wrapText="1"/>
    </xf>
    <xf numFmtId="0" fontId="43" fillId="13" borderId="0" xfId="0" applyFont="1" applyFill="1" applyBorder="1" applyAlignment="1">
      <alignment horizontal="center" vertical="center" wrapText="1"/>
    </xf>
    <xf numFmtId="2" fontId="62" fillId="13" borderId="0" xfId="0" applyNumberFormat="1" applyFont="1" applyFill="1" applyBorder="1" applyAlignment="1">
      <alignment horizontal="center" vertical="center" wrapText="1"/>
    </xf>
    <xf numFmtId="0" fontId="14" fillId="13" borderId="0" xfId="0" applyFont="1" applyFill="1" applyBorder="1" applyAlignment="1">
      <alignment horizontal="center" vertical="center" wrapText="1"/>
    </xf>
    <xf numFmtId="0" fontId="10" fillId="13" borderId="0" xfId="0" applyFont="1" applyFill="1" applyAlignment="1">
      <alignment horizontal="center" vertical="center"/>
    </xf>
    <xf numFmtId="0" fontId="43" fillId="13" borderId="0" xfId="0" applyFont="1" applyFill="1" applyAlignment="1">
      <alignment horizontal="center" vertical="center"/>
    </xf>
    <xf numFmtId="0" fontId="130" fillId="0" borderId="0" xfId="0" applyFont="1" applyFill="1" applyAlignment="1">
      <alignment horizontal="justify" vertical="top" wrapText="1"/>
    </xf>
    <xf numFmtId="0" fontId="131" fillId="0" borderId="0" xfId="0" applyFont="1" applyAlignment="1">
      <alignment horizontal="justify" vertical="top" wrapText="1"/>
    </xf>
    <xf numFmtId="0" fontId="35" fillId="0" borderId="0" xfId="0" applyFont="1" applyFill="1" applyAlignment="1">
      <alignment horizontal="justify" vertical="top" wrapText="1"/>
    </xf>
    <xf numFmtId="0" fontId="0" fillId="0" borderId="0" xfId="0" applyAlignment="1">
      <alignment horizontal="justify" vertical="top" wrapText="1"/>
    </xf>
    <xf numFmtId="0" fontId="173" fillId="0" borderId="0" xfId="0" applyNumberFormat="1" applyFont="1" applyFill="1" applyAlignment="1">
      <alignment horizontal="left" vertical="top" wrapText="1"/>
    </xf>
    <xf numFmtId="0" fontId="34" fillId="13" borderId="0" xfId="0" applyFont="1" applyFill="1" applyAlignment="1">
      <alignment horizontal="center" wrapText="1"/>
    </xf>
    <xf numFmtId="0" fontId="144" fillId="13" borderId="0" xfId="0" applyFont="1" applyFill="1" applyAlignment="1">
      <alignment horizontal="center" vertical="center"/>
    </xf>
    <xf numFmtId="14" fontId="136" fillId="13" borderId="0" xfId="0" applyNumberFormat="1" applyFont="1" applyFill="1" applyBorder="1" applyAlignment="1">
      <alignment horizontal="center" vertical="center"/>
    </xf>
    <xf numFmtId="0" fontId="135" fillId="13" borderId="0" xfId="0" applyFont="1" applyFill="1" applyAlignment="1">
      <alignment horizontal="center" vertical="top" wrapText="1"/>
    </xf>
    <xf numFmtId="0" fontId="130" fillId="0" borderId="0" xfId="0" applyFont="1" applyFill="1" applyBorder="1" applyAlignment="1">
      <alignment vertical="top" wrapText="1"/>
    </xf>
    <xf numFmtId="0" fontId="177" fillId="0" borderId="0" xfId="0" applyFont="1" applyFill="1" applyBorder="1" applyAlignment="1">
      <alignment horizontal="justify" vertical="top" wrapText="1"/>
    </xf>
    <xf numFmtId="2" fontId="34" fillId="13" borderId="0" xfId="0" applyNumberFormat="1" applyFont="1" applyFill="1" applyBorder="1" applyAlignment="1">
      <alignment horizontal="center" vertical="center" wrapText="1"/>
    </xf>
    <xf numFmtId="0" fontId="32" fillId="13" borderId="0" xfId="0" applyFont="1" applyFill="1" applyBorder="1" applyAlignment="1">
      <alignment horizontal="center" vertical="center"/>
    </xf>
    <xf numFmtId="0" fontId="0" fillId="13" borderId="0" xfId="0" applyFill="1" applyAlignment="1">
      <alignment horizontal="center" vertical="center"/>
    </xf>
    <xf numFmtId="0" fontId="32" fillId="13" borderId="0" xfId="0" applyFont="1" applyFill="1" applyAlignment="1">
      <alignment horizontal="center" vertical="center" wrapText="1"/>
    </xf>
    <xf numFmtId="0" fontId="0" fillId="13" borderId="0" xfId="0" applyFill="1" applyAlignment="1">
      <alignment wrapText="1"/>
    </xf>
    <xf numFmtId="0" fontId="10" fillId="13" borderId="0" xfId="0" applyFont="1" applyFill="1" applyAlignment="1">
      <alignment horizontal="center" vertical="center" wrapText="1"/>
    </xf>
    <xf numFmtId="0" fontId="107" fillId="0" borderId="0" xfId="0" applyFont="1" applyAlignment="1">
      <alignment horizontal="left" vertical="top" wrapText="1"/>
    </xf>
    <xf numFmtId="0" fontId="137" fillId="0" borderId="0" xfId="0" applyFont="1" applyAlignment="1">
      <alignment horizontal="left" vertical="top" wrapText="1"/>
    </xf>
    <xf numFmtId="0" fontId="117" fillId="0" borderId="0" xfId="27" applyFont="1" applyAlignment="1">
      <alignment horizontal="left" vertical="center" wrapText="1"/>
    </xf>
    <xf numFmtId="0" fontId="86" fillId="0" borderId="0" xfId="27" applyFont="1" applyAlignment="1">
      <alignment horizontal="left" vertical="center" wrapText="1"/>
    </xf>
    <xf numFmtId="0" fontId="86" fillId="0" borderId="0" xfId="27" applyFont="1" applyAlignment="1">
      <alignment horizontal="right" vertical="center" wrapText="1"/>
    </xf>
    <xf numFmtId="0" fontId="58" fillId="0" borderId="0" xfId="0" applyFont="1" applyAlignment="1">
      <alignment horizontal="right"/>
    </xf>
    <xf numFmtId="0" fontId="0" fillId="0" borderId="0" xfId="0" applyAlignment="1"/>
    <xf numFmtId="0" fontId="43" fillId="13" borderId="0" xfId="3" applyFont="1" applyFill="1" applyBorder="1" applyAlignment="1">
      <alignment horizontal="center" vertical="center" wrapText="1"/>
    </xf>
    <xf numFmtId="0" fontId="43" fillId="13" borderId="0" xfId="3" applyFont="1" applyFill="1" applyBorder="1" applyAlignment="1">
      <alignment horizontal="center" vertical="center"/>
    </xf>
    <xf numFmtId="0" fontId="14" fillId="13" borderId="0" xfId="3" applyFont="1" applyFill="1" applyBorder="1" applyAlignment="1">
      <alignment horizontal="center" vertical="center" wrapText="1"/>
    </xf>
    <xf numFmtId="0" fontId="32" fillId="14" borderId="0" xfId="3" applyFont="1" applyFill="1" applyBorder="1" applyAlignment="1">
      <alignment horizontal="center" vertical="center" wrapText="1"/>
    </xf>
    <xf numFmtId="172" fontId="43" fillId="14" borderId="0" xfId="3" applyNumberFormat="1" applyFont="1" applyFill="1" applyBorder="1" applyAlignment="1">
      <alignment horizontal="center" vertical="center"/>
    </xf>
    <xf numFmtId="0" fontId="34" fillId="0" borderId="0" xfId="3" applyFont="1" applyAlignment="1">
      <alignment horizontal="left" vertical="center" wrapText="1"/>
    </xf>
    <xf numFmtId="0" fontId="32" fillId="14" borderId="0" xfId="3" applyFont="1" applyFill="1" applyBorder="1" applyAlignment="1">
      <alignment horizontal="center"/>
    </xf>
    <xf numFmtId="0" fontId="32" fillId="13" borderId="0" xfId="0" applyFont="1" applyFill="1" applyBorder="1" applyAlignment="1">
      <alignment horizontal="center"/>
    </xf>
    <xf numFmtId="0" fontId="86" fillId="0" borderId="0" xfId="0" applyFont="1" applyAlignment="1">
      <alignment horizontal="center" vertical="center"/>
    </xf>
    <xf numFmtId="0" fontId="65" fillId="0" borderId="0" xfId="0" applyFont="1" applyAlignment="1">
      <alignment horizontal="center" vertical="center"/>
    </xf>
    <xf numFmtId="14" fontId="86" fillId="0" borderId="0" xfId="0" applyNumberFormat="1" applyFont="1" applyAlignment="1">
      <alignment horizontal="center" vertical="center"/>
    </xf>
    <xf numFmtId="14" fontId="65" fillId="0" borderId="0" xfId="0" applyNumberFormat="1" applyFont="1" applyAlignment="1">
      <alignment horizontal="center" vertical="center"/>
    </xf>
    <xf numFmtId="0" fontId="91" fillId="13" borderId="0" xfId="0" applyFont="1" applyFill="1" applyBorder="1" applyAlignment="1">
      <alignment horizontal="left" vertical="center" wrapText="1"/>
    </xf>
    <xf numFmtId="2" fontId="34" fillId="13" borderId="0" xfId="0" applyNumberFormat="1" applyFont="1" applyFill="1" applyBorder="1" applyAlignment="1">
      <alignment horizontal="left" vertical="center" wrapText="1"/>
    </xf>
    <xf numFmtId="0" fontId="32" fillId="13" borderId="0" xfId="0" applyFont="1" applyFill="1" applyBorder="1" applyAlignment="1" applyProtection="1">
      <alignment horizontal="center" vertical="center" wrapText="1"/>
      <protection locked="0"/>
    </xf>
    <xf numFmtId="0" fontId="32" fillId="13" borderId="0" xfId="0" applyFont="1" applyFill="1" applyBorder="1" applyAlignment="1" applyProtection="1">
      <alignment horizontal="center" vertical="center"/>
      <protection locked="0"/>
    </xf>
    <xf numFmtId="0" fontId="95" fillId="0" borderId="0" xfId="0" applyFont="1" applyAlignment="1">
      <alignment horizontal="left" vertical="center" wrapText="1"/>
    </xf>
    <xf numFmtId="0" fontId="61" fillId="0" borderId="0" xfId="0" applyFont="1" applyAlignment="1">
      <alignment horizontal="left" vertical="center" wrapText="1"/>
    </xf>
    <xf numFmtId="0" fontId="94" fillId="0" borderId="0" xfId="0" applyFont="1" applyAlignment="1">
      <alignment horizontal="left" vertical="center" wrapText="1"/>
    </xf>
    <xf numFmtId="0" fontId="91" fillId="19" borderId="0" xfId="23" applyFont="1" applyFill="1" applyBorder="1" applyAlignment="1">
      <alignment horizontal="left" vertical="center" wrapText="1"/>
    </xf>
    <xf numFmtId="0" fontId="44" fillId="13" borderId="0" xfId="3" applyFont="1" applyFill="1" applyBorder="1" applyAlignment="1">
      <alignment horizontal="center" vertical="center" wrapText="1"/>
    </xf>
    <xf numFmtId="0" fontId="44" fillId="13" borderId="0" xfId="0" applyFont="1" applyFill="1" applyAlignment="1">
      <alignment wrapText="1"/>
    </xf>
    <xf numFmtId="0" fontId="34" fillId="0" borderId="0" xfId="0" applyFont="1" applyBorder="1" applyAlignment="1">
      <alignment horizontal="center" vertical="center"/>
    </xf>
    <xf numFmtId="0" fontId="34" fillId="0" borderId="0" xfId="0" applyFont="1" applyAlignment="1">
      <alignment horizontal="left" vertical="center" wrapText="1"/>
    </xf>
    <xf numFmtId="0" fontId="34" fillId="0" borderId="0" xfId="0" applyFont="1" applyFill="1" applyAlignment="1">
      <alignment horizontal="left" vertical="top" wrapText="1"/>
    </xf>
    <xf numFmtId="0" fontId="58" fillId="0" borderId="0" xfId="0" applyFont="1" applyFill="1" applyBorder="1" applyAlignment="1">
      <alignment horizontal="left" vertical="center" wrapText="1" readingOrder="1"/>
    </xf>
    <xf numFmtId="0" fontId="58" fillId="0" borderId="0" xfId="0" applyFont="1" applyAlignment="1">
      <alignment horizontal="left" vertical="center" wrapText="1" readingOrder="1"/>
    </xf>
    <xf numFmtId="0" fontId="34" fillId="0" borderId="0" xfId="0" applyFont="1" applyAlignment="1">
      <alignment vertical="center" wrapText="1"/>
    </xf>
    <xf numFmtId="0" fontId="44" fillId="13" borderId="0" xfId="0" applyFont="1" applyFill="1" applyAlignment="1">
      <alignment horizontal="center" vertical="center" wrapText="1"/>
    </xf>
    <xf numFmtId="0" fontId="34" fillId="13" borderId="0" xfId="3" applyFont="1" applyFill="1" applyBorder="1" applyAlignment="1">
      <alignment horizontal="center" vertical="center" wrapText="1"/>
    </xf>
    <xf numFmtId="0" fontId="34" fillId="0" borderId="0" xfId="0" applyFont="1" applyAlignment="1">
      <alignment horizontal="left" vertical="top" wrapText="1"/>
    </xf>
    <xf numFmtId="0" fontId="34" fillId="0" borderId="0" xfId="0" applyFont="1" applyFill="1" applyAlignment="1">
      <alignment horizontal="left" vertical="center" wrapText="1"/>
    </xf>
    <xf numFmtId="0" fontId="34" fillId="0" borderId="0" xfId="0" applyFont="1" applyBorder="1" applyAlignment="1">
      <alignment horizontal="left" vertical="center" wrapText="1"/>
    </xf>
  </cellXfs>
  <cellStyles count="31">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DDDDDD"/>
      <color rgb="FFF2F2F2"/>
      <color rgb="FFE6E6E6"/>
      <color rgb="FF99CCFF"/>
      <color rgb="FF6E6E6E"/>
      <color rgb="FFCC0000"/>
      <color rgb="FFFFFF99"/>
      <color rgb="FF99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3</xdr:col>
      <xdr:colOff>460466</xdr:colOff>
      <xdr:row>49</xdr:row>
      <xdr:rowOff>142875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7038975"/>
          <a:ext cx="5080091" cy="30575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34</xdr:row>
      <xdr:rowOff>0</xdr:rowOff>
    </xdr:from>
    <xdr:to>
      <xdr:col>10</xdr:col>
      <xdr:colOff>58237</xdr:colOff>
      <xdr:row>65</xdr:row>
      <xdr:rowOff>28251</xdr:rowOff>
    </xdr:to>
    <xdr:pic>
      <xdr:nvPicPr>
        <xdr:cNvPr id="6" name="Picture 5"/>
        <xdr:cNvPicPr>
          <a:picLocks noChangeAspect="1"/>
        </xdr:cNvPicPr>
      </xdr:nvPicPr>
      <xdr:blipFill>
        <a:blip xmlns:r="http://schemas.openxmlformats.org/officeDocument/2006/relationships" r:embed="rId1"/>
        <a:stretch>
          <a:fillRect/>
        </a:stretch>
      </xdr:blipFill>
      <xdr:spPr>
        <a:xfrm>
          <a:off x="0" y="6524625"/>
          <a:ext cx="8144962" cy="504792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171450</xdr:colOff>
      <xdr:row>8</xdr:row>
      <xdr:rowOff>114300</xdr:rowOff>
    </xdr:from>
    <xdr:to>
      <xdr:col>9</xdr:col>
      <xdr:colOff>25103</xdr:colOff>
      <xdr:row>22</xdr:row>
      <xdr:rowOff>23063</xdr:rowOff>
    </xdr:to>
    <xdr:pic>
      <xdr:nvPicPr>
        <xdr:cNvPr id="7" name="Picture 6"/>
        <xdr:cNvPicPr>
          <a:picLocks noChangeAspect="1"/>
        </xdr:cNvPicPr>
      </xdr:nvPicPr>
      <xdr:blipFill>
        <a:blip xmlns:r="http://schemas.openxmlformats.org/officeDocument/2006/relationships" r:embed="rId1"/>
        <a:stretch>
          <a:fillRect/>
        </a:stretch>
      </xdr:blipFill>
      <xdr:spPr>
        <a:xfrm>
          <a:off x="2343150" y="1800225"/>
          <a:ext cx="3901778" cy="2347163"/>
        </a:xfrm>
        <a:prstGeom prst="rect">
          <a:avLst/>
        </a:prstGeom>
      </xdr:spPr>
    </xdr:pic>
    <xdr:clientData/>
  </xdr:twoCellAnchor>
  <xdr:twoCellAnchor editAs="oneCell">
    <xdr:from>
      <xdr:col>3</xdr:col>
      <xdr:colOff>209550</xdr:colOff>
      <xdr:row>27</xdr:row>
      <xdr:rowOff>9525</xdr:rowOff>
    </xdr:from>
    <xdr:to>
      <xdr:col>9</xdr:col>
      <xdr:colOff>69300</xdr:colOff>
      <xdr:row>39</xdr:row>
      <xdr:rowOff>67260</xdr:rowOff>
    </xdr:to>
    <xdr:pic>
      <xdr:nvPicPr>
        <xdr:cNvPr id="9" name="Picture 8"/>
        <xdr:cNvPicPr>
          <a:picLocks noChangeAspect="1"/>
        </xdr:cNvPicPr>
      </xdr:nvPicPr>
      <xdr:blipFill>
        <a:blip xmlns:r="http://schemas.openxmlformats.org/officeDocument/2006/relationships" r:embed="rId2"/>
        <a:stretch>
          <a:fillRect/>
        </a:stretch>
      </xdr:blipFill>
      <xdr:spPr>
        <a:xfrm>
          <a:off x="2381250" y="5343525"/>
          <a:ext cx="3907875" cy="235326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190500</xdr:colOff>
      <xdr:row>5</xdr:row>
      <xdr:rowOff>123825</xdr:rowOff>
    </xdr:from>
    <xdr:to>
      <xdr:col>9</xdr:col>
      <xdr:colOff>44153</xdr:colOff>
      <xdr:row>19</xdr:row>
      <xdr:rowOff>38685</xdr:rowOff>
    </xdr:to>
    <xdr:pic>
      <xdr:nvPicPr>
        <xdr:cNvPr id="4" name="Picture 3"/>
        <xdr:cNvPicPr>
          <a:picLocks noChangeAspect="1"/>
        </xdr:cNvPicPr>
      </xdr:nvPicPr>
      <xdr:blipFill>
        <a:blip xmlns:r="http://schemas.openxmlformats.org/officeDocument/2006/relationships" r:embed="rId1"/>
        <a:stretch>
          <a:fillRect/>
        </a:stretch>
      </xdr:blipFill>
      <xdr:spPr>
        <a:xfrm>
          <a:off x="2333625" y="1295400"/>
          <a:ext cx="3901778" cy="2353260"/>
        </a:xfrm>
        <a:prstGeom prst="rect">
          <a:avLst/>
        </a:prstGeom>
      </xdr:spPr>
    </xdr:pic>
    <xdr:clientData/>
  </xdr:twoCellAnchor>
  <xdr:twoCellAnchor editAs="oneCell">
    <xdr:from>
      <xdr:col>3</xdr:col>
      <xdr:colOff>219075</xdr:colOff>
      <xdr:row>24</xdr:row>
      <xdr:rowOff>9525</xdr:rowOff>
    </xdr:from>
    <xdr:to>
      <xdr:col>9</xdr:col>
      <xdr:colOff>60535</xdr:colOff>
      <xdr:row>36</xdr:row>
      <xdr:rowOff>67260</xdr:rowOff>
    </xdr:to>
    <xdr:pic>
      <xdr:nvPicPr>
        <xdr:cNvPr id="6" name="Picture 5"/>
        <xdr:cNvPicPr>
          <a:picLocks noChangeAspect="1"/>
        </xdr:cNvPicPr>
      </xdr:nvPicPr>
      <xdr:blipFill>
        <a:blip xmlns:r="http://schemas.openxmlformats.org/officeDocument/2006/relationships" r:embed="rId2"/>
        <a:stretch>
          <a:fillRect/>
        </a:stretch>
      </xdr:blipFill>
      <xdr:spPr>
        <a:xfrm>
          <a:off x="2362200" y="4829175"/>
          <a:ext cx="3889585" cy="235326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5</xdr:col>
      <xdr:colOff>757671</xdr:colOff>
      <xdr:row>64</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239500"/>
          <a:ext cx="6024996" cy="40576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xdr:row>
      <xdr:rowOff>76201</xdr:rowOff>
    </xdr:from>
    <xdr:to>
      <xdr:col>16</xdr:col>
      <xdr:colOff>600075</xdr:colOff>
      <xdr:row>41</xdr:row>
      <xdr:rowOff>9526</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00051"/>
          <a:ext cx="10353675" cy="62484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419100</xdr:colOff>
      <xdr:row>44</xdr:row>
      <xdr:rowOff>142875</xdr:rowOff>
    </xdr:from>
    <xdr:to>
      <xdr:col>6</xdr:col>
      <xdr:colOff>8093</xdr:colOff>
      <xdr:row>63</xdr:row>
      <xdr:rowOff>4827</xdr:rowOff>
    </xdr:to>
    <xdr:pic>
      <xdr:nvPicPr>
        <xdr:cNvPr id="3" name="Picture 2"/>
        <xdr:cNvPicPr>
          <a:picLocks noChangeAspect="1"/>
        </xdr:cNvPicPr>
      </xdr:nvPicPr>
      <xdr:blipFill>
        <a:blip xmlns:r="http://schemas.openxmlformats.org/officeDocument/2006/relationships" r:embed="rId1"/>
        <a:stretch>
          <a:fillRect/>
        </a:stretch>
      </xdr:blipFill>
      <xdr:spPr>
        <a:xfrm>
          <a:off x="419100" y="12287250"/>
          <a:ext cx="5456393" cy="2938527"/>
        </a:xfrm>
        <a:prstGeom prst="rect">
          <a:avLst/>
        </a:prstGeom>
      </xdr:spPr>
    </xdr:pic>
    <xdr:clientData/>
  </xdr:twoCellAnchor>
  <xdr:twoCellAnchor editAs="oneCell">
    <xdr:from>
      <xdr:col>0</xdr:col>
      <xdr:colOff>400050</xdr:colOff>
      <xdr:row>67</xdr:row>
      <xdr:rowOff>133350</xdr:rowOff>
    </xdr:from>
    <xdr:to>
      <xdr:col>6</xdr:col>
      <xdr:colOff>25622</xdr:colOff>
      <xdr:row>85</xdr:row>
      <xdr:rowOff>157227</xdr:rowOff>
    </xdr:to>
    <xdr:pic>
      <xdr:nvPicPr>
        <xdr:cNvPr id="6" name="Picture 5"/>
        <xdr:cNvPicPr>
          <a:picLocks noChangeAspect="1"/>
        </xdr:cNvPicPr>
      </xdr:nvPicPr>
      <xdr:blipFill>
        <a:blip xmlns:r="http://schemas.openxmlformats.org/officeDocument/2006/relationships" r:embed="rId2"/>
        <a:stretch>
          <a:fillRect/>
        </a:stretch>
      </xdr:blipFill>
      <xdr:spPr>
        <a:xfrm>
          <a:off x="400050" y="16002000"/>
          <a:ext cx="5492972" cy="29385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14</xdr:col>
      <xdr:colOff>129927</xdr:colOff>
      <xdr:row>45</xdr:row>
      <xdr:rowOff>105079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76750"/>
          <a:ext cx="8864352" cy="35055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32</xdr:row>
      <xdr:rowOff>104775</xdr:rowOff>
    </xdr:from>
    <xdr:to>
      <xdr:col>3</xdr:col>
      <xdr:colOff>579887</xdr:colOff>
      <xdr:row>48</xdr:row>
      <xdr:rowOff>25745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410200"/>
          <a:ext cx="4456562" cy="2511770"/>
        </a:xfrm>
        <a:prstGeom prst="rect">
          <a:avLst/>
        </a:prstGeom>
      </xdr:spPr>
    </xdr:pic>
    <xdr:clientData/>
  </xdr:twoCellAnchor>
  <xdr:twoCellAnchor editAs="oneCell">
    <xdr:from>
      <xdr:col>0</xdr:col>
      <xdr:colOff>0</xdr:colOff>
      <xdr:row>52</xdr:row>
      <xdr:rowOff>104775</xdr:rowOff>
    </xdr:from>
    <xdr:to>
      <xdr:col>3</xdr:col>
      <xdr:colOff>500632</xdr:colOff>
      <xdr:row>68</xdr:row>
      <xdr:rowOff>44034</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8648700"/>
          <a:ext cx="4377307" cy="25300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95250</xdr:rowOff>
    </xdr:from>
    <xdr:to>
      <xdr:col>12</xdr:col>
      <xdr:colOff>0</xdr:colOff>
      <xdr:row>24</xdr:row>
      <xdr:rowOff>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19100"/>
          <a:ext cx="7315200" cy="3467100"/>
        </a:xfrm>
        <a:prstGeom prst="rect">
          <a:avLst/>
        </a:prstGeom>
      </xdr:spPr>
    </xdr:pic>
    <xdr:clientData/>
  </xdr:twoCellAnchor>
  <xdr:twoCellAnchor editAs="oneCell">
    <xdr:from>
      <xdr:col>0</xdr:col>
      <xdr:colOff>0</xdr:colOff>
      <xdr:row>54</xdr:row>
      <xdr:rowOff>66675</xdr:rowOff>
    </xdr:from>
    <xdr:to>
      <xdr:col>12</xdr:col>
      <xdr:colOff>0</xdr:colOff>
      <xdr:row>76</xdr:row>
      <xdr:rowOff>0</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8810625"/>
          <a:ext cx="7315200" cy="3495675"/>
        </a:xfrm>
        <a:prstGeom prst="rect">
          <a:avLst/>
        </a:prstGeom>
      </xdr:spPr>
    </xdr:pic>
    <xdr:clientData/>
  </xdr:twoCellAnchor>
  <xdr:twoCellAnchor editAs="oneCell">
    <xdr:from>
      <xdr:col>0</xdr:col>
      <xdr:colOff>0</xdr:colOff>
      <xdr:row>28</xdr:row>
      <xdr:rowOff>57150</xdr:rowOff>
    </xdr:from>
    <xdr:to>
      <xdr:col>12</xdr:col>
      <xdr:colOff>0</xdr:colOff>
      <xdr:row>50</xdr:row>
      <xdr:rowOff>0</xdr:rowOff>
    </xdr:to>
    <xdr:pic>
      <xdr:nvPicPr>
        <xdr:cNvPr id="7" name="Picture 6"/>
        <xdr:cNvPicPr>
          <a:picLocks noChangeAspect="1"/>
        </xdr:cNvPicPr>
      </xdr:nvPicPr>
      <xdr:blipFill>
        <a:blip xmlns:r="http://schemas.openxmlformats.org/officeDocument/2006/relationships" r:embed="rId3"/>
        <a:stretch>
          <a:fillRect/>
        </a:stretch>
      </xdr:blipFill>
      <xdr:spPr>
        <a:xfrm>
          <a:off x="0" y="4591050"/>
          <a:ext cx="7315200" cy="3505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171450</xdr:colOff>
      <xdr:row>20</xdr:row>
      <xdr:rowOff>0</xdr:rowOff>
    </xdr:from>
    <xdr:to>
      <xdr:col>7</xdr:col>
      <xdr:colOff>492734</xdr:colOff>
      <xdr:row>36</xdr:row>
      <xdr:rowOff>225</xdr:rowOff>
    </xdr:to>
    <xdr:pic>
      <xdr:nvPicPr>
        <xdr:cNvPr id="3" name="Picture 2"/>
        <xdr:cNvPicPr>
          <a:picLocks noChangeAspect="1"/>
        </xdr:cNvPicPr>
      </xdr:nvPicPr>
      <xdr:blipFill>
        <a:blip xmlns:r="http://schemas.openxmlformats.org/officeDocument/2006/relationships" r:embed="rId1"/>
        <a:stretch>
          <a:fillRect/>
        </a:stretch>
      </xdr:blipFill>
      <xdr:spPr>
        <a:xfrm>
          <a:off x="171450" y="4448175"/>
          <a:ext cx="5560034"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536729</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591050"/>
          <a:ext cx="7632854" cy="66086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1005589</xdr:colOff>
      <xdr:row>39</xdr:row>
      <xdr:rowOff>152638</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901439" cy="27434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6</xdr:col>
      <xdr:colOff>468440</xdr:colOff>
      <xdr:row>39</xdr:row>
      <xdr:rowOff>23877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790950"/>
          <a:ext cx="6602540" cy="2938527"/>
        </a:xfrm>
        <a:prstGeom prst="rect">
          <a:avLst/>
        </a:prstGeom>
      </xdr:spPr>
    </xdr:pic>
    <xdr:clientData/>
  </xdr:twoCellAnchor>
  <xdr:twoCellAnchor editAs="oneCell">
    <xdr:from>
      <xdr:col>0</xdr:col>
      <xdr:colOff>0</xdr:colOff>
      <xdr:row>44</xdr:row>
      <xdr:rowOff>0</xdr:rowOff>
    </xdr:from>
    <xdr:to>
      <xdr:col>6</xdr:col>
      <xdr:colOff>486730</xdr:colOff>
      <xdr:row>62</xdr:row>
      <xdr:rowOff>5587</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7515225"/>
          <a:ext cx="6620830" cy="292023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555018</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695825"/>
          <a:ext cx="7651143" cy="66086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61"/>
      <c r="B1" s="362"/>
      <c r="C1" s="362"/>
      <c r="D1" s="362"/>
      <c r="E1" s="362"/>
      <c r="F1" s="362"/>
      <c r="G1" s="362"/>
      <c r="H1" s="362"/>
      <c r="I1" s="362"/>
    </row>
    <row r="2" spans="1:9" ht="18.75" customHeight="1">
      <c r="A2" s="708" t="s">
        <v>0</v>
      </c>
      <c r="B2" s="708"/>
      <c r="C2" s="708"/>
      <c r="D2" s="708"/>
      <c r="E2" s="708"/>
      <c r="F2" s="708"/>
      <c r="G2" s="708"/>
      <c r="H2" s="708"/>
      <c r="I2" s="708"/>
    </row>
    <row r="3" spans="1:9" ht="18.75" customHeight="1">
      <c r="A3" s="363"/>
      <c r="B3" s="363"/>
      <c r="C3" s="363"/>
      <c r="D3" s="363"/>
      <c r="E3" s="363"/>
      <c r="F3" s="363"/>
      <c r="G3" s="363"/>
      <c r="H3" s="363"/>
      <c r="I3" s="363"/>
    </row>
    <row r="4" spans="1:9" ht="16.5">
      <c r="A4" s="709" t="s">
        <v>1</v>
      </c>
      <c r="B4" s="709"/>
      <c r="C4" s="709"/>
      <c r="D4" s="709"/>
      <c r="E4" s="709"/>
      <c r="F4" s="709"/>
      <c r="G4" s="709"/>
      <c r="H4" s="709"/>
      <c r="I4" s="709"/>
    </row>
    <row r="5" spans="1:9" ht="15" customHeight="1">
      <c r="A5" s="364"/>
      <c r="B5" s="364"/>
      <c r="C5" s="364"/>
      <c r="D5" s="364"/>
      <c r="E5" s="364"/>
      <c r="F5" s="364"/>
      <c r="G5" s="364"/>
      <c r="H5" s="364"/>
      <c r="I5" s="364"/>
    </row>
    <row r="6" spans="1:9" ht="15" customHeight="1">
      <c r="A6" s="365"/>
      <c r="B6" s="365"/>
      <c r="C6" s="365"/>
      <c r="D6" s="365"/>
      <c r="E6" s="365"/>
      <c r="F6" s="365"/>
      <c r="G6" s="365"/>
      <c r="H6" s="365"/>
      <c r="I6" s="365"/>
    </row>
    <row r="7" spans="1:9" ht="15.75" customHeight="1">
      <c r="A7" s="710" t="s">
        <v>1199</v>
      </c>
      <c r="B7" s="711"/>
      <c r="C7" s="711"/>
      <c r="D7" s="711"/>
      <c r="E7" s="711"/>
      <c r="F7" s="711"/>
      <c r="G7" s="711"/>
      <c r="H7" s="711"/>
      <c r="I7" s="711"/>
    </row>
    <row r="8" spans="1:9">
      <c r="A8" s="366"/>
      <c r="B8" s="366"/>
      <c r="C8" s="366"/>
      <c r="D8" s="366"/>
      <c r="E8" s="366"/>
      <c r="F8" s="366"/>
      <c r="G8" s="366"/>
      <c r="H8" s="366"/>
      <c r="I8" s="366"/>
    </row>
    <row r="9" spans="1:9">
      <c r="A9" s="367"/>
      <c r="B9" s="367"/>
      <c r="C9" s="367"/>
      <c r="D9" s="367"/>
      <c r="E9" s="367"/>
      <c r="F9" s="367"/>
      <c r="G9" s="367"/>
      <c r="H9" s="367"/>
      <c r="I9" s="367"/>
    </row>
    <row r="10" spans="1:9">
      <c r="A10" s="367"/>
      <c r="B10" s="367"/>
      <c r="C10" s="367"/>
      <c r="D10" s="367"/>
      <c r="E10" s="367"/>
      <c r="F10" s="367"/>
      <c r="G10" s="367"/>
      <c r="H10" s="367"/>
      <c r="I10" s="367"/>
    </row>
    <row r="11" spans="1:9">
      <c r="A11" s="367"/>
      <c r="B11" s="367"/>
      <c r="C11" s="367"/>
      <c r="D11" s="367"/>
      <c r="E11" s="367"/>
      <c r="F11" s="367"/>
      <c r="G11" s="367"/>
      <c r="H11" s="367"/>
      <c r="I11" s="367"/>
    </row>
    <row r="12" spans="1:9">
      <c r="A12" s="367"/>
      <c r="B12" s="367"/>
      <c r="C12" s="367"/>
      <c r="D12" s="367"/>
      <c r="E12" s="367"/>
      <c r="F12" s="367"/>
      <c r="G12" s="367"/>
      <c r="H12" s="367"/>
      <c r="I12" s="367"/>
    </row>
    <row r="13" spans="1:9">
      <c r="A13" s="367"/>
      <c r="B13" s="367"/>
      <c r="C13" s="367"/>
      <c r="D13" s="367"/>
      <c r="E13" s="367"/>
      <c r="F13" s="367"/>
      <c r="G13" s="367"/>
      <c r="H13" s="367"/>
      <c r="I13" s="367"/>
    </row>
    <row r="14" spans="1:9">
      <c r="A14" s="367"/>
      <c r="B14" s="367"/>
      <c r="C14" s="367"/>
      <c r="D14" s="367"/>
      <c r="E14" s="367"/>
      <c r="F14" s="367"/>
      <c r="G14" s="367"/>
      <c r="H14" s="367"/>
      <c r="I14" s="367"/>
    </row>
    <row r="15" spans="1:9">
      <c r="A15" s="367"/>
      <c r="B15" s="367"/>
      <c r="C15" s="367"/>
      <c r="D15" s="367"/>
      <c r="E15" s="367"/>
      <c r="F15" s="367"/>
      <c r="G15" s="367"/>
      <c r="H15" s="367"/>
      <c r="I15" s="367"/>
    </row>
    <row r="16" spans="1:9">
      <c r="A16" s="367"/>
      <c r="B16" s="367"/>
      <c r="C16" s="367"/>
      <c r="D16" s="367"/>
      <c r="E16" s="367"/>
      <c r="F16" s="367"/>
      <c r="G16" s="367"/>
      <c r="H16" s="367"/>
      <c r="I16" s="367"/>
    </row>
    <row r="17" spans="1:9">
      <c r="A17" s="367"/>
      <c r="B17" s="367"/>
      <c r="C17" s="367"/>
      <c r="D17" s="367"/>
      <c r="E17" s="367"/>
      <c r="F17" s="367"/>
      <c r="G17" s="367"/>
      <c r="H17" s="367"/>
      <c r="I17" s="367"/>
    </row>
    <row r="18" spans="1:9" ht="30">
      <c r="A18" s="712" t="s">
        <v>2</v>
      </c>
      <c r="B18" s="712"/>
      <c r="C18" s="712"/>
      <c r="D18" s="712"/>
      <c r="E18" s="712"/>
      <c r="F18" s="712"/>
      <c r="G18" s="712"/>
      <c r="H18" s="712"/>
      <c r="I18" s="712"/>
    </row>
    <row r="19" spans="1:9" ht="18.75" customHeight="1">
      <c r="A19" s="368"/>
      <c r="B19" s="368"/>
      <c r="C19" s="368"/>
      <c r="D19" s="368"/>
      <c r="E19" s="368"/>
      <c r="F19" s="368"/>
      <c r="G19" s="368"/>
      <c r="H19" s="368"/>
      <c r="I19" s="368"/>
    </row>
    <row r="20" spans="1:9" ht="18.75" customHeight="1">
      <c r="A20" s="713" t="s">
        <v>1200</v>
      </c>
      <c r="B20" s="713"/>
      <c r="C20" s="713"/>
      <c r="D20" s="713"/>
      <c r="E20" s="713"/>
      <c r="F20" s="713"/>
      <c r="G20" s="713"/>
      <c r="H20" s="713"/>
      <c r="I20" s="713"/>
    </row>
    <row r="21" spans="1:9" ht="18.75" customHeight="1">
      <c r="A21" s="369"/>
      <c r="B21" s="369"/>
      <c r="C21" s="369"/>
      <c r="D21" s="369"/>
      <c r="E21" s="369"/>
      <c r="F21" s="369"/>
      <c r="G21" s="369"/>
      <c r="H21" s="369"/>
      <c r="I21" s="369"/>
    </row>
    <row r="22" spans="1:9" ht="26.25" customHeight="1">
      <c r="A22" s="714" t="s">
        <v>3</v>
      </c>
      <c r="B22" s="714"/>
      <c r="C22" s="714"/>
      <c r="D22" s="714"/>
      <c r="E22" s="714"/>
      <c r="F22" s="714"/>
      <c r="G22" s="714"/>
      <c r="H22" s="714"/>
      <c r="I22" s="714"/>
    </row>
    <row r="23" spans="1:9" ht="18.75">
      <c r="A23" s="370"/>
      <c r="B23" s="370"/>
      <c r="C23" s="370"/>
      <c r="D23" s="370"/>
      <c r="E23" s="370"/>
      <c r="F23" s="370"/>
      <c r="G23" s="370"/>
      <c r="H23" s="370"/>
      <c r="I23" s="370"/>
    </row>
    <row r="24" spans="1:9" ht="18.75" customHeight="1">
      <c r="A24" s="704" t="s">
        <v>1201</v>
      </c>
      <c r="B24" s="704"/>
      <c r="C24" s="704"/>
      <c r="D24" s="704"/>
      <c r="E24" s="704"/>
      <c r="F24" s="704"/>
      <c r="G24" s="704"/>
      <c r="H24" s="704"/>
      <c r="I24" s="704"/>
    </row>
    <row r="25" spans="1:9">
      <c r="A25" s="367"/>
      <c r="B25" s="367"/>
      <c r="C25" s="367"/>
      <c r="D25" s="367"/>
      <c r="E25" s="367"/>
      <c r="F25" s="367"/>
      <c r="G25" s="367"/>
      <c r="H25" s="367"/>
      <c r="I25" s="367"/>
    </row>
    <row r="26" spans="1:9">
      <c r="A26" s="367"/>
      <c r="B26" s="367"/>
      <c r="C26" s="367"/>
      <c r="D26" s="367"/>
      <c r="E26" s="367"/>
      <c r="F26" s="367"/>
      <c r="G26" s="367"/>
      <c r="H26" s="367"/>
      <c r="I26" s="367"/>
    </row>
    <row r="27" spans="1:9">
      <c r="A27" s="367"/>
      <c r="B27" s="367"/>
      <c r="C27" s="367"/>
      <c r="D27" s="367"/>
      <c r="E27" s="367"/>
      <c r="F27" s="367"/>
      <c r="G27" s="367"/>
      <c r="H27" s="367"/>
      <c r="I27" s="367"/>
    </row>
    <row r="28" spans="1:9">
      <c r="A28" s="367"/>
      <c r="B28" s="367"/>
      <c r="C28" s="367"/>
      <c r="D28" s="367"/>
      <c r="E28" s="367"/>
      <c r="F28" s="367"/>
      <c r="G28" s="367"/>
      <c r="H28" s="367"/>
      <c r="I28" s="367"/>
    </row>
    <row r="29" spans="1:9">
      <c r="A29" s="367"/>
      <c r="B29" s="367"/>
      <c r="C29" s="367"/>
      <c r="D29" s="367"/>
      <c r="E29" s="367"/>
      <c r="F29" s="367"/>
      <c r="G29" s="367"/>
      <c r="H29" s="367"/>
      <c r="I29" s="367"/>
    </row>
    <row r="30" spans="1:9">
      <c r="A30" s="367"/>
      <c r="B30" s="367"/>
      <c r="C30" s="367"/>
      <c r="D30" s="367"/>
      <c r="E30" s="367"/>
      <c r="F30" s="367"/>
      <c r="G30" s="367"/>
      <c r="H30" s="367"/>
      <c r="I30" s="367"/>
    </row>
    <row r="31" spans="1:9">
      <c r="A31" s="367"/>
      <c r="B31" s="367"/>
      <c r="C31" s="367"/>
      <c r="D31" s="367"/>
      <c r="E31" s="367"/>
      <c r="F31" s="367"/>
      <c r="G31" s="367"/>
      <c r="H31" s="367"/>
      <c r="I31" s="367"/>
    </row>
    <row r="32" spans="1:9">
      <c r="A32" s="367"/>
      <c r="B32" s="367"/>
      <c r="C32" s="367"/>
      <c r="D32" s="367"/>
      <c r="E32" s="367"/>
      <c r="F32" s="367"/>
      <c r="G32" s="367"/>
      <c r="H32" s="367"/>
      <c r="I32" s="367"/>
    </row>
    <row r="33" spans="1:9">
      <c r="A33" s="367"/>
      <c r="B33" s="367"/>
      <c r="C33" s="367"/>
      <c r="D33" s="367"/>
      <c r="E33" s="367"/>
      <c r="F33" s="367"/>
      <c r="G33" s="367"/>
      <c r="H33" s="367"/>
      <c r="I33" s="367"/>
    </row>
    <row r="34" spans="1:9">
      <c r="A34" s="367"/>
      <c r="B34" s="367"/>
      <c r="C34" s="367"/>
      <c r="D34" s="367"/>
      <c r="E34" s="367"/>
      <c r="F34" s="367"/>
      <c r="G34" s="367"/>
      <c r="H34" s="367"/>
      <c r="I34" s="367"/>
    </row>
    <row r="35" spans="1:9">
      <c r="A35" s="367"/>
      <c r="B35" s="367"/>
      <c r="C35" s="367"/>
      <c r="D35" s="367"/>
      <c r="E35" s="367"/>
      <c r="F35" s="367"/>
      <c r="G35" s="367"/>
      <c r="H35" s="367"/>
      <c r="I35" s="367"/>
    </row>
    <row r="36" spans="1:9">
      <c r="A36" s="705"/>
      <c r="B36" s="705"/>
      <c r="C36" s="705"/>
      <c r="D36" s="705"/>
      <c r="E36" s="705"/>
      <c r="F36" s="705"/>
      <c r="G36" s="705"/>
      <c r="H36" s="705"/>
      <c r="I36" s="705"/>
    </row>
    <row r="37" spans="1:9" ht="50.25" customHeight="1">
      <c r="A37" s="706" t="s">
        <v>4</v>
      </c>
      <c r="B37" s="706"/>
      <c r="C37" s="706"/>
      <c r="D37" s="706"/>
      <c r="E37" s="706"/>
      <c r="F37" s="706"/>
      <c r="G37" s="706"/>
      <c r="H37" s="706"/>
      <c r="I37" s="706"/>
    </row>
    <row r="38" spans="1:9">
      <c r="A38" s="371"/>
      <c r="B38" s="371"/>
      <c r="C38" s="371"/>
      <c r="D38" s="371"/>
      <c r="E38" s="371"/>
      <c r="F38" s="371"/>
      <c r="G38" s="371"/>
      <c r="H38" s="371"/>
      <c r="I38" s="371"/>
    </row>
    <row r="39" spans="1:9" ht="65.25" customHeight="1">
      <c r="A39" s="707" t="s">
        <v>5</v>
      </c>
      <c r="B39" s="707"/>
      <c r="C39" s="707"/>
      <c r="D39" s="707"/>
      <c r="E39" s="707"/>
      <c r="F39" s="707"/>
      <c r="G39" s="707"/>
      <c r="H39" s="707"/>
      <c r="I39" s="707"/>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cols>
    <col min="12" max="12" width="9.140625" customWidth="1"/>
  </cols>
  <sheetData>
    <row r="1" spans="1:19" ht="12.75" customHeight="1">
      <c r="A1" s="372" t="s">
        <v>902</v>
      </c>
      <c r="L1" s="373" t="str">
        <f>Naslovnica!A20</f>
        <v>Studeni 2015.</v>
      </c>
    </row>
    <row r="2" spans="1:19" ht="12.75" customHeight="1">
      <c r="A2" s="117" t="s">
        <v>908</v>
      </c>
      <c r="J2" s="88"/>
      <c r="K2" s="88"/>
      <c r="L2" s="118" t="str">
        <f>Naslovnica!A24</f>
        <v>November 2015</v>
      </c>
      <c r="M2" s="78"/>
    </row>
    <row r="3" spans="1:19" ht="12.75" customHeight="1">
      <c r="J3" s="78"/>
    </row>
    <row r="4" spans="1:19" ht="12.75" customHeight="1"/>
    <row r="5" spans="1:19" ht="12.75" customHeight="1"/>
    <row r="6" spans="1:19" ht="12.75" customHeight="1"/>
    <row r="7" spans="1:19" ht="12.75" customHeight="1">
      <c r="S7" s="88"/>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478</v>
      </c>
    </row>
    <row r="26" spans="1:1" ht="12.75" customHeight="1">
      <c r="A26" s="37"/>
    </row>
    <row r="27" spans="1:1" ht="12.75" customHeight="1">
      <c r="A27" s="372" t="s">
        <v>903</v>
      </c>
    </row>
    <row r="28" spans="1:1" ht="12.75" customHeight="1">
      <c r="A28" s="117" t="s">
        <v>907</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478</v>
      </c>
    </row>
    <row r="52" spans="1:1" ht="12.75" customHeight="1"/>
    <row r="53" spans="1:1" ht="12.75" customHeight="1">
      <c r="A53" s="372" t="s">
        <v>904</v>
      </c>
    </row>
    <row r="54" spans="1:1" ht="12.75" customHeight="1">
      <c r="A54" s="117" t="s">
        <v>909</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478</v>
      </c>
    </row>
    <row r="78" spans="1:12" ht="12.75" customHeight="1">
      <c r="A78" s="74" t="s">
        <v>325</v>
      </c>
    </row>
    <row r="79" spans="1:12" ht="12.75" customHeight="1">
      <c r="L79" s="40" t="s">
        <v>364</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5"/>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7.5703125"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10.140625" bestFit="1" customWidth="1"/>
    <col min="13" max="13" width="6.140625" bestFit="1" customWidth="1"/>
    <col min="14" max="14" width="7.5703125"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8.28515625" bestFit="1" customWidth="1"/>
    <col min="29" max="29" width="6.140625" bestFit="1" customWidth="1"/>
    <col min="30" max="30" width="8.28515625" bestFit="1" customWidth="1"/>
    <col min="31" max="31" width="6.140625" bestFit="1" customWidth="1"/>
    <col min="32" max="32" width="8.42578125" customWidth="1"/>
    <col min="33" max="33" width="6.140625" bestFit="1" customWidth="1"/>
  </cols>
  <sheetData>
    <row r="1" spans="1:33" ht="12.75" customHeight="1">
      <c r="A1" s="544" t="s">
        <v>929</v>
      </c>
      <c r="AG1" s="373" t="str">
        <f>Naslovnica!A20</f>
        <v>Studeni 2015.</v>
      </c>
    </row>
    <row r="2" spans="1:33" ht="12.75" customHeight="1">
      <c r="A2" s="119" t="s">
        <v>930</v>
      </c>
      <c r="AG2" s="118" t="str">
        <f>Naslovnica!A24</f>
        <v>November 2015</v>
      </c>
    </row>
    <row r="3" spans="1:33" ht="12.75" customHeight="1">
      <c r="A3" s="119"/>
      <c r="AG3" s="118"/>
    </row>
    <row r="4" spans="1:33" ht="12.75" customHeight="1">
      <c r="I4" s="661"/>
      <c r="J4" s="661"/>
      <c r="K4" s="661"/>
      <c r="AG4" s="21" t="s">
        <v>479</v>
      </c>
    </row>
    <row r="5" spans="1:33" ht="15" customHeight="1">
      <c r="A5" s="405" t="s">
        <v>912</v>
      </c>
      <c r="B5" s="755" t="s">
        <v>917</v>
      </c>
      <c r="C5" s="755"/>
      <c r="D5" s="755"/>
      <c r="E5" s="755"/>
      <c r="F5" s="755"/>
      <c r="G5" s="755"/>
      <c r="H5" s="755"/>
      <c r="I5" s="755"/>
      <c r="J5" s="756" t="s">
        <v>924</v>
      </c>
      <c r="K5" s="756"/>
      <c r="L5" s="755" t="s">
        <v>918</v>
      </c>
      <c r="M5" s="755"/>
      <c r="N5" s="755"/>
      <c r="O5" s="755"/>
      <c r="P5" s="755"/>
      <c r="Q5" s="755"/>
      <c r="R5" s="755"/>
      <c r="S5" s="755"/>
      <c r="T5" s="756" t="s">
        <v>925</v>
      </c>
      <c r="U5" s="756"/>
      <c r="V5" s="755" t="s">
        <v>919</v>
      </c>
      <c r="W5" s="755"/>
      <c r="X5" s="755"/>
      <c r="Y5" s="755"/>
      <c r="Z5" s="755"/>
      <c r="AA5" s="755"/>
      <c r="AB5" s="755"/>
      <c r="AC5" s="755"/>
      <c r="AD5" s="756" t="s">
        <v>926</v>
      </c>
      <c r="AE5" s="756"/>
      <c r="AF5" s="758" t="s">
        <v>866</v>
      </c>
      <c r="AG5" s="758"/>
    </row>
    <row r="6" spans="1:33" ht="22.5" customHeight="1">
      <c r="A6" s="757" t="s">
        <v>480</v>
      </c>
      <c r="B6" s="730" t="s">
        <v>913</v>
      </c>
      <c r="C6" s="730"/>
      <c r="D6" s="730" t="s">
        <v>914</v>
      </c>
      <c r="E6" s="730"/>
      <c r="F6" s="730" t="s">
        <v>915</v>
      </c>
      <c r="G6" s="730"/>
      <c r="H6" s="730" t="s">
        <v>916</v>
      </c>
      <c r="I6" s="730"/>
      <c r="J6" s="756"/>
      <c r="K6" s="756"/>
      <c r="L6" s="730" t="s">
        <v>913</v>
      </c>
      <c r="M6" s="730"/>
      <c r="N6" s="730" t="s">
        <v>914</v>
      </c>
      <c r="O6" s="730"/>
      <c r="P6" s="730" t="s">
        <v>915</v>
      </c>
      <c r="Q6" s="730"/>
      <c r="R6" s="730" t="s">
        <v>916</v>
      </c>
      <c r="S6" s="730"/>
      <c r="T6" s="756"/>
      <c r="U6" s="756"/>
      <c r="V6" s="730" t="s">
        <v>913</v>
      </c>
      <c r="W6" s="730"/>
      <c r="X6" s="730" t="s">
        <v>914</v>
      </c>
      <c r="Y6" s="730"/>
      <c r="Z6" s="730" t="s">
        <v>915</v>
      </c>
      <c r="AA6" s="730"/>
      <c r="AB6" s="730" t="s">
        <v>916</v>
      </c>
      <c r="AC6" s="730"/>
      <c r="AD6" s="756"/>
      <c r="AE6" s="756"/>
      <c r="AF6" s="758"/>
      <c r="AG6" s="758"/>
    </row>
    <row r="7" spans="1:33">
      <c r="A7" s="757"/>
      <c r="B7" s="405" t="s">
        <v>130</v>
      </c>
      <c r="C7" s="405" t="s">
        <v>131</v>
      </c>
      <c r="D7" s="405" t="s">
        <v>130</v>
      </c>
      <c r="E7" s="405" t="s">
        <v>131</v>
      </c>
      <c r="F7" s="405" t="s">
        <v>130</v>
      </c>
      <c r="G7" s="405" t="s">
        <v>131</v>
      </c>
      <c r="H7" s="405" t="s">
        <v>130</v>
      </c>
      <c r="I7" s="405" t="s">
        <v>131</v>
      </c>
      <c r="J7" s="405" t="s">
        <v>130</v>
      </c>
      <c r="K7" s="405" t="s">
        <v>131</v>
      </c>
      <c r="L7" s="405" t="s">
        <v>130</v>
      </c>
      <c r="M7" s="405" t="s">
        <v>131</v>
      </c>
      <c r="N7" s="405" t="s">
        <v>130</v>
      </c>
      <c r="O7" s="405" t="s">
        <v>131</v>
      </c>
      <c r="P7" s="405" t="s">
        <v>130</v>
      </c>
      <c r="Q7" s="405" t="s">
        <v>131</v>
      </c>
      <c r="R7" s="405" t="s">
        <v>130</v>
      </c>
      <c r="S7" s="405" t="s">
        <v>131</v>
      </c>
      <c r="T7" s="405" t="s">
        <v>130</v>
      </c>
      <c r="U7" s="405" t="s">
        <v>131</v>
      </c>
      <c r="V7" s="405" t="s">
        <v>130</v>
      </c>
      <c r="W7" s="405" t="s">
        <v>131</v>
      </c>
      <c r="X7" s="405" t="s">
        <v>130</v>
      </c>
      <c r="Y7" s="405" t="s">
        <v>131</v>
      </c>
      <c r="Z7" s="405" t="s">
        <v>130</v>
      </c>
      <c r="AA7" s="405" t="s">
        <v>131</v>
      </c>
      <c r="AB7" s="405" t="s">
        <v>130</v>
      </c>
      <c r="AC7" s="405" t="s">
        <v>131</v>
      </c>
      <c r="AD7" s="405" t="s">
        <v>130</v>
      </c>
      <c r="AE7" s="405" t="s">
        <v>131</v>
      </c>
      <c r="AF7" s="405" t="s">
        <v>130</v>
      </c>
      <c r="AG7" s="405" t="s">
        <v>131</v>
      </c>
    </row>
    <row r="8" spans="1:33">
      <c r="A8" s="757"/>
      <c r="B8" s="406" t="s">
        <v>122</v>
      </c>
      <c r="C8" s="406" t="s">
        <v>123</v>
      </c>
      <c r="D8" s="406" t="s">
        <v>122</v>
      </c>
      <c r="E8" s="406" t="s">
        <v>123</v>
      </c>
      <c r="F8" s="406" t="s">
        <v>122</v>
      </c>
      <c r="G8" s="406" t="s">
        <v>123</v>
      </c>
      <c r="H8" s="406" t="s">
        <v>122</v>
      </c>
      <c r="I8" s="406" t="s">
        <v>123</v>
      </c>
      <c r="J8" s="406" t="s">
        <v>122</v>
      </c>
      <c r="K8" s="406" t="s">
        <v>123</v>
      </c>
      <c r="L8" s="406" t="s">
        <v>122</v>
      </c>
      <c r="M8" s="406" t="s">
        <v>123</v>
      </c>
      <c r="N8" s="406" t="s">
        <v>122</v>
      </c>
      <c r="O8" s="406" t="s">
        <v>123</v>
      </c>
      <c r="P8" s="406" t="s">
        <v>122</v>
      </c>
      <c r="Q8" s="406" t="s">
        <v>123</v>
      </c>
      <c r="R8" s="406" t="s">
        <v>122</v>
      </c>
      <c r="S8" s="406" t="s">
        <v>123</v>
      </c>
      <c r="T8" s="406" t="s">
        <v>122</v>
      </c>
      <c r="U8" s="406" t="s">
        <v>123</v>
      </c>
      <c r="V8" s="406" t="s">
        <v>122</v>
      </c>
      <c r="W8" s="406" t="s">
        <v>123</v>
      </c>
      <c r="X8" s="406" t="s">
        <v>122</v>
      </c>
      <c r="Y8" s="406" t="s">
        <v>123</v>
      </c>
      <c r="Z8" s="406" t="s">
        <v>122</v>
      </c>
      <c r="AA8" s="406" t="s">
        <v>123</v>
      </c>
      <c r="AB8" s="406" t="s">
        <v>122</v>
      </c>
      <c r="AC8" s="406" t="s">
        <v>123</v>
      </c>
      <c r="AD8" s="406" t="s">
        <v>122</v>
      </c>
      <c r="AE8" s="406" t="s">
        <v>123</v>
      </c>
      <c r="AF8" s="406" t="s">
        <v>122</v>
      </c>
      <c r="AG8" s="406" t="s">
        <v>123</v>
      </c>
    </row>
    <row r="9" spans="1:33" ht="18">
      <c r="A9" s="209" t="s">
        <v>595</v>
      </c>
      <c r="B9" s="181">
        <v>6778.6997300000003</v>
      </c>
      <c r="C9" s="182">
        <v>3.4946995998301388E-2</v>
      </c>
      <c r="D9" s="181">
        <v>1137.2396200000001</v>
      </c>
      <c r="E9" s="182">
        <v>1.9913589177563938E-2</v>
      </c>
      <c r="F9" s="181">
        <v>223.66364000000002</v>
      </c>
      <c r="G9" s="182">
        <v>4.0345601370119092E-3</v>
      </c>
      <c r="H9" s="181">
        <v>116.11536</v>
      </c>
      <c r="I9" s="182">
        <v>1.0594799783597293E-3</v>
      </c>
      <c r="J9" s="181">
        <v>8255.718350000001</v>
      </c>
      <c r="K9" s="182">
        <v>1.9840082862387514E-2</v>
      </c>
      <c r="L9" s="181">
        <v>404512.52985000005</v>
      </c>
      <c r="M9" s="182">
        <v>1.4218866407731109E-2</v>
      </c>
      <c r="N9" s="181">
        <v>47006.8678</v>
      </c>
      <c r="O9" s="182">
        <v>4.8918140622209571E-3</v>
      </c>
      <c r="P9" s="181">
        <v>77416.070200000002</v>
      </c>
      <c r="Q9" s="182">
        <v>6.6767367574578525E-3</v>
      </c>
      <c r="R9" s="181">
        <v>51263.63753</v>
      </c>
      <c r="S9" s="182">
        <v>2.3617698180307747E-3</v>
      </c>
      <c r="T9" s="181">
        <v>580199.10537999996</v>
      </c>
      <c r="U9" s="182">
        <v>8.1307306400754207E-3</v>
      </c>
      <c r="V9" s="181">
        <v>35832.630360000003</v>
      </c>
      <c r="W9" s="182">
        <v>4.1990274345009002E-2</v>
      </c>
      <c r="X9" s="181">
        <v>3444.67524</v>
      </c>
      <c r="Y9" s="182">
        <v>1.5080371547225266E-2</v>
      </c>
      <c r="Z9" s="181">
        <v>7536.27898</v>
      </c>
      <c r="AA9" s="182">
        <v>2.3204071762073931E-2</v>
      </c>
      <c r="AB9" s="181">
        <v>1650.85932</v>
      </c>
      <c r="AC9" s="182">
        <v>2.1622462978333925E-3</v>
      </c>
      <c r="AD9" s="181">
        <v>48464.443900000006</v>
      </c>
      <c r="AE9" s="182">
        <v>2.2333310772118906E-2</v>
      </c>
      <c r="AF9" s="181">
        <v>636919.2676299999</v>
      </c>
      <c r="AG9" s="182">
        <v>8.6134241624770246E-3</v>
      </c>
    </row>
    <row r="10" spans="1:33" ht="18">
      <c r="A10" s="209" t="s">
        <v>596</v>
      </c>
      <c r="B10" s="184">
        <v>90.107339999999994</v>
      </c>
      <c r="C10" s="185">
        <v>4.6454054255587782E-4</v>
      </c>
      <c r="D10" s="184">
        <v>7.6963900000000001</v>
      </c>
      <c r="E10" s="185">
        <v>1.3476733127738841E-4</v>
      </c>
      <c r="F10" s="184">
        <v>293.01479999999998</v>
      </c>
      <c r="G10" s="185">
        <v>5.2855521426482949E-3</v>
      </c>
      <c r="H10" s="184">
        <v>392.34214000000003</v>
      </c>
      <c r="I10" s="185">
        <v>3.5798764435369264E-3</v>
      </c>
      <c r="J10" s="184">
        <v>783.16066999999998</v>
      </c>
      <c r="K10" s="185">
        <v>1.8820860800517645E-3</v>
      </c>
      <c r="L10" s="184">
        <v>9357.3515000000007</v>
      </c>
      <c r="M10" s="185">
        <v>3.2891671107943135E-4</v>
      </c>
      <c r="N10" s="184">
        <v>63337.640209999998</v>
      </c>
      <c r="O10" s="185">
        <v>6.5912913058880631E-3</v>
      </c>
      <c r="P10" s="184">
        <v>70160.072189999992</v>
      </c>
      <c r="Q10" s="185">
        <v>6.050944354146116E-3</v>
      </c>
      <c r="R10" s="184">
        <v>49429.870799999997</v>
      </c>
      <c r="S10" s="185">
        <v>2.2772862518053291E-3</v>
      </c>
      <c r="T10" s="184">
        <v>192284.93470000001</v>
      </c>
      <c r="U10" s="182">
        <v>2.6946215457644236E-3</v>
      </c>
      <c r="V10" s="184">
        <v>554.82000000000005</v>
      </c>
      <c r="W10" s="185">
        <v>6.5016282025738212E-4</v>
      </c>
      <c r="X10" s="184">
        <v>35.587499999999999</v>
      </c>
      <c r="Y10" s="185">
        <v>1.5579777048499907E-4</v>
      </c>
      <c r="Z10" s="184">
        <v>0</v>
      </c>
      <c r="AA10" s="185">
        <v>0</v>
      </c>
      <c r="AB10" s="184">
        <v>0</v>
      </c>
      <c r="AC10" s="185">
        <v>0</v>
      </c>
      <c r="AD10" s="184">
        <v>590.40750000000003</v>
      </c>
      <c r="AE10" s="185">
        <v>2.7207067942215245E-4</v>
      </c>
      <c r="AF10" s="184">
        <v>193658.50287000003</v>
      </c>
      <c r="AG10" s="182">
        <v>2.6189548859096492E-3</v>
      </c>
    </row>
    <row r="11" spans="1:33" ht="27">
      <c r="A11" s="209" t="s">
        <v>597</v>
      </c>
      <c r="B11" s="184">
        <v>187725.86194</v>
      </c>
      <c r="C11" s="185">
        <v>0.96780432934073313</v>
      </c>
      <c r="D11" s="184">
        <v>57369.320959999997</v>
      </c>
      <c r="E11" s="185">
        <v>1.0045632150885211</v>
      </c>
      <c r="F11" s="184">
        <v>57297.931840000005</v>
      </c>
      <c r="G11" s="185">
        <v>1.033569657253586</v>
      </c>
      <c r="H11" s="184">
        <v>109659.11885</v>
      </c>
      <c r="I11" s="185">
        <v>1.0005708191073512</v>
      </c>
      <c r="J11" s="184">
        <v>412052.23358999996</v>
      </c>
      <c r="K11" s="185">
        <v>0.99024095923251265</v>
      </c>
      <c r="L11" s="184">
        <v>28213600.74377</v>
      </c>
      <c r="M11" s="185">
        <v>0.99172557153047269</v>
      </c>
      <c r="N11" s="184">
        <v>9691325.3240400013</v>
      </c>
      <c r="O11" s="185">
        <v>1.008536916422603</v>
      </c>
      <c r="P11" s="184">
        <v>11615802.890870001</v>
      </c>
      <c r="Q11" s="185">
        <v>1.0018030872465664</v>
      </c>
      <c r="R11" s="184">
        <v>21613164.88146</v>
      </c>
      <c r="S11" s="185">
        <v>0.99574128853581001</v>
      </c>
      <c r="T11" s="184">
        <v>71133893.84014</v>
      </c>
      <c r="U11" s="185">
        <v>0.99684836607098193</v>
      </c>
      <c r="V11" s="184">
        <v>820158.16395000007</v>
      </c>
      <c r="W11" s="185">
        <v>0.96109791451434423</v>
      </c>
      <c r="X11" s="184">
        <v>225468.20565000002</v>
      </c>
      <c r="Y11" s="185">
        <v>0.98707253264554329</v>
      </c>
      <c r="Z11" s="184">
        <v>317388.77560000005</v>
      </c>
      <c r="AA11" s="185">
        <v>0.97723451388196614</v>
      </c>
      <c r="AB11" s="184">
        <v>762213.23045999999</v>
      </c>
      <c r="AC11" s="185">
        <v>0.99832415503567284</v>
      </c>
      <c r="AD11" s="184">
        <v>2125228.3756600004</v>
      </c>
      <c r="AE11" s="185">
        <v>0.97934448341705294</v>
      </c>
      <c r="AF11" s="184">
        <v>73671174.449390009</v>
      </c>
      <c r="AG11" s="185">
        <v>0.99629750006097462</v>
      </c>
    </row>
    <row r="12" spans="1:33" ht="18.75">
      <c r="A12" s="209" t="s">
        <v>598</v>
      </c>
      <c r="B12" s="186">
        <v>152066.65969999999</v>
      </c>
      <c r="C12" s="187">
        <v>0.78396641829287206</v>
      </c>
      <c r="D12" s="186">
        <v>43823.457000000002</v>
      </c>
      <c r="E12" s="187">
        <v>0.76736890246458223</v>
      </c>
      <c r="F12" s="186">
        <v>39426.203099999999</v>
      </c>
      <c r="G12" s="187">
        <v>0.71119019336802058</v>
      </c>
      <c r="H12" s="186">
        <v>86234.2886</v>
      </c>
      <c r="I12" s="187">
        <v>0.78683390569339529</v>
      </c>
      <c r="J12" s="186">
        <v>321550.60840000003</v>
      </c>
      <c r="K12" s="187">
        <v>0.77274810557304419</v>
      </c>
      <c r="L12" s="186">
        <v>24521286.297790002</v>
      </c>
      <c r="M12" s="187">
        <v>0.86193842782396413</v>
      </c>
      <c r="N12" s="186">
        <v>8160151.1115500005</v>
      </c>
      <c r="O12" s="187">
        <v>0.84919382689284961</v>
      </c>
      <c r="P12" s="186">
        <v>9143842.8834199999</v>
      </c>
      <c r="Q12" s="187">
        <v>0.78860928650121154</v>
      </c>
      <c r="R12" s="186">
        <v>19198347.69325</v>
      </c>
      <c r="S12" s="187">
        <v>0.8844881152150772</v>
      </c>
      <c r="T12" s="186">
        <v>61023627.98601</v>
      </c>
      <c r="U12" s="187">
        <v>0.85516623040887363</v>
      </c>
      <c r="V12" s="186">
        <v>820158.16395000007</v>
      </c>
      <c r="W12" s="187">
        <v>0.96109791451434423</v>
      </c>
      <c r="X12" s="186">
        <v>220693.53505000001</v>
      </c>
      <c r="Y12" s="187">
        <v>0.96616960228290827</v>
      </c>
      <c r="Z12" s="186">
        <v>317388.77560000005</v>
      </c>
      <c r="AA12" s="187">
        <v>0.97723451388196614</v>
      </c>
      <c r="AB12" s="186">
        <v>762213.23045999999</v>
      </c>
      <c r="AC12" s="187">
        <v>0.99832415503567284</v>
      </c>
      <c r="AD12" s="186">
        <v>2120453.7050600001</v>
      </c>
      <c r="AE12" s="187">
        <v>0.97714422702776416</v>
      </c>
      <c r="AF12" s="186">
        <v>63465632.29947</v>
      </c>
      <c r="AG12" s="187">
        <v>0.85828210656786352</v>
      </c>
    </row>
    <row r="13" spans="1:33" ht="19.5">
      <c r="A13" s="210" t="s">
        <v>501</v>
      </c>
      <c r="B13" s="186">
        <v>51615.669900000001</v>
      </c>
      <c r="C13" s="187">
        <v>0.26610009017834829</v>
      </c>
      <c r="D13" s="186">
        <v>17092.466370000002</v>
      </c>
      <c r="E13" s="187">
        <v>0.29929695319928051</v>
      </c>
      <c r="F13" s="186">
        <v>11760.63132</v>
      </c>
      <c r="G13" s="187">
        <v>0.21214433561827817</v>
      </c>
      <c r="H13" s="186">
        <v>16234.59366</v>
      </c>
      <c r="I13" s="187">
        <v>0.14813050521116067</v>
      </c>
      <c r="J13" s="186">
        <v>96703.361250000002</v>
      </c>
      <c r="K13" s="187">
        <v>0.23239682107994802</v>
      </c>
      <c r="L13" s="186">
        <v>2445431.7523499997</v>
      </c>
      <c r="M13" s="187">
        <v>8.5958443385628122E-2</v>
      </c>
      <c r="N13" s="186">
        <v>1289471.8486600001</v>
      </c>
      <c r="O13" s="187">
        <v>0.13419010492149921</v>
      </c>
      <c r="P13" s="186">
        <v>1542564.99945</v>
      </c>
      <c r="Q13" s="187">
        <v>0.1330382749471539</v>
      </c>
      <c r="R13" s="186">
        <v>2302249.1883999999</v>
      </c>
      <c r="S13" s="187">
        <v>0.10606704691150634</v>
      </c>
      <c r="T13" s="186">
        <v>7579717.7888600007</v>
      </c>
      <c r="U13" s="187">
        <v>0.10621981850290028</v>
      </c>
      <c r="V13" s="186">
        <v>0</v>
      </c>
      <c r="W13" s="187">
        <v>0</v>
      </c>
      <c r="X13" s="186">
        <v>0</v>
      </c>
      <c r="Y13" s="187">
        <v>0</v>
      </c>
      <c r="Z13" s="186">
        <v>0</v>
      </c>
      <c r="AA13" s="187">
        <v>0</v>
      </c>
      <c r="AB13" s="186">
        <v>0</v>
      </c>
      <c r="AC13" s="187">
        <v>0</v>
      </c>
      <c r="AD13" s="186">
        <v>0</v>
      </c>
      <c r="AE13" s="187">
        <v>0</v>
      </c>
      <c r="AF13" s="186">
        <v>7676421.1501100007</v>
      </c>
      <c r="AG13" s="187">
        <v>0.10381264121863217</v>
      </c>
    </row>
    <row r="14" spans="1:33" ht="19.5">
      <c r="A14" s="210" t="s">
        <v>599</v>
      </c>
      <c r="B14" s="186">
        <v>96741.066120000003</v>
      </c>
      <c r="C14" s="187">
        <v>0.49874013973577352</v>
      </c>
      <c r="D14" s="186">
        <v>24483.75878</v>
      </c>
      <c r="E14" s="187">
        <v>0.42872188525008831</v>
      </c>
      <c r="F14" s="186">
        <v>23325.745729999999</v>
      </c>
      <c r="G14" s="187">
        <v>0.4207618363375189</v>
      </c>
      <c r="H14" s="186">
        <v>59904.146820000002</v>
      </c>
      <c r="I14" s="187">
        <v>0.54658784312869246</v>
      </c>
      <c r="J14" s="186">
        <v>204454.71745</v>
      </c>
      <c r="K14" s="187">
        <v>0.49134410403112</v>
      </c>
      <c r="L14" s="186">
        <v>20700680.520779997</v>
      </c>
      <c r="M14" s="187">
        <v>0.72764176423221971</v>
      </c>
      <c r="N14" s="186">
        <v>6675463.0765899997</v>
      </c>
      <c r="O14" s="187">
        <v>0.69468836530094735</v>
      </c>
      <c r="P14" s="186">
        <v>7273760.6786400005</v>
      </c>
      <c r="Q14" s="187">
        <v>0.62732434186548602</v>
      </c>
      <c r="R14" s="186">
        <v>15796888.4902</v>
      </c>
      <c r="S14" s="187">
        <v>0.72777930425086823</v>
      </c>
      <c r="T14" s="186">
        <v>50446792.766209997</v>
      </c>
      <c r="U14" s="187">
        <v>0.70694573610057421</v>
      </c>
      <c r="V14" s="186">
        <v>697614.8274500001</v>
      </c>
      <c r="W14" s="187">
        <v>0.81749616752867427</v>
      </c>
      <c r="X14" s="186">
        <v>205612.25365</v>
      </c>
      <c r="Y14" s="187">
        <v>0.9001455764823636</v>
      </c>
      <c r="Z14" s="186">
        <v>253182.21372</v>
      </c>
      <c r="AA14" s="187">
        <v>0.77954362778109609</v>
      </c>
      <c r="AB14" s="186">
        <v>690944.95947</v>
      </c>
      <c r="AC14" s="187">
        <v>0.90497909938240584</v>
      </c>
      <c r="AD14" s="186">
        <v>1847354.2542900001</v>
      </c>
      <c r="AE14" s="187">
        <v>0.85129495661570032</v>
      </c>
      <c r="AF14" s="186">
        <v>52498601.737949997</v>
      </c>
      <c r="AG14" s="187">
        <v>0.70996866900972022</v>
      </c>
    </row>
    <row r="15" spans="1:33" ht="19.5">
      <c r="A15" s="210" t="s">
        <v>600</v>
      </c>
      <c r="B15" s="186">
        <v>0</v>
      </c>
      <c r="C15" s="187">
        <v>0</v>
      </c>
      <c r="D15" s="186">
        <v>0</v>
      </c>
      <c r="E15" s="187">
        <v>0</v>
      </c>
      <c r="F15" s="186">
        <v>430.12824000000001</v>
      </c>
      <c r="G15" s="187">
        <v>7.7588751167024335E-3</v>
      </c>
      <c r="H15" s="186">
        <v>0</v>
      </c>
      <c r="I15" s="187">
        <v>0</v>
      </c>
      <c r="J15" s="186">
        <v>430.12824000000001</v>
      </c>
      <c r="K15" s="187">
        <v>1.0336810876127942E-3</v>
      </c>
      <c r="L15" s="186">
        <v>2471.8404300000002</v>
      </c>
      <c r="M15" s="187">
        <v>8.6886724790531528E-5</v>
      </c>
      <c r="N15" s="186">
        <v>3885.83482</v>
      </c>
      <c r="O15" s="187">
        <v>4.0438306795552632E-4</v>
      </c>
      <c r="P15" s="186">
        <v>211.43194</v>
      </c>
      <c r="Q15" s="187">
        <v>1.8234914299468318E-5</v>
      </c>
      <c r="R15" s="186">
        <v>0</v>
      </c>
      <c r="S15" s="187">
        <v>0</v>
      </c>
      <c r="T15" s="186">
        <v>6569.1071900000006</v>
      </c>
      <c r="U15" s="187">
        <v>9.2057434443458723E-5</v>
      </c>
      <c r="V15" s="186">
        <v>0</v>
      </c>
      <c r="W15" s="187">
        <v>0</v>
      </c>
      <c r="X15" s="186">
        <v>0</v>
      </c>
      <c r="Y15" s="187">
        <v>0</v>
      </c>
      <c r="Z15" s="186">
        <v>3116.4400299999998</v>
      </c>
      <c r="AA15" s="187">
        <v>9.5954645907123555E-3</v>
      </c>
      <c r="AB15" s="186">
        <v>0</v>
      </c>
      <c r="AC15" s="187">
        <v>0</v>
      </c>
      <c r="AD15" s="186">
        <v>3116.4400299999998</v>
      </c>
      <c r="AE15" s="187">
        <v>1.4361131190584353E-3</v>
      </c>
      <c r="AF15" s="186">
        <v>10115.67546</v>
      </c>
      <c r="AG15" s="187">
        <v>1.3680007475854212E-4</v>
      </c>
    </row>
    <row r="16" spans="1:33" ht="19.5">
      <c r="A16" s="210" t="s">
        <v>601</v>
      </c>
      <c r="B16" s="186">
        <v>3709.9236800000003</v>
      </c>
      <c r="C16" s="187">
        <v>1.9126188378750266E-2</v>
      </c>
      <c r="D16" s="186">
        <v>2247.2318500000001</v>
      </c>
      <c r="E16" s="187">
        <v>3.9350064015213418E-2</v>
      </c>
      <c r="F16" s="186">
        <v>3909.6978100000001</v>
      </c>
      <c r="G16" s="187">
        <v>7.0525146295521077E-2</v>
      </c>
      <c r="H16" s="186">
        <v>6064.2897800000001</v>
      </c>
      <c r="I16" s="187">
        <v>5.5332848340491111E-2</v>
      </c>
      <c r="J16" s="186">
        <v>15931.143120000001</v>
      </c>
      <c r="K16" s="187">
        <v>3.8285608373904226E-2</v>
      </c>
      <c r="L16" s="186">
        <v>147956.27715000001</v>
      </c>
      <c r="M16" s="187">
        <v>5.2007549426496182E-3</v>
      </c>
      <c r="N16" s="186">
        <v>130529.5407</v>
      </c>
      <c r="O16" s="187">
        <v>1.3583679845426817E-2</v>
      </c>
      <c r="P16" s="186">
        <v>229352.58844999998</v>
      </c>
      <c r="Q16" s="187">
        <v>1.9780477797001612E-2</v>
      </c>
      <c r="R16" s="186">
        <v>616933.05388999998</v>
      </c>
      <c r="S16" s="187">
        <v>2.8422756102125461E-2</v>
      </c>
      <c r="T16" s="186">
        <v>1124771.46019</v>
      </c>
      <c r="U16" s="187">
        <v>1.5762199027279728E-2</v>
      </c>
      <c r="V16" s="186">
        <v>0</v>
      </c>
      <c r="W16" s="187">
        <v>0</v>
      </c>
      <c r="X16" s="186">
        <v>15081.2814</v>
      </c>
      <c r="Y16" s="187">
        <v>6.6024025800544728E-2</v>
      </c>
      <c r="Z16" s="186">
        <v>23341.976070000001</v>
      </c>
      <c r="AA16" s="187">
        <v>7.1869537902495798E-2</v>
      </c>
      <c r="AB16" s="186">
        <v>39749.671450000002</v>
      </c>
      <c r="AC16" s="187">
        <v>5.2062934068092613E-2</v>
      </c>
      <c r="AD16" s="186">
        <v>78172.928920000006</v>
      </c>
      <c r="AE16" s="187">
        <v>3.6023529314387154E-2</v>
      </c>
      <c r="AF16" s="186">
        <v>1218875.53223</v>
      </c>
      <c r="AG16" s="187">
        <v>1.648355214535736E-2</v>
      </c>
    </row>
    <row r="17" spans="1:33" ht="19.5">
      <c r="A17" s="568" t="s">
        <v>721</v>
      </c>
      <c r="B17" s="186">
        <v>0</v>
      </c>
      <c r="C17" s="187">
        <v>0</v>
      </c>
      <c r="D17" s="186">
        <v>0</v>
      </c>
      <c r="E17" s="187">
        <v>0</v>
      </c>
      <c r="F17" s="186">
        <v>0</v>
      </c>
      <c r="G17" s="187">
        <v>0</v>
      </c>
      <c r="H17" s="186">
        <v>0</v>
      </c>
      <c r="I17" s="187">
        <v>0</v>
      </c>
      <c r="J17" s="186">
        <v>0</v>
      </c>
      <c r="K17" s="187">
        <v>0</v>
      </c>
      <c r="L17" s="186">
        <v>36628.129380000006</v>
      </c>
      <c r="M17" s="187">
        <v>1.2875014739653085E-3</v>
      </c>
      <c r="N17" s="186">
        <v>42495.153189999997</v>
      </c>
      <c r="O17" s="187">
        <v>4.4222982232199641E-3</v>
      </c>
      <c r="P17" s="186">
        <v>63485.035409999997</v>
      </c>
      <c r="Q17" s="187">
        <v>5.475256860434906E-3</v>
      </c>
      <c r="R17" s="186">
        <v>37129.659020000006</v>
      </c>
      <c r="S17" s="187">
        <v>1.7106025294418884E-3</v>
      </c>
      <c r="T17" s="186">
        <v>179737.97700000001</v>
      </c>
      <c r="U17" s="187">
        <v>2.5187923649450132E-3</v>
      </c>
      <c r="V17" s="186">
        <v>0</v>
      </c>
      <c r="W17" s="187">
        <v>0</v>
      </c>
      <c r="X17" s="186">
        <v>0</v>
      </c>
      <c r="Y17" s="187">
        <v>0</v>
      </c>
      <c r="Z17" s="186">
        <v>0</v>
      </c>
      <c r="AA17" s="187">
        <v>0</v>
      </c>
      <c r="AB17" s="186">
        <v>0</v>
      </c>
      <c r="AC17" s="187">
        <v>0</v>
      </c>
      <c r="AD17" s="186">
        <v>0</v>
      </c>
      <c r="AE17" s="187">
        <v>0</v>
      </c>
      <c r="AF17" s="186">
        <v>179737.97700000001</v>
      </c>
      <c r="AG17" s="187">
        <v>2.4306996391666685E-3</v>
      </c>
    </row>
    <row r="18" spans="1:33" ht="19.5">
      <c r="A18" s="568" t="s">
        <v>722</v>
      </c>
      <c r="B18" s="186">
        <v>0</v>
      </c>
      <c r="C18" s="187">
        <v>0</v>
      </c>
      <c r="D18" s="186">
        <v>0</v>
      </c>
      <c r="E18" s="187">
        <v>0</v>
      </c>
      <c r="F18" s="186">
        <v>0</v>
      </c>
      <c r="G18" s="187">
        <v>0</v>
      </c>
      <c r="H18" s="186">
        <v>4031.2583399999999</v>
      </c>
      <c r="I18" s="187">
        <v>3.678270901305114E-2</v>
      </c>
      <c r="J18" s="186">
        <v>4031.2583399999999</v>
      </c>
      <c r="K18" s="187">
        <v>9.6878910004591836E-3</v>
      </c>
      <c r="L18" s="186">
        <v>657553.27737000003</v>
      </c>
      <c r="M18" s="187">
        <v>2.3113405684508214E-2</v>
      </c>
      <c r="N18" s="186">
        <v>18305.657589999999</v>
      </c>
      <c r="O18" s="187">
        <v>1.904995533800782E-3</v>
      </c>
      <c r="P18" s="186">
        <v>34281.777340000001</v>
      </c>
      <c r="Q18" s="187">
        <v>2.956626476720381E-3</v>
      </c>
      <c r="R18" s="186">
        <v>222838.23405999999</v>
      </c>
      <c r="S18" s="187">
        <v>1.0266392337028241E-2</v>
      </c>
      <c r="T18" s="186">
        <v>932978.94635999994</v>
      </c>
      <c r="U18" s="187">
        <v>1.3074478115139858E-2</v>
      </c>
      <c r="V18" s="186">
        <v>0</v>
      </c>
      <c r="W18" s="187">
        <v>0</v>
      </c>
      <c r="X18" s="186">
        <v>0</v>
      </c>
      <c r="Y18" s="187">
        <v>0</v>
      </c>
      <c r="Z18" s="186">
        <v>25227.990140000002</v>
      </c>
      <c r="AA18" s="187">
        <v>7.7676542385835823E-2</v>
      </c>
      <c r="AB18" s="186">
        <v>31518.599539999999</v>
      </c>
      <c r="AC18" s="187">
        <v>4.1282121585174358E-2</v>
      </c>
      <c r="AD18" s="186">
        <v>56746.589680000005</v>
      </c>
      <c r="AE18" s="187">
        <v>2.6149876499075141E-2</v>
      </c>
      <c r="AF18" s="186">
        <v>993756.79437999986</v>
      </c>
      <c r="AG18" s="187">
        <v>1.3439142477490394E-2</v>
      </c>
    </row>
    <row r="19" spans="1:33" ht="19.5">
      <c r="A19" s="183" t="s">
        <v>732</v>
      </c>
      <c r="B19" s="186">
        <v>0</v>
      </c>
      <c r="C19" s="187">
        <v>0</v>
      </c>
      <c r="D19" s="186">
        <v>0</v>
      </c>
      <c r="E19" s="187">
        <v>0</v>
      </c>
      <c r="F19" s="186">
        <v>0</v>
      </c>
      <c r="G19" s="187">
        <v>0</v>
      </c>
      <c r="H19" s="186">
        <v>0</v>
      </c>
      <c r="I19" s="187">
        <v>0</v>
      </c>
      <c r="J19" s="186">
        <v>0</v>
      </c>
      <c r="K19" s="187">
        <v>0</v>
      </c>
      <c r="L19" s="186">
        <v>0</v>
      </c>
      <c r="M19" s="187">
        <v>0</v>
      </c>
      <c r="N19" s="186">
        <v>0</v>
      </c>
      <c r="O19" s="187">
        <v>0</v>
      </c>
      <c r="P19" s="186">
        <v>186.37218999999999</v>
      </c>
      <c r="Q19" s="187">
        <v>1.607364011536869E-5</v>
      </c>
      <c r="R19" s="186">
        <v>0</v>
      </c>
      <c r="S19" s="187">
        <v>0</v>
      </c>
      <c r="T19" s="186">
        <v>186.37218999999999</v>
      </c>
      <c r="U19" s="187">
        <v>2.6117621720538299E-6</v>
      </c>
      <c r="V19" s="186">
        <v>44496.63</v>
      </c>
      <c r="W19" s="187">
        <v>5.2143135526385567E-2</v>
      </c>
      <c r="X19" s="186">
        <v>0</v>
      </c>
      <c r="Y19" s="187">
        <v>0</v>
      </c>
      <c r="Z19" s="186">
        <v>0</v>
      </c>
      <c r="AA19" s="187">
        <v>0</v>
      </c>
      <c r="AB19" s="186">
        <v>0</v>
      </c>
      <c r="AC19" s="187">
        <v>0</v>
      </c>
      <c r="AD19" s="186">
        <v>44496.63</v>
      </c>
      <c r="AE19" s="187">
        <v>2.050486885091421E-2</v>
      </c>
      <c r="AF19" s="186">
        <v>44683.002189999999</v>
      </c>
      <c r="AG19" s="187">
        <v>6.0427383857845722E-4</v>
      </c>
    </row>
    <row r="20" spans="1:33" ht="17.25" customHeight="1">
      <c r="A20" s="209" t="s">
        <v>641</v>
      </c>
      <c r="B20" s="186">
        <v>0</v>
      </c>
      <c r="C20" s="187">
        <v>0</v>
      </c>
      <c r="D20" s="186">
        <v>0</v>
      </c>
      <c r="E20" s="187">
        <v>0</v>
      </c>
      <c r="F20" s="186">
        <v>0</v>
      </c>
      <c r="G20" s="187">
        <v>0</v>
      </c>
      <c r="H20" s="186">
        <v>0</v>
      </c>
      <c r="I20" s="187">
        <v>0</v>
      </c>
      <c r="J20" s="186">
        <v>0</v>
      </c>
      <c r="K20" s="187">
        <v>0</v>
      </c>
      <c r="L20" s="186">
        <v>530564.50032999995</v>
      </c>
      <c r="M20" s="187">
        <v>1.8649671380202557E-2</v>
      </c>
      <c r="N20" s="186">
        <v>0</v>
      </c>
      <c r="O20" s="187">
        <v>0</v>
      </c>
      <c r="P20" s="186">
        <v>0</v>
      </c>
      <c r="Q20" s="187">
        <v>0</v>
      </c>
      <c r="R20" s="186">
        <v>222309.06768000001</v>
      </c>
      <c r="S20" s="187">
        <v>1.024201308410712E-2</v>
      </c>
      <c r="T20" s="186">
        <v>752873.56800999993</v>
      </c>
      <c r="U20" s="187">
        <v>1.0550537101419018E-2</v>
      </c>
      <c r="V20" s="186">
        <v>78046.7065</v>
      </c>
      <c r="W20" s="187">
        <v>9.1458611459284384E-2</v>
      </c>
      <c r="X20" s="186">
        <v>0</v>
      </c>
      <c r="Y20" s="187">
        <v>0</v>
      </c>
      <c r="Z20" s="186">
        <v>12520.155640000001</v>
      </c>
      <c r="AA20" s="187">
        <v>3.8549341221825982E-2</v>
      </c>
      <c r="AB20" s="186">
        <v>0</v>
      </c>
      <c r="AC20" s="187">
        <v>0</v>
      </c>
      <c r="AD20" s="186">
        <v>90566.862139999997</v>
      </c>
      <c r="AE20" s="187">
        <v>4.17348826286289E-2</v>
      </c>
      <c r="AF20" s="186">
        <v>843440.43014999991</v>
      </c>
      <c r="AG20" s="187">
        <v>1.1406328164159679E-2</v>
      </c>
    </row>
    <row r="21" spans="1:33" ht="19.5">
      <c r="A21" s="210" t="s">
        <v>808</v>
      </c>
      <c r="B21" s="186">
        <v>35659.202239999999</v>
      </c>
      <c r="C21" s="187">
        <v>0.1838379110478611</v>
      </c>
      <c r="D21" s="186">
        <v>13545.863960000001</v>
      </c>
      <c r="E21" s="187">
        <v>0.23719431262393881</v>
      </c>
      <c r="F21" s="186">
        <v>17871.728739999999</v>
      </c>
      <c r="G21" s="187">
        <v>0.32237946388556521</v>
      </c>
      <c r="H21" s="186">
        <v>23424.830249999999</v>
      </c>
      <c r="I21" s="187">
        <v>0.21373691341395601</v>
      </c>
      <c r="J21" s="186">
        <v>90501.625189999992</v>
      </c>
      <c r="K21" s="187">
        <v>0.2174928536594683</v>
      </c>
      <c r="L21" s="186">
        <v>3692314.4459799998</v>
      </c>
      <c r="M21" s="187">
        <v>0.12978714370650865</v>
      </c>
      <c r="N21" s="186">
        <v>1531174.2124900001</v>
      </c>
      <c r="O21" s="187">
        <v>0.1593430895297534</v>
      </c>
      <c r="P21" s="186">
        <v>2471960.0074499999</v>
      </c>
      <c r="Q21" s="187">
        <v>0.21319380074535479</v>
      </c>
      <c r="R21" s="186">
        <v>2414817.1882099998</v>
      </c>
      <c r="S21" s="187">
        <v>0.11125317332073292</v>
      </c>
      <c r="T21" s="186">
        <v>10110265.85413</v>
      </c>
      <c r="U21" s="187">
        <v>0.14168213566210841</v>
      </c>
      <c r="V21" s="186">
        <v>0</v>
      </c>
      <c r="W21" s="187">
        <v>0</v>
      </c>
      <c r="X21" s="186">
        <v>4774.6705999999995</v>
      </c>
      <c r="Y21" s="187">
        <v>2.0902930362634992E-2</v>
      </c>
      <c r="Z21" s="186">
        <v>0</v>
      </c>
      <c r="AA21" s="187">
        <v>0</v>
      </c>
      <c r="AB21" s="186">
        <v>0</v>
      </c>
      <c r="AC21" s="187">
        <v>0</v>
      </c>
      <c r="AD21" s="186">
        <v>4774.6705999999995</v>
      </c>
      <c r="AE21" s="187">
        <v>2.2002563892887139E-3</v>
      </c>
      <c r="AF21" s="186">
        <v>10205542.14992</v>
      </c>
      <c r="AG21" s="187">
        <v>0.13801539349311123</v>
      </c>
    </row>
    <row r="22" spans="1:33" ht="19.5">
      <c r="A22" s="210" t="s">
        <v>809</v>
      </c>
      <c r="B22" s="186">
        <v>35659.202239999999</v>
      </c>
      <c r="C22" s="187">
        <v>0.1838379110478611</v>
      </c>
      <c r="D22" s="186">
        <v>6550.4622800000006</v>
      </c>
      <c r="E22" s="187">
        <v>0.11470160946999788</v>
      </c>
      <c r="F22" s="186">
        <v>4557.07348</v>
      </c>
      <c r="G22" s="187">
        <v>8.2202842642828025E-2</v>
      </c>
      <c r="H22" s="186">
        <v>6730.6357699999999</v>
      </c>
      <c r="I22" s="187">
        <v>6.1412838404383531E-2</v>
      </c>
      <c r="J22" s="186">
        <v>53497.373769999998</v>
      </c>
      <c r="K22" s="187">
        <v>0.12856450323513233</v>
      </c>
      <c r="L22" s="186">
        <v>3692314.4459799998</v>
      </c>
      <c r="M22" s="187">
        <v>0.12978714370650865</v>
      </c>
      <c r="N22" s="186">
        <v>645364.54611</v>
      </c>
      <c r="O22" s="187">
        <v>6.7160470579572279E-2</v>
      </c>
      <c r="P22" s="186">
        <v>1419734.17493</v>
      </c>
      <c r="Q22" s="187">
        <v>0.12244474987021788</v>
      </c>
      <c r="R22" s="186">
        <v>637296.52296000009</v>
      </c>
      <c r="S22" s="187">
        <v>2.936092258732239E-2</v>
      </c>
      <c r="T22" s="186">
        <v>6394709.6899799993</v>
      </c>
      <c r="U22" s="187">
        <v>8.9613481869563472E-2</v>
      </c>
      <c r="V22" s="186">
        <v>0</v>
      </c>
      <c r="W22" s="187">
        <v>0</v>
      </c>
      <c r="X22" s="186">
        <v>0</v>
      </c>
      <c r="Y22" s="187">
        <v>0</v>
      </c>
      <c r="Z22" s="186">
        <v>0</v>
      </c>
      <c r="AA22" s="187">
        <v>0</v>
      </c>
      <c r="AB22" s="186">
        <v>0</v>
      </c>
      <c r="AC22" s="187">
        <v>0</v>
      </c>
      <c r="AD22" s="186">
        <v>0</v>
      </c>
      <c r="AE22" s="187">
        <v>0</v>
      </c>
      <c r="AF22" s="186">
        <v>6448207.0637499997</v>
      </c>
      <c r="AG22" s="187">
        <v>8.7202798455493308E-2</v>
      </c>
    </row>
    <row r="23" spans="1:33" ht="19.5">
      <c r="A23" s="210" t="s">
        <v>810</v>
      </c>
      <c r="B23" s="186">
        <v>0</v>
      </c>
      <c r="C23" s="187">
        <v>0</v>
      </c>
      <c r="D23" s="186">
        <v>0</v>
      </c>
      <c r="E23" s="187">
        <v>0</v>
      </c>
      <c r="F23" s="186">
        <v>0</v>
      </c>
      <c r="G23" s="187">
        <v>0</v>
      </c>
      <c r="H23" s="186">
        <v>0</v>
      </c>
      <c r="I23" s="187">
        <v>0</v>
      </c>
      <c r="J23" s="186">
        <v>0</v>
      </c>
      <c r="K23" s="187">
        <v>0</v>
      </c>
      <c r="L23" s="186">
        <v>0</v>
      </c>
      <c r="M23" s="187">
        <v>0</v>
      </c>
      <c r="N23" s="186">
        <v>0</v>
      </c>
      <c r="O23" s="187">
        <v>0</v>
      </c>
      <c r="P23" s="186">
        <v>0</v>
      </c>
      <c r="Q23" s="187">
        <v>0</v>
      </c>
      <c r="R23" s="186">
        <v>0</v>
      </c>
      <c r="S23" s="187">
        <v>0</v>
      </c>
      <c r="T23" s="186">
        <v>0</v>
      </c>
      <c r="U23" s="187">
        <v>0</v>
      </c>
      <c r="V23" s="186">
        <v>0</v>
      </c>
      <c r="W23" s="187">
        <v>0</v>
      </c>
      <c r="X23" s="186">
        <v>0</v>
      </c>
      <c r="Y23" s="187">
        <v>0</v>
      </c>
      <c r="Z23" s="186">
        <v>0</v>
      </c>
      <c r="AA23" s="187">
        <v>0</v>
      </c>
      <c r="AB23" s="186">
        <v>0</v>
      </c>
      <c r="AC23" s="187">
        <v>0</v>
      </c>
      <c r="AD23" s="186">
        <v>0</v>
      </c>
      <c r="AE23" s="187">
        <v>0</v>
      </c>
      <c r="AF23" s="186">
        <v>0</v>
      </c>
      <c r="AG23" s="187">
        <v>0</v>
      </c>
    </row>
    <row r="24" spans="1:33" ht="19.5">
      <c r="A24" s="210" t="s">
        <v>600</v>
      </c>
      <c r="B24" s="186">
        <v>0</v>
      </c>
      <c r="C24" s="187">
        <v>0</v>
      </c>
      <c r="D24" s="186">
        <v>0</v>
      </c>
      <c r="E24" s="187">
        <v>0</v>
      </c>
      <c r="F24" s="186">
        <v>0</v>
      </c>
      <c r="G24" s="187">
        <v>0</v>
      </c>
      <c r="H24" s="186">
        <v>0</v>
      </c>
      <c r="I24" s="187">
        <v>0</v>
      </c>
      <c r="J24" s="186">
        <v>0</v>
      </c>
      <c r="K24" s="187">
        <v>0</v>
      </c>
      <c r="L24" s="186">
        <v>0</v>
      </c>
      <c r="M24" s="187">
        <v>0</v>
      </c>
      <c r="N24" s="186">
        <v>0</v>
      </c>
      <c r="O24" s="187">
        <v>0</v>
      </c>
      <c r="P24" s="186">
        <v>0</v>
      </c>
      <c r="Q24" s="187">
        <v>0</v>
      </c>
      <c r="R24" s="186">
        <v>0</v>
      </c>
      <c r="S24" s="187">
        <v>0</v>
      </c>
      <c r="T24" s="186">
        <v>0</v>
      </c>
      <c r="U24" s="187">
        <v>0</v>
      </c>
      <c r="V24" s="186">
        <v>0</v>
      </c>
      <c r="W24" s="187">
        <v>0</v>
      </c>
      <c r="X24" s="186">
        <v>0</v>
      </c>
      <c r="Y24" s="187">
        <v>0</v>
      </c>
      <c r="Z24" s="186">
        <v>0</v>
      </c>
      <c r="AA24" s="187">
        <v>0</v>
      </c>
      <c r="AB24" s="186">
        <v>0</v>
      </c>
      <c r="AC24" s="187">
        <v>0</v>
      </c>
      <c r="AD24" s="186">
        <v>0</v>
      </c>
      <c r="AE24" s="187">
        <v>0</v>
      </c>
      <c r="AF24" s="186">
        <v>0</v>
      </c>
      <c r="AG24" s="187">
        <v>0</v>
      </c>
    </row>
    <row r="25" spans="1:33" ht="19.5">
      <c r="A25" s="210" t="s">
        <v>811</v>
      </c>
      <c r="B25" s="186">
        <v>0</v>
      </c>
      <c r="C25" s="187">
        <v>0</v>
      </c>
      <c r="D25" s="186">
        <v>1250.50929</v>
      </c>
      <c r="E25" s="187">
        <v>2.1896993233305715E-2</v>
      </c>
      <c r="F25" s="186">
        <v>0</v>
      </c>
      <c r="G25" s="187">
        <v>0</v>
      </c>
      <c r="H25" s="186">
        <v>0</v>
      </c>
      <c r="I25" s="187">
        <v>0</v>
      </c>
      <c r="J25" s="186">
        <v>1250.50929</v>
      </c>
      <c r="K25" s="187">
        <v>3.0052149167353048E-3</v>
      </c>
      <c r="L25" s="186">
        <v>0</v>
      </c>
      <c r="M25" s="187">
        <v>0</v>
      </c>
      <c r="N25" s="186">
        <v>136419.14831999998</v>
      </c>
      <c r="O25" s="187">
        <v>1.4196587420955167E-2</v>
      </c>
      <c r="P25" s="186">
        <v>0</v>
      </c>
      <c r="Q25" s="187">
        <v>0</v>
      </c>
      <c r="R25" s="186">
        <v>0</v>
      </c>
      <c r="S25" s="187">
        <v>0</v>
      </c>
      <c r="T25" s="186">
        <v>136419.14831999998</v>
      </c>
      <c r="U25" s="187">
        <v>1.9117357108159579E-3</v>
      </c>
      <c r="V25" s="186">
        <v>0</v>
      </c>
      <c r="W25" s="187">
        <v>0</v>
      </c>
      <c r="X25" s="186">
        <v>4774.6705999999995</v>
      </c>
      <c r="Y25" s="187">
        <v>2.0902930362634992E-2</v>
      </c>
      <c r="Z25" s="186">
        <v>0</v>
      </c>
      <c r="AA25" s="187">
        <v>0</v>
      </c>
      <c r="AB25" s="186">
        <v>0</v>
      </c>
      <c r="AC25" s="187">
        <v>0</v>
      </c>
      <c r="AD25" s="186">
        <v>4774.6705999999995</v>
      </c>
      <c r="AE25" s="187">
        <v>2.2002563892887139E-3</v>
      </c>
      <c r="AF25" s="186">
        <v>142444.32820999998</v>
      </c>
      <c r="AG25" s="187">
        <v>1.92635626015411E-3</v>
      </c>
    </row>
    <row r="26" spans="1:33" ht="19.5">
      <c r="A26" s="568" t="s">
        <v>721</v>
      </c>
      <c r="B26" s="186">
        <v>0</v>
      </c>
      <c r="C26" s="187">
        <v>0</v>
      </c>
      <c r="D26" s="186">
        <v>0</v>
      </c>
      <c r="E26" s="187">
        <v>0</v>
      </c>
      <c r="F26" s="186">
        <v>192.41257999999999</v>
      </c>
      <c r="G26" s="187">
        <v>3.4708373928261866E-3</v>
      </c>
      <c r="H26" s="186">
        <v>0</v>
      </c>
      <c r="I26" s="187">
        <v>0</v>
      </c>
      <c r="J26" s="186">
        <v>192.41257999999999</v>
      </c>
      <c r="K26" s="187">
        <v>4.6240452606595601E-4</v>
      </c>
      <c r="L26" s="186">
        <v>0</v>
      </c>
      <c r="M26" s="187">
        <v>0</v>
      </c>
      <c r="N26" s="186">
        <v>0</v>
      </c>
      <c r="O26" s="187">
        <v>0</v>
      </c>
      <c r="P26" s="186">
        <v>9428.297849999999</v>
      </c>
      <c r="Q26" s="187">
        <v>8.1314206020439192E-4</v>
      </c>
      <c r="R26" s="186">
        <v>0</v>
      </c>
      <c r="S26" s="187">
        <v>0</v>
      </c>
      <c r="T26" s="186">
        <v>9428.297849999999</v>
      </c>
      <c r="U26" s="187">
        <v>1.3212524718138717E-4</v>
      </c>
      <c r="V26" s="186">
        <v>0</v>
      </c>
      <c r="W26" s="187">
        <v>0</v>
      </c>
      <c r="X26" s="186">
        <v>0</v>
      </c>
      <c r="Y26" s="187">
        <v>0</v>
      </c>
      <c r="Z26" s="186">
        <v>0</v>
      </c>
      <c r="AA26" s="187">
        <v>0</v>
      </c>
      <c r="AB26" s="186">
        <v>0</v>
      </c>
      <c r="AC26" s="187">
        <v>0</v>
      </c>
      <c r="AD26" s="186">
        <v>0</v>
      </c>
      <c r="AE26" s="187">
        <v>0</v>
      </c>
      <c r="AF26" s="186">
        <v>9620.7104299999992</v>
      </c>
      <c r="AG26" s="187">
        <v>1.3010637908052121E-4</v>
      </c>
    </row>
    <row r="27" spans="1:33" ht="39">
      <c r="A27" s="568" t="s">
        <v>744</v>
      </c>
      <c r="B27" s="186">
        <v>0</v>
      </c>
      <c r="C27" s="187">
        <v>0</v>
      </c>
      <c r="D27" s="186">
        <v>5744.89239</v>
      </c>
      <c r="E27" s="187">
        <v>0.10059570992063521</v>
      </c>
      <c r="F27" s="186">
        <v>13122.242679999999</v>
      </c>
      <c r="G27" s="187">
        <v>0.23670578384991103</v>
      </c>
      <c r="H27" s="186">
        <v>16694.194480000002</v>
      </c>
      <c r="I27" s="187">
        <v>0.15232407500957248</v>
      </c>
      <c r="J27" s="186">
        <v>35561.329550000002</v>
      </c>
      <c r="K27" s="187">
        <v>8.5460730981534713E-2</v>
      </c>
      <c r="L27" s="186">
        <v>0</v>
      </c>
      <c r="M27" s="187">
        <v>0</v>
      </c>
      <c r="N27" s="186">
        <v>749390.51805999991</v>
      </c>
      <c r="O27" s="187">
        <v>7.7986031529225952E-2</v>
      </c>
      <c r="P27" s="186">
        <v>1042797.53467</v>
      </c>
      <c r="Q27" s="187">
        <v>8.9935908814932561E-2</v>
      </c>
      <c r="R27" s="186">
        <v>1777520.6652500001</v>
      </c>
      <c r="S27" s="187">
        <v>8.1892250733410527E-2</v>
      </c>
      <c r="T27" s="186">
        <v>3569708.7179800002</v>
      </c>
      <c r="U27" s="187">
        <v>5.0024792834547568E-2</v>
      </c>
      <c r="V27" s="186">
        <v>0</v>
      </c>
      <c r="W27" s="187">
        <v>0</v>
      </c>
      <c r="X27" s="186">
        <v>0</v>
      </c>
      <c r="Y27" s="187">
        <v>0</v>
      </c>
      <c r="Z27" s="186">
        <v>0</v>
      </c>
      <c r="AA27" s="187">
        <v>0</v>
      </c>
      <c r="AB27" s="186">
        <v>0</v>
      </c>
      <c r="AC27" s="187">
        <v>0</v>
      </c>
      <c r="AD27" s="186">
        <v>0</v>
      </c>
      <c r="AE27" s="187">
        <v>0</v>
      </c>
      <c r="AF27" s="186">
        <v>3605270.0475300001</v>
      </c>
      <c r="AG27" s="187">
        <v>4.8756132398383285E-2</v>
      </c>
    </row>
    <row r="28" spans="1:33" ht="19.5" customHeight="1">
      <c r="A28" s="183" t="s">
        <v>732</v>
      </c>
      <c r="B28" s="186">
        <v>0</v>
      </c>
      <c r="C28" s="187">
        <v>0</v>
      </c>
      <c r="D28" s="186">
        <v>0</v>
      </c>
      <c r="E28" s="187">
        <v>0</v>
      </c>
      <c r="F28" s="186">
        <v>0</v>
      </c>
      <c r="G28" s="187">
        <v>0</v>
      </c>
      <c r="H28" s="186">
        <v>0</v>
      </c>
      <c r="I28" s="187">
        <v>0</v>
      </c>
      <c r="J28" s="186">
        <v>0</v>
      </c>
      <c r="K28" s="187">
        <v>0</v>
      </c>
      <c r="L28" s="186">
        <v>0</v>
      </c>
      <c r="M28" s="187">
        <v>0</v>
      </c>
      <c r="N28" s="186">
        <v>0</v>
      </c>
      <c r="O28" s="187">
        <v>0</v>
      </c>
      <c r="P28" s="186">
        <v>0</v>
      </c>
      <c r="Q28" s="187">
        <v>0</v>
      </c>
      <c r="R28" s="186">
        <v>0</v>
      </c>
      <c r="S28" s="187">
        <v>0</v>
      </c>
      <c r="T28" s="186">
        <v>0</v>
      </c>
      <c r="U28" s="187">
        <v>0</v>
      </c>
      <c r="V28" s="186">
        <v>0</v>
      </c>
      <c r="W28" s="187">
        <v>0</v>
      </c>
      <c r="X28" s="186">
        <v>0</v>
      </c>
      <c r="Y28" s="187">
        <v>0</v>
      </c>
      <c r="Z28" s="186">
        <v>0</v>
      </c>
      <c r="AA28" s="187">
        <v>0</v>
      </c>
      <c r="AB28" s="186">
        <v>0</v>
      </c>
      <c r="AC28" s="187">
        <v>0</v>
      </c>
      <c r="AD28" s="186">
        <v>0</v>
      </c>
      <c r="AE28" s="187">
        <v>0</v>
      </c>
      <c r="AF28" s="186">
        <v>0</v>
      </c>
      <c r="AG28" s="187">
        <v>0</v>
      </c>
    </row>
    <row r="29" spans="1:33" ht="19.5">
      <c r="A29" s="210" t="s">
        <v>641</v>
      </c>
      <c r="B29" s="186">
        <v>0</v>
      </c>
      <c r="C29" s="187">
        <v>0</v>
      </c>
      <c r="D29" s="186">
        <v>0</v>
      </c>
      <c r="E29" s="187">
        <v>0</v>
      </c>
      <c r="F29" s="186">
        <v>0</v>
      </c>
      <c r="G29" s="187">
        <v>0</v>
      </c>
      <c r="H29" s="186">
        <v>0</v>
      </c>
      <c r="I29" s="187">
        <v>0</v>
      </c>
      <c r="J29" s="186">
        <v>0</v>
      </c>
      <c r="K29" s="187">
        <v>0</v>
      </c>
      <c r="L29" s="186">
        <v>0</v>
      </c>
      <c r="M29" s="187">
        <v>0</v>
      </c>
      <c r="N29" s="186">
        <v>0</v>
      </c>
      <c r="O29" s="187">
        <v>0</v>
      </c>
      <c r="P29" s="186">
        <v>0</v>
      </c>
      <c r="Q29" s="187">
        <v>0</v>
      </c>
      <c r="R29" s="186">
        <v>0</v>
      </c>
      <c r="S29" s="187">
        <v>0</v>
      </c>
      <c r="T29" s="186">
        <v>0</v>
      </c>
      <c r="U29" s="187">
        <v>0</v>
      </c>
      <c r="V29" s="186">
        <v>0</v>
      </c>
      <c r="W29" s="187">
        <v>0</v>
      </c>
      <c r="X29" s="186">
        <v>0</v>
      </c>
      <c r="Y29" s="187">
        <v>0</v>
      </c>
      <c r="Z29" s="186">
        <v>0</v>
      </c>
      <c r="AA29" s="187">
        <v>0</v>
      </c>
      <c r="AB29" s="186">
        <v>0</v>
      </c>
      <c r="AC29" s="187">
        <v>0</v>
      </c>
      <c r="AD29" s="186">
        <v>0</v>
      </c>
      <c r="AE29" s="187">
        <v>0</v>
      </c>
      <c r="AF29" s="186">
        <v>0</v>
      </c>
      <c r="AG29" s="187">
        <v>0</v>
      </c>
    </row>
    <row r="30" spans="1:33" ht="19.5">
      <c r="A30" s="210" t="s">
        <v>1099</v>
      </c>
      <c r="B30" s="186">
        <v>0</v>
      </c>
      <c r="C30" s="187">
        <v>0</v>
      </c>
      <c r="D30" s="186">
        <v>0</v>
      </c>
      <c r="E30" s="187">
        <v>0</v>
      </c>
      <c r="F30" s="186">
        <v>0</v>
      </c>
      <c r="G30" s="187">
        <v>0</v>
      </c>
      <c r="H30" s="186">
        <v>0</v>
      </c>
      <c r="I30" s="187">
        <v>0</v>
      </c>
      <c r="J30" s="186">
        <v>0</v>
      </c>
      <c r="K30" s="187">
        <v>0</v>
      </c>
      <c r="L30" s="186">
        <v>0</v>
      </c>
      <c r="M30" s="187">
        <v>0</v>
      </c>
      <c r="N30" s="186">
        <v>0</v>
      </c>
      <c r="O30" s="187">
        <v>0</v>
      </c>
      <c r="P30" s="186">
        <v>0</v>
      </c>
      <c r="Q30" s="187">
        <v>0</v>
      </c>
      <c r="R30" s="186">
        <v>679.49716000000001</v>
      </c>
      <c r="S30" s="187">
        <v>3.1305150419465918E-5</v>
      </c>
      <c r="T30" s="186">
        <v>679.49716000000001</v>
      </c>
      <c r="U30" s="187">
        <v>9.5222628360272462E-6</v>
      </c>
      <c r="V30" s="186">
        <v>0</v>
      </c>
      <c r="W30" s="187">
        <v>0</v>
      </c>
      <c r="X30" s="186">
        <v>0</v>
      </c>
      <c r="Y30" s="187">
        <v>0</v>
      </c>
      <c r="Z30" s="186">
        <v>0</v>
      </c>
      <c r="AA30" s="187">
        <v>0</v>
      </c>
      <c r="AB30" s="186">
        <v>0</v>
      </c>
      <c r="AC30" s="187">
        <v>0</v>
      </c>
      <c r="AD30" s="186">
        <v>0</v>
      </c>
      <c r="AE30" s="187">
        <v>0</v>
      </c>
      <c r="AF30" s="186">
        <v>679.49716000000001</v>
      </c>
      <c r="AG30" s="187">
        <v>9.1892293948917433E-6</v>
      </c>
    </row>
    <row r="31" spans="1:33" ht="18">
      <c r="A31" s="209" t="s">
        <v>812</v>
      </c>
      <c r="B31" s="184">
        <v>194594.66900999998</v>
      </c>
      <c r="C31" s="185">
        <v>1.0032158658815904</v>
      </c>
      <c r="D31" s="184">
        <v>58514.256970000002</v>
      </c>
      <c r="E31" s="185">
        <v>1.0246115715973623</v>
      </c>
      <c r="F31" s="184">
        <v>57814.610280000001</v>
      </c>
      <c r="G31" s="185">
        <v>1.042889769533246</v>
      </c>
      <c r="H31" s="184">
        <v>110167.57634999999</v>
      </c>
      <c r="I31" s="185">
        <v>1.005210175529248</v>
      </c>
      <c r="J31" s="184">
        <v>421091.11261000001</v>
      </c>
      <c r="K31" s="185">
        <v>1.0119631281749519</v>
      </c>
      <c r="L31" s="184">
        <v>28627470.625119999</v>
      </c>
      <c r="M31" s="185">
        <v>1.0062733546492832</v>
      </c>
      <c r="N31" s="184">
        <v>9801669.8320499994</v>
      </c>
      <c r="O31" s="185">
        <v>1.0200200217907118</v>
      </c>
      <c r="P31" s="184">
        <v>11763379.033260001</v>
      </c>
      <c r="Q31" s="185">
        <v>1.0145307683581704</v>
      </c>
      <c r="R31" s="184">
        <v>21714537.886950001</v>
      </c>
      <c r="S31" s="185">
        <v>1.0004116497560658</v>
      </c>
      <c r="T31" s="184">
        <v>71907057.377379999</v>
      </c>
      <c r="U31" s="185">
        <v>1.0076832405196579</v>
      </c>
      <c r="V31" s="184">
        <v>856545.61430999998</v>
      </c>
      <c r="W31" s="185">
        <v>1.0037383516796106</v>
      </c>
      <c r="X31" s="184">
        <v>228948.46838999999</v>
      </c>
      <c r="Y31" s="185">
        <v>1.0023087019632535</v>
      </c>
      <c r="Z31" s="184">
        <v>324925.05458</v>
      </c>
      <c r="AA31" s="185">
        <v>1.0004385856440399</v>
      </c>
      <c r="AB31" s="184">
        <v>763864.08977999992</v>
      </c>
      <c r="AC31" s="185">
        <v>1.0004864013335062</v>
      </c>
      <c r="AD31" s="184">
        <v>2174283.2270599999</v>
      </c>
      <c r="AE31" s="185">
        <v>1.0019498648685938</v>
      </c>
      <c r="AF31" s="184">
        <v>74502431.717050001</v>
      </c>
      <c r="AG31" s="185">
        <v>1.0075390683387562</v>
      </c>
    </row>
    <row r="32" spans="1:33" ht="18">
      <c r="A32" s="209" t="s">
        <v>813</v>
      </c>
      <c r="B32" s="184">
        <v>623.78435000000002</v>
      </c>
      <c r="C32" s="185">
        <v>3.2158658815903962E-3</v>
      </c>
      <c r="D32" s="184">
        <v>1405.53539</v>
      </c>
      <c r="E32" s="185">
        <v>2.4611571597362308E-2</v>
      </c>
      <c r="F32" s="184">
        <v>2377.6772799999999</v>
      </c>
      <c r="G32" s="185">
        <v>4.2889769533245997E-2</v>
      </c>
      <c r="H32" s="184">
        <v>571.01731000000007</v>
      </c>
      <c r="I32" s="185">
        <v>5.210175529248076E-3</v>
      </c>
      <c r="J32" s="184">
        <v>4978.01433</v>
      </c>
      <c r="K32" s="185">
        <v>1.1963128174951907E-2</v>
      </c>
      <c r="L32" s="184">
        <v>178470.66615999999</v>
      </c>
      <c r="M32" s="185">
        <v>6.2733546492832254E-3</v>
      </c>
      <c r="N32" s="184">
        <v>192378.22732000001</v>
      </c>
      <c r="O32" s="185">
        <v>2.002002179071195E-2</v>
      </c>
      <c r="P32" s="184">
        <v>168482.75200000001</v>
      </c>
      <c r="Q32" s="185">
        <v>1.4530768358170361E-2</v>
      </c>
      <c r="R32" s="184">
        <v>8935.1060899999993</v>
      </c>
      <c r="S32" s="185">
        <v>4.1164975606570005E-4</v>
      </c>
      <c r="T32" s="184">
        <v>548266.75156999996</v>
      </c>
      <c r="U32" s="185">
        <v>7.6832405196577934E-3</v>
      </c>
      <c r="V32" s="184">
        <v>3190.1428599999999</v>
      </c>
      <c r="W32" s="185">
        <v>3.7383516796105961E-3</v>
      </c>
      <c r="X32" s="184">
        <v>527.35626999999999</v>
      </c>
      <c r="Y32" s="185">
        <v>2.3087019632535358E-3</v>
      </c>
      <c r="Z32" s="184">
        <v>142.44498999999999</v>
      </c>
      <c r="AA32" s="185">
        <v>4.3858564403993219E-4</v>
      </c>
      <c r="AB32" s="184">
        <v>371.36387999999999</v>
      </c>
      <c r="AC32" s="185">
        <v>4.8640133350614286E-4</v>
      </c>
      <c r="AD32" s="184">
        <v>4231.308</v>
      </c>
      <c r="AE32" s="185">
        <v>1.9498648685939612E-3</v>
      </c>
      <c r="AF32" s="184">
        <v>557476.07389999996</v>
      </c>
      <c r="AG32" s="185">
        <v>7.5390683387561511E-3</v>
      </c>
    </row>
    <row r="33" spans="1:33" ht="22.5" customHeight="1">
      <c r="A33" s="487" t="s">
        <v>814</v>
      </c>
      <c r="B33" s="407">
        <v>193970.88466000001</v>
      </c>
      <c r="C33" s="675">
        <v>1</v>
      </c>
      <c r="D33" s="407">
        <v>57108.721579999998</v>
      </c>
      <c r="E33" s="675">
        <v>1</v>
      </c>
      <c r="F33" s="407">
        <v>55436.932999999997</v>
      </c>
      <c r="G33" s="675">
        <v>1</v>
      </c>
      <c r="H33" s="407">
        <v>109596.55904000001</v>
      </c>
      <c r="I33" s="675">
        <v>1</v>
      </c>
      <c r="J33" s="407">
        <v>416113.09828000003</v>
      </c>
      <c r="K33" s="675">
        <v>1</v>
      </c>
      <c r="L33" s="407">
        <v>28448999.95896</v>
      </c>
      <c r="M33" s="675">
        <v>1</v>
      </c>
      <c r="N33" s="407">
        <v>9609291.6047299989</v>
      </c>
      <c r="O33" s="675">
        <v>1</v>
      </c>
      <c r="P33" s="407">
        <v>11594896.281260001</v>
      </c>
      <c r="Q33" s="675">
        <v>1</v>
      </c>
      <c r="R33" s="407">
        <v>21705602.780859999</v>
      </c>
      <c r="S33" s="675">
        <v>1</v>
      </c>
      <c r="T33" s="407">
        <v>71358790.625809997</v>
      </c>
      <c r="U33" s="675">
        <v>1</v>
      </c>
      <c r="V33" s="407">
        <v>853355.47145000007</v>
      </c>
      <c r="W33" s="675">
        <v>1</v>
      </c>
      <c r="X33" s="407">
        <v>228421.11212000001</v>
      </c>
      <c r="Y33" s="675">
        <v>1</v>
      </c>
      <c r="Z33" s="407">
        <v>324782.60958999995</v>
      </c>
      <c r="AA33" s="675">
        <v>1</v>
      </c>
      <c r="AB33" s="407">
        <v>763492.72589999996</v>
      </c>
      <c r="AC33" s="675">
        <v>1</v>
      </c>
      <c r="AD33" s="407">
        <v>2170051.9190600002</v>
      </c>
      <c r="AE33" s="675">
        <v>1</v>
      </c>
      <c r="AF33" s="407">
        <v>73944955.643150002</v>
      </c>
      <c r="AG33" s="675">
        <v>1</v>
      </c>
    </row>
    <row r="34" spans="1:33" ht="19.5">
      <c r="A34" s="183" t="s">
        <v>770</v>
      </c>
      <c r="B34" s="186">
        <v>397.09305000000001</v>
      </c>
      <c r="C34" s="187">
        <v>2.0471786304219869E-3</v>
      </c>
      <c r="D34" s="186">
        <v>25.836299999999998</v>
      </c>
      <c r="E34" s="187">
        <v>4.5240550453939964E-4</v>
      </c>
      <c r="F34" s="186">
        <v>219.35310000000001</v>
      </c>
      <c r="G34" s="187">
        <v>3.956804392479649E-3</v>
      </c>
      <c r="H34" s="186">
        <v>0</v>
      </c>
      <c r="I34" s="187">
        <v>0</v>
      </c>
      <c r="J34" s="186">
        <v>642.28245000000004</v>
      </c>
      <c r="K34" s="187">
        <v>1.5435285566709363E-3</v>
      </c>
      <c r="L34" s="186">
        <v>141632.201</v>
      </c>
      <c r="M34" s="187">
        <v>4.9784597421461563E-3</v>
      </c>
      <c r="N34" s="186">
        <v>2906.5378999999998</v>
      </c>
      <c r="O34" s="187">
        <v>3.0247160972504043E-4</v>
      </c>
      <c r="P34" s="186">
        <v>17165.79</v>
      </c>
      <c r="Q34" s="187">
        <v>1.4804608496363902E-3</v>
      </c>
      <c r="R34" s="186">
        <v>0</v>
      </c>
      <c r="S34" s="187">
        <v>0</v>
      </c>
      <c r="T34" s="186">
        <v>161704.5289</v>
      </c>
      <c r="U34" s="182">
        <v>2.2660772062119642E-3</v>
      </c>
      <c r="V34" s="186">
        <v>1878.10418</v>
      </c>
      <c r="W34" s="187">
        <v>2.2008462391513968E-3</v>
      </c>
      <c r="X34" s="186">
        <v>398.65433000000002</v>
      </c>
      <c r="Y34" s="187">
        <v>1.7452604371813441E-3</v>
      </c>
      <c r="Z34" s="186">
        <v>6.8544</v>
      </c>
      <c r="AA34" s="187">
        <v>2.1104578255137729E-5</v>
      </c>
      <c r="AB34" s="186">
        <v>67.696799999999996</v>
      </c>
      <c r="AC34" s="187">
        <v>8.8667249475362687E-5</v>
      </c>
      <c r="AD34" s="186">
        <v>2351.3097100000005</v>
      </c>
      <c r="AE34" s="187">
        <v>1.0835269374654018E-3</v>
      </c>
      <c r="AF34" s="186">
        <v>164698.12106</v>
      </c>
      <c r="AG34" s="187">
        <v>2.2273070505960477E-3</v>
      </c>
    </row>
    <row r="35" spans="1:33" ht="28.5">
      <c r="A35" s="183" t="s">
        <v>771</v>
      </c>
      <c r="B35" s="186">
        <v>0</v>
      </c>
      <c r="C35" s="187">
        <v>0</v>
      </c>
      <c r="D35" s="186">
        <v>1260.35564</v>
      </c>
      <c r="E35" s="187">
        <v>2.2069407353734007E-2</v>
      </c>
      <c r="F35" s="186">
        <v>2150.5472200000004</v>
      </c>
      <c r="G35" s="187">
        <v>3.8792680323783427E-2</v>
      </c>
      <c r="H35" s="186">
        <v>0</v>
      </c>
      <c r="I35" s="187">
        <v>0</v>
      </c>
      <c r="J35" s="186">
        <v>3410.9028600000001</v>
      </c>
      <c r="K35" s="187">
        <v>8.197057180124678E-3</v>
      </c>
      <c r="L35" s="186">
        <v>0</v>
      </c>
      <c r="M35" s="187">
        <v>0</v>
      </c>
      <c r="N35" s="186">
        <v>184672.6851</v>
      </c>
      <c r="O35" s="187">
        <v>1.9218137267173599E-2</v>
      </c>
      <c r="P35" s="186">
        <v>160022.22222</v>
      </c>
      <c r="Q35" s="187">
        <v>1.3801091302440751E-2</v>
      </c>
      <c r="R35" s="186">
        <v>0</v>
      </c>
      <c r="S35" s="187">
        <v>0</v>
      </c>
      <c r="T35" s="186">
        <v>344694.90732</v>
      </c>
      <c r="U35" s="182">
        <v>4.8304477177521857E-3</v>
      </c>
      <c r="V35" s="186">
        <v>0</v>
      </c>
      <c r="W35" s="187">
        <v>0</v>
      </c>
      <c r="X35" s="186">
        <v>0</v>
      </c>
      <c r="Y35" s="187">
        <v>0</v>
      </c>
      <c r="Z35" s="186">
        <v>0</v>
      </c>
      <c r="AA35" s="187">
        <v>0</v>
      </c>
      <c r="AB35" s="186">
        <v>0</v>
      </c>
      <c r="AC35" s="187">
        <v>0</v>
      </c>
      <c r="AD35" s="186">
        <v>0</v>
      </c>
      <c r="AE35" s="187">
        <v>0</v>
      </c>
      <c r="AF35" s="186">
        <v>348105.81017999997</v>
      </c>
      <c r="AG35" s="182">
        <v>4.7076343092275199E-3</v>
      </c>
    </row>
    <row r="36" spans="1:33" ht="12.75" customHeight="1">
      <c r="A36" s="37" t="s">
        <v>478</v>
      </c>
    </row>
    <row r="37" spans="1:33" ht="12.75" customHeight="1">
      <c r="A37" s="37"/>
    </row>
    <row r="38" spans="1:33" ht="12.75" customHeight="1">
      <c r="A38" s="672"/>
      <c r="L38" s="348"/>
    </row>
    <row r="39" spans="1:33" ht="12.75" customHeight="1">
      <c r="A39" s="74" t="s">
        <v>325</v>
      </c>
    </row>
    <row r="40" spans="1:33" ht="12.75" customHeight="1"/>
    <row r="41" spans="1:33" ht="12.75" customHeight="1"/>
    <row r="42" spans="1:33" ht="12.75" customHeight="1"/>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45" t="s">
        <v>365</v>
      </c>
    </row>
  </sheetData>
  <mergeCells count="20">
    <mergeCell ref="AD5:AE6"/>
    <mergeCell ref="Z6:AA6"/>
    <mergeCell ref="AB6:AC6"/>
    <mergeCell ref="AF5:AG6"/>
    <mergeCell ref="L5:S5"/>
    <mergeCell ref="V5:AC5"/>
    <mergeCell ref="L6:M6"/>
    <mergeCell ref="N6:O6"/>
    <mergeCell ref="P6:Q6"/>
    <mergeCell ref="R6:S6"/>
    <mergeCell ref="V6:W6"/>
    <mergeCell ref="X6:Y6"/>
    <mergeCell ref="B5:I5"/>
    <mergeCell ref="J5:K6"/>
    <mergeCell ref="T5:U6"/>
    <mergeCell ref="A6:A8"/>
    <mergeCell ref="B6:C6"/>
    <mergeCell ref="D6:E6"/>
    <mergeCell ref="F6:G6"/>
    <mergeCell ref="H6:I6"/>
  </mergeCells>
  <hyperlinks>
    <hyperlink ref="A39"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zoomScaleNormal="100" workbookViewId="0"/>
  </sheetViews>
  <sheetFormatPr defaultRowHeight="15"/>
  <cols>
    <col min="1" max="1" width="23.7109375" customWidth="1"/>
  </cols>
  <sheetData>
    <row r="1" spans="1:9" ht="12.75" customHeight="1">
      <c r="A1" s="372" t="s">
        <v>931</v>
      </c>
      <c r="H1" s="373" t="str">
        <f>Naslovnica!A20</f>
        <v>Studeni 2015.</v>
      </c>
    </row>
    <row r="2" spans="1:9" ht="12.75" customHeight="1">
      <c r="A2" s="117" t="s">
        <v>932</v>
      </c>
      <c r="H2" s="118" t="str">
        <f>Naslovnica!A24</f>
        <v>November 2015</v>
      </c>
    </row>
    <row r="3" spans="1:9" ht="12.75" customHeight="1"/>
    <row r="4" spans="1:9" ht="33.75">
      <c r="A4" s="408" t="s">
        <v>484</v>
      </c>
      <c r="B4" s="409" t="s">
        <v>136</v>
      </c>
      <c r="C4" s="409" t="s">
        <v>137</v>
      </c>
      <c r="D4" s="409" t="s">
        <v>138</v>
      </c>
      <c r="E4" s="409" t="s">
        <v>139</v>
      </c>
      <c r="F4" s="409" t="s">
        <v>140</v>
      </c>
      <c r="G4" s="409" t="s">
        <v>141</v>
      </c>
      <c r="H4" s="409" t="s">
        <v>112</v>
      </c>
    </row>
    <row r="5" spans="1:9" ht="22.5">
      <c r="A5" s="122" t="s">
        <v>482</v>
      </c>
      <c r="B5" s="123">
        <v>28537</v>
      </c>
      <c r="C5" s="123">
        <v>93726</v>
      </c>
      <c r="D5" s="123">
        <v>21361</v>
      </c>
      <c r="E5" s="123">
        <v>18144</v>
      </c>
      <c r="F5" s="123">
        <v>17717</v>
      </c>
      <c r="G5" s="123">
        <v>54784</v>
      </c>
      <c r="H5" s="123">
        <v>234269</v>
      </c>
      <c r="I5" s="88"/>
    </row>
    <row r="6" spans="1:9" ht="22.5">
      <c r="A6" s="410" t="s">
        <v>664</v>
      </c>
      <c r="B6" s="412">
        <v>0.12181295860741284</v>
      </c>
      <c r="C6" s="412">
        <v>0.40007854218868055</v>
      </c>
      <c r="D6" s="412">
        <v>9.1181505022004616E-2</v>
      </c>
      <c r="E6" s="412">
        <v>7.7449427794543876E-2</v>
      </c>
      <c r="F6" s="412">
        <v>7.5626736785490187E-2</v>
      </c>
      <c r="G6" s="412">
        <v>0.23385082960186793</v>
      </c>
      <c r="H6" s="412">
        <v>1</v>
      </c>
      <c r="I6" s="88"/>
    </row>
    <row r="7" spans="1:9" ht="1.5" hidden="1" customHeight="1">
      <c r="A7" s="410"/>
      <c r="B7" s="413"/>
      <c r="C7" s="413"/>
      <c r="D7" s="413"/>
      <c r="E7" s="413"/>
      <c r="F7" s="413"/>
      <c r="G7" s="413"/>
      <c r="H7" s="413"/>
    </row>
    <row r="8" spans="1:9" ht="22.5">
      <c r="A8" s="410" t="s">
        <v>485</v>
      </c>
      <c r="B8" s="411">
        <v>371</v>
      </c>
      <c r="C8" s="411">
        <v>359</v>
      </c>
      <c r="D8" s="411">
        <v>150</v>
      </c>
      <c r="E8" s="411">
        <v>61</v>
      </c>
      <c r="F8" s="411">
        <v>204</v>
      </c>
      <c r="G8" s="411">
        <v>485</v>
      </c>
      <c r="H8" s="411">
        <v>1630</v>
      </c>
      <c r="I8" s="88"/>
    </row>
    <row r="9" spans="1:9" ht="22.5">
      <c r="A9" s="175" t="s">
        <v>665</v>
      </c>
      <c r="B9" s="188">
        <v>8</v>
      </c>
      <c r="C9" s="188">
        <v>25</v>
      </c>
      <c r="D9" s="188">
        <v>21</v>
      </c>
      <c r="E9" s="188">
        <v>4</v>
      </c>
      <c r="F9" s="188">
        <v>5</v>
      </c>
      <c r="G9" s="188">
        <v>28</v>
      </c>
      <c r="H9" s="188">
        <v>91</v>
      </c>
      <c r="I9" s="88"/>
    </row>
    <row r="10" spans="1:9" ht="22.5">
      <c r="A10" s="151" t="s">
        <v>666</v>
      </c>
      <c r="B10" s="189">
        <v>4</v>
      </c>
      <c r="C10" s="189">
        <v>2</v>
      </c>
      <c r="D10" s="189">
        <v>1</v>
      </c>
      <c r="E10" s="189">
        <v>1</v>
      </c>
      <c r="F10" s="189">
        <v>3</v>
      </c>
      <c r="G10" s="189">
        <v>6</v>
      </c>
      <c r="H10" s="189">
        <v>17</v>
      </c>
    </row>
    <row r="11" spans="1:9" ht="22.5">
      <c r="A11" s="151" t="s">
        <v>667</v>
      </c>
      <c r="B11" s="189">
        <v>102</v>
      </c>
      <c r="C11" s="189">
        <v>96</v>
      </c>
      <c r="D11" s="189">
        <v>0</v>
      </c>
      <c r="E11" s="189">
        <v>14</v>
      </c>
      <c r="F11" s="189">
        <v>73</v>
      </c>
      <c r="G11" s="189">
        <v>392</v>
      </c>
      <c r="H11" s="189">
        <v>677</v>
      </c>
    </row>
    <row r="12" spans="1:9" ht="22.5">
      <c r="A12" s="359" t="s">
        <v>486</v>
      </c>
      <c r="B12" s="360">
        <v>114</v>
      </c>
      <c r="C12" s="360">
        <v>123</v>
      </c>
      <c r="D12" s="360">
        <v>22</v>
      </c>
      <c r="E12" s="360">
        <v>19</v>
      </c>
      <c r="F12" s="360">
        <v>81</v>
      </c>
      <c r="G12" s="360">
        <v>426</v>
      </c>
      <c r="H12" s="360">
        <v>785</v>
      </c>
    </row>
    <row r="13" spans="1:9" ht="22.5">
      <c r="A13" s="122" t="s">
        <v>483</v>
      </c>
      <c r="B13" s="123">
        <v>28794</v>
      </c>
      <c r="C13" s="123">
        <v>93962</v>
      </c>
      <c r="D13" s="123">
        <v>21489</v>
      </c>
      <c r="E13" s="123">
        <v>18186</v>
      </c>
      <c r="F13" s="123">
        <v>17840</v>
      </c>
      <c r="G13" s="123">
        <v>54843</v>
      </c>
      <c r="H13" s="123">
        <v>235114</v>
      </c>
    </row>
    <row r="14" spans="1:9" ht="21.75">
      <c r="A14" s="414" t="s">
        <v>487</v>
      </c>
      <c r="B14" s="415">
        <v>0.12246824944495011</v>
      </c>
      <c r="C14" s="415">
        <v>0.39964442780948817</v>
      </c>
      <c r="D14" s="415">
        <v>9.1398215333838059E-2</v>
      </c>
      <c r="E14" s="415">
        <v>7.7349711203926599E-2</v>
      </c>
      <c r="F14" s="415">
        <v>7.5878084673817806E-2</v>
      </c>
      <c r="G14" s="415">
        <v>0.23326131153397925</v>
      </c>
      <c r="H14" s="415">
        <v>1</v>
      </c>
    </row>
    <row r="15" spans="1:9" ht="12.75" customHeight="1">
      <c r="A15" s="36" t="s">
        <v>489</v>
      </c>
    </row>
    <row r="16" spans="1:9" ht="12.75" customHeight="1">
      <c r="A16" s="46" t="s">
        <v>488</v>
      </c>
    </row>
    <row r="17" spans="1:9" ht="12.75" customHeight="1"/>
    <row r="18" spans="1:9" ht="12.75" customHeight="1">
      <c r="A18" s="545" t="s">
        <v>354</v>
      </c>
      <c r="H18" s="373" t="str">
        <f>Naslovnica!A20</f>
        <v>Studeni 2015.</v>
      </c>
    </row>
    <row r="19" spans="1:9" ht="12.75" customHeight="1">
      <c r="A19" s="117" t="s">
        <v>355</v>
      </c>
      <c r="H19" s="118" t="str">
        <f>Naslovnica!A24</f>
        <v>November 2015</v>
      </c>
    </row>
    <row r="20" spans="1:9" ht="12.75" customHeight="1"/>
    <row r="21" spans="1:9" ht="12.75" customHeight="1"/>
    <row r="22" spans="1:9" ht="12.75" customHeight="1"/>
    <row r="23" spans="1:9" ht="12.75" customHeight="1">
      <c r="I23" s="88"/>
    </row>
    <row r="24" spans="1:9" ht="12.75" customHeight="1">
      <c r="I24" s="88"/>
    </row>
    <row r="25" spans="1:9" ht="12.75" customHeight="1">
      <c r="I25" s="88"/>
    </row>
    <row r="26" spans="1:9" ht="12.75" customHeight="1">
      <c r="I26" s="88"/>
    </row>
    <row r="27" spans="1:9" ht="12.75" customHeight="1">
      <c r="I27" s="78"/>
    </row>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347" t="s">
        <v>489</v>
      </c>
    </row>
    <row r="38" spans="1:1" ht="12.75" customHeight="1"/>
    <row r="39" spans="1:1" ht="12.75" customHeight="1"/>
    <row r="40" spans="1:1" ht="12.75" customHeight="1">
      <c r="A40" s="74" t="s">
        <v>325</v>
      </c>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row r="52" spans="8:8" ht="12.75" customHeight="1">
      <c r="H52" s="44" t="s">
        <v>366</v>
      </c>
    </row>
    <row r="53" spans="8:8" ht="12.75" customHeight="1"/>
    <row r="54" spans="8:8" ht="12.75" customHeight="1"/>
  </sheetData>
  <hyperlinks>
    <hyperlink ref="A40"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72" t="s">
        <v>933</v>
      </c>
      <c r="G1" s="547" t="s">
        <v>149</v>
      </c>
      <c r="H1" s="355"/>
      <c r="J1" s="373" t="s">
        <v>1171</v>
      </c>
    </row>
    <row r="2" spans="1:11" ht="12.75" customHeight="1">
      <c r="A2" s="117" t="s">
        <v>934</v>
      </c>
      <c r="G2" s="124" t="s">
        <v>150</v>
      </c>
      <c r="J2" s="118" t="s">
        <v>1172</v>
      </c>
    </row>
    <row r="3" spans="1:11" ht="12.75" customHeight="1"/>
    <row r="4" spans="1:11" ht="12.75" customHeight="1"/>
    <row r="5" spans="1:11" ht="13.5" customHeight="1">
      <c r="A5" s="374"/>
      <c r="B5" s="375"/>
      <c r="C5" s="375" t="s">
        <v>1159</v>
      </c>
      <c r="D5" s="375"/>
      <c r="E5" s="376"/>
      <c r="F5" s="375" t="s">
        <v>1132</v>
      </c>
      <c r="G5" s="376"/>
      <c r="H5" s="758" t="s">
        <v>494</v>
      </c>
      <c r="I5" s="759"/>
      <c r="J5" s="759"/>
    </row>
    <row r="6" spans="1:11" ht="24">
      <c r="A6" s="374"/>
      <c r="B6" s="376"/>
      <c r="C6" s="416" t="s">
        <v>1160</v>
      </c>
      <c r="D6" s="376"/>
      <c r="E6" s="376"/>
      <c r="F6" s="416" t="s">
        <v>1133</v>
      </c>
      <c r="G6" s="376"/>
      <c r="H6" s="760" t="s">
        <v>1109</v>
      </c>
      <c r="I6" s="760"/>
      <c r="J6" s="377" t="s">
        <v>1108</v>
      </c>
    </row>
    <row r="7" spans="1:11" ht="30" customHeight="1">
      <c r="A7" s="378" t="s">
        <v>490</v>
      </c>
      <c r="B7" s="378" t="s">
        <v>491</v>
      </c>
      <c r="C7" s="378" t="s">
        <v>492</v>
      </c>
      <c r="D7" s="378" t="s">
        <v>493</v>
      </c>
      <c r="E7" s="378" t="s">
        <v>491</v>
      </c>
      <c r="F7" s="378" t="s">
        <v>492</v>
      </c>
      <c r="G7" s="378" t="s">
        <v>493</v>
      </c>
      <c r="H7" s="378" t="s">
        <v>491</v>
      </c>
      <c r="I7" s="378" t="s">
        <v>492</v>
      </c>
      <c r="J7" s="378" t="s">
        <v>493</v>
      </c>
    </row>
    <row r="8" spans="1:11" ht="12.75" customHeight="1">
      <c r="A8" s="152" t="s">
        <v>30</v>
      </c>
      <c r="B8" s="153">
        <v>905</v>
      </c>
      <c r="C8" s="153">
        <v>830</v>
      </c>
      <c r="D8" s="153">
        <v>1735</v>
      </c>
      <c r="E8" s="154">
        <v>888</v>
      </c>
      <c r="F8" s="154">
        <v>795</v>
      </c>
      <c r="G8" s="153">
        <v>1683</v>
      </c>
      <c r="H8" s="153">
        <v>17</v>
      </c>
      <c r="I8" s="153">
        <v>35</v>
      </c>
      <c r="J8" s="155">
        <v>3.0897207367795554E-2</v>
      </c>
      <c r="K8" s="88"/>
    </row>
    <row r="9" spans="1:11" ht="12.75" customHeight="1">
      <c r="A9" s="152" t="s">
        <v>31</v>
      </c>
      <c r="B9" s="153">
        <v>4125</v>
      </c>
      <c r="C9" s="153">
        <v>2549</v>
      </c>
      <c r="D9" s="153">
        <v>6674</v>
      </c>
      <c r="E9" s="154">
        <v>4079</v>
      </c>
      <c r="F9" s="154">
        <v>2529</v>
      </c>
      <c r="G9" s="153">
        <v>6608</v>
      </c>
      <c r="H9" s="153">
        <v>46</v>
      </c>
      <c r="I9" s="153">
        <v>20</v>
      </c>
      <c r="J9" s="155">
        <v>9.9878934624697546E-3</v>
      </c>
      <c r="K9" s="88"/>
    </row>
    <row r="10" spans="1:11" ht="12.75" customHeight="1">
      <c r="A10" s="152" t="s">
        <v>32</v>
      </c>
      <c r="B10" s="153">
        <v>12173</v>
      </c>
      <c r="C10" s="153">
        <v>8286</v>
      </c>
      <c r="D10" s="153">
        <v>20459</v>
      </c>
      <c r="E10" s="154">
        <v>12279</v>
      </c>
      <c r="F10" s="154">
        <v>8336</v>
      </c>
      <c r="G10" s="153">
        <v>20615</v>
      </c>
      <c r="H10" s="153">
        <v>-106</v>
      </c>
      <c r="I10" s="153">
        <v>-50</v>
      </c>
      <c r="J10" s="155">
        <v>-7.567305360174581E-3</v>
      </c>
    </row>
    <row r="11" spans="1:11" ht="12.75" customHeight="1">
      <c r="A11" s="152" t="s">
        <v>33</v>
      </c>
      <c r="B11" s="153">
        <v>17867</v>
      </c>
      <c r="C11" s="153">
        <v>14049</v>
      </c>
      <c r="D11" s="153">
        <v>31916</v>
      </c>
      <c r="E11" s="154">
        <v>17727</v>
      </c>
      <c r="F11" s="154">
        <v>14156</v>
      </c>
      <c r="G11" s="153">
        <v>31883</v>
      </c>
      <c r="H11" s="153">
        <v>140</v>
      </c>
      <c r="I11" s="153">
        <v>-107</v>
      </c>
      <c r="J11" s="155">
        <v>1.035034344321506E-3</v>
      </c>
    </row>
    <row r="12" spans="1:11" ht="12.75" customHeight="1">
      <c r="A12" s="152" t="s">
        <v>34</v>
      </c>
      <c r="B12" s="153">
        <v>18909</v>
      </c>
      <c r="C12" s="153">
        <v>16302</v>
      </c>
      <c r="D12" s="153">
        <v>35211</v>
      </c>
      <c r="E12" s="154">
        <v>18530</v>
      </c>
      <c r="F12" s="154">
        <v>16054</v>
      </c>
      <c r="G12" s="153">
        <v>34584</v>
      </c>
      <c r="H12" s="153">
        <v>379</v>
      </c>
      <c r="I12" s="153">
        <v>248</v>
      </c>
      <c r="J12" s="155">
        <v>1.8129770992366456E-2</v>
      </c>
    </row>
    <row r="13" spans="1:11" ht="12.75" customHeight="1">
      <c r="A13" s="152" t="s">
        <v>35</v>
      </c>
      <c r="B13" s="153">
        <v>17550</v>
      </c>
      <c r="C13" s="153">
        <v>16793</v>
      </c>
      <c r="D13" s="153">
        <v>34343</v>
      </c>
      <c r="E13" s="154">
        <v>17196</v>
      </c>
      <c r="F13" s="154">
        <v>16491</v>
      </c>
      <c r="G13" s="153">
        <v>33687</v>
      </c>
      <c r="H13" s="153">
        <v>354</v>
      </c>
      <c r="I13" s="153">
        <v>302</v>
      </c>
      <c r="J13" s="155">
        <v>1.9473387360109173E-2</v>
      </c>
    </row>
    <row r="14" spans="1:11" ht="12.75" customHeight="1">
      <c r="A14" s="152" t="s">
        <v>36</v>
      </c>
      <c r="B14" s="153">
        <v>15960</v>
      </c>
      <c r="C14" s="153">
        <v>17566</v>
      </c>
      <c r="D14" s="153">
        <v>33526</v>
      </c>
      <c r="E14" s="154">
        <v>15771</v>
      </c>
      <c r="F14" s="154">
        <v>17352</v>
      </c>
      <c r="G14" s="153">
        <v>33123</v>
      </c>
      <c r="H14" s="153">
        <v>189</v>
      </c>
      <c r="I14" s="153">
        <v>214</v>
      </c>
      <c r="J14" s="155">
        <v>1.2166772333424003E-2</v>
      </c>
    </row>
    <row r="15" spans="1:11" ht="12.75" customHeight="1">
      <c r="A15" s="152" t="s">
        <v>144</v>
      </c>
      <c r="B15" s="153">
        <v>23364</v>
      </c>
      <c r="C15" s="153">
        <v>24690</v>
      </c>
      <c r="D15" s="153">
        <v>48054</v>
      </c>
      <c r="E15" s="154">
        <v>22854</v>
      </c>
      <c r="F15" s="154">
        <v>24127</v>
      </c>
      <c r="G15" s="153">
        <v>46981</v>
      </c>
      <c r="H15" s="153">
        <v>510</v>
      </c>
      <c r="I15" s="153">
        <v>563</v>
      </c>
      <c r="J15" s="155">
        <v>2.2839020029373547E-2</v>
      </c>
    </row>
    <row r="16" spans="1:11" ht="12.75" customHeight="1">
      <c r="A16" s="152" t="s">
        <v>145</v>
      </c>
      <c r="B16" s="153">
        <v>8487</v>
      </c>
      <c r="C16" s="153">
        <v>8656</v>
      </c>
      <c r="D16" s="153">
        <v>17143</v>
      </c>
      <c r="E16" s="154">
        <v>8093</v>
      </c>
      <c r="F16" s="154">
        <v>8053</v>
      </c>
      <c r="G16" s="153">
        <v>16146</v>
      </c>
      <c r="H16" s="153">
        <v>394</v>
      </c>
      <c r="I16" s="153">
        <v>603</v>
      </c>
      <c r="J16" s="155">
        <v>6.1749040009909661E-2</v>
      </c>
    </row>
    <row r="17" spans="1:11" ht="12.75" customHeight="1">
      <c r="A17" s="152" t="s">
        <v>146</v>
      </c>
      <c r="B17" s="153">
        <v>1387</v>
      </c>
      <c r="C17" s="153">
        <v>1887</v>
      </c>
      <c r="D17" s="153">
        <v>3274</v>
      </c>
      <c r="E17" s="156">
        <v>1216</v>
      </c>
      <c r="F17" s="156">
        <v>1624</v>
      </c>
      <c r="G17" s="153">
        <v>2840</v>
      </c>
      <c r="H17" s="153">
        <v>171</v>
      </c>
      <c r="I17" s="153">
        <v>263</v>
      </c>
      <c r="J17" s="155">
        <v>0.15281690140845061</v>
      </c>
    </row>
    <row r="18" spans="1:11" ht="12.75" customHeight="1">
      <c r="A18" s="152" t="s">
        <v>147</v>
      </c>
      <c r="B18" s="153">
        <v>71</v>
      </c>
      <c r="C18" s="153">
        <v>109</v>
      </c>
      <c r="D18" s="153">
        <v>180</v>
      </c>
      <c r="E18" s="156">
        <v>56</v>
      </c>
      <c r="F18" s="156">
        <v>88</v>
      </c>
      <c r="G18" s="153">
        <v>144</v>
      </c>
      <c r="H18" s="153">
        <v>15</v>
      </c>
      <c r="I18" s="153">
        <v>21</v>
      </c>
      <c r="J18" s="155">
        <v>0.25</v>
      </c>
    </row>
    <row r="19" spans="1:11" ht="26.25" customHeight="1">
      <c r="A19" s="417" t="s">
        <v>148</v>
      </c>
      <c r="B19" s="379">
        <v>120798</v>
      </c>
      <c r="C19" s="379">
        <v>111717</v>
      </c>
      <c r="D19" s="379">
        <v>232515</v>
      </c>
      <c r="E19" s="379">
        <v>118689</v>
      </c>
      <c r="F19" s="379">
        <v>109605</v>
      </c>
      <c r="G19" s="379">
        <v>228294</v>
      </c>
      <c r="H19" s="379">
        <v>2109</v>
      </c>
      <c r="I19" s="379">
        <v>2112</v>
      </c>
      <c r="J19" s="380">
        <v>1.8489316407789946E-2</v>
      </c>
    </row>
    <row r="20" spans="1:11" ht="12.75" customHeight="1">
      <c r="A20" s="36" t="s">
        <v>142</v>
      </c>
    </row>
    <row r="21" spans="1:11" ht="12.75" customHeight="1"/>
    <row r="22" spans="1:11" ht="12.75" customHeight="1"/>
    <row r="23" spans="1:11" ht="12.75" customHeight="1">
      <c r="A23" s="548" t="s">
        <v>1173</v>
      </c>
    </row>
    <row r="24" spans="1:11" ht="12.75" customHeight="1">
      <c r="A24" s="125" t="s">
        <v>1174</v>
      </c>
    </row>
    <row r="25" spans="1:11" ht="12.75" customHeight="1"/>
    <row r="26" spans="1:11" ht="12.75" customHeight="1">
      <c r="A26" s="646"/>
      <c r="B26" s="646"/>
      <c r="C26" s="646"/>
      <c r="D26" s="646"/>
      <c r="E26" s="646"/>
      <c r="F26" s="646"/>
      <c r="G26" s="646"/>
      <c r="H26" s="646"/>
      <c r="I26" s="646"/>
      <c r="J26" s="646"/>
    </row>
    <row r="27" spans="1:11" ht="12.75" customHeight="1">
      <c r="A27" s="646"/>
      <c r="B27" s="646"/>
      <c r="C27" s="646"/>
      <c r="D27" s="646"/>
      <c r="E27" s="646"/>
      <c r="F27" s="646"/>
      <c r="G27" s="646"/>
      <c r="H27" s="646"/>
      <c r="I27" s="646"/>
      <c r="J27" s="646"/>
      <c r="K27" s="88"/>
    </row>
    <row r="28" spans="1:11" ht="12.75" customHeight="1">
      <c r="A28" s="646"/>
      <c r="B28" s="646"/>
      <c r="C28" s="646"/>
      <c r="D28" s="646"/>
      <c r="E28" s="646"/>
      <c r="F28" s="646"/>
      <c r="G28" s="646"/>
      <c r="H28" s="646"/>
      <c r="I28" s="646"/>
      <c r="J28" s="646"/>
      <c r="K28" s="88"/>
    </row>
    <row r="29" spans="1:11" ht="12.75" customHeight="1">
      <c r="A29" s="646"/>
      <c r="B29" s="646"/>
      <c r="C29" s="646"/>
      <c r="D29" s="646"/>
      <c r="E29" s="646"/>
      <c r="F29" s="646"/>
      <c r="G29" s="646"/>
      <c r="H29" s="646"/>
      <c r="I29" s="646"/>
      <c r="J29" s="646"/>
      <c r="K29" s="88"/>
    </row>
    <row r="30" spans="1:11" ht="12.75" customHeight="1">
      <c r="A30" s="646"/>
      <c r="B30" s="646"/>
      <c r="C30" s="646"/>
      <c r="D30" s="646"/>
      <c r="E30" s="646"/>
      <c r="F30" s="646"/>
      <c r="G30" s="646"/>
      <c r="H30" s="646"/>
      <c r="I30" s="646"/>
      <c r="J30" s="646"/>
      <c r="K30" s="78"/>
    </row>
    <row r="31" spans="1:11" ht="12.75" customHeight="1">
      <c r="A31" s="646"/>
      <c r="B31" s="646"/>
      <c r="C31" s="646"/>
      <c r="D31" s="646"/>
      <c r="E31" s="646"/>
      <c r="F31" s="646"/>
      <c r="G31" s="646"/>
      <c r="H31" s="646"/>
      <c r="I31" s="646"/>
      <c r="J31" s="646"/>
    </row>
    <row r="32" spans="1:11" ht="12.75" customHeight="1">
      <c r="A32" s="646"/>
      <c r="B32" s="646"/>
      <c r="C32" s="646"/>
      <c r="D32" s="646"/>
      <c r="E32" s="646"/>
      <c r="F32" s="646"/>
      <c r="G32" s="646"/>
      <c r="H32" s="646"/>
      <c r="I32" s="646"/>
      <c r="J32" s="646"/>
    </row>
    <row r="33" spans="1:10" ht="12.75" customHeight="1">
      <c r="A33" s="646"/>
      <c r="B33" s="646"/>
      <c r="C33" s="646"/>
      <c r="D33" s="646"/>
      <c r="E33" s="646"/>
      <c r="F33" s="646"/>
      <c r="G33" s="646"/>
      <c r="H33" s="646"/>
      <c r="I33" s="646"/>
      <c r="J33" s="646"/>
    </row>
    <row r="34" spans="1:10" ht="12.75" customHeight="1">
      <c r="A34" s="646"/>
      <c r="B34" s="646"/>
      <c r="C34" s="646"/>
      <c r="D34" s="646"/>
      <c r="E34" s="646"/>
      <c r="F34" s="646"/>
      <c r="G34" s="646"/>
      <c r="H34" s="646"/>
      <c r="I34" s="646"/>
      <c r="J34" s="646"/>
    </row>
    <row r="35" spans="1:10" ht="12.75" customHeight="1">
      <c r="A35" s="646"/>
      <c r="B35" s="646"/>
      <c r="C35" s="646"/>
      <c r="D35" s="646"/>
      <c r="E35" s="646"/>
      <c r="F35" s="646"/>
      <c r="G35" s="646"/>
      <c r="H35" s="646"/>
      <c r="I35" s="646"/>
      <c r="J35" s="646"/>
    </row>
    <row r="36" spans="1:10" ht="12.75" customHeight="1">
      <c r="A36" s="646"/>
      <c r="B36" s="646"/>
      <c r="C36" s="646"/>
      <c r="D36" s="646"/>
      <c r="E36" s="646"/>
      <c r="F36" s="646"/>
      <c r="G36" s="646"/>
      <c r="H36" s="646"/>
      <c r="I36" s="646"/>
      <c r="J36" s="646"/>
    </row>
    <row r="37" spans="1:10" ht="12.75" customHeight="1">
      <c r="A37" s="646"/>
      <c r="B37" s="646"/>
      <c r="C37" s="646"/>
      <c r="D37" s="646"/>
      <c r="E37" s="646"/>
      <c r="F37" s="646"/>
      <c r="G37" s="646"/>
      <c r="H37" s="646"/>
      <c r="I37" s="646"/>
      <c r="J37" s="646"/>
    </row>
    <row r="38" spans="1:10" ht="12.75" customHeight="1">
      <c r="A38" s="646"/>
      <c r="B38" s="646"/>
      <c r="C38" s="646"/>
      <c r="D38" s="646"/>
      <c r="E38" s="646"/>
      <c r="F38" s="646"/>
      <c r="G38" s="646"/>
      <c r="H38" s="646"/>
      <c r="I38" s="646"/>
      <c r="J38" s="646"/>
    </row>
    <row r="39" spans="1:10" ht="12.75" customHeight="1">
      <c r="A39" s="646"/>
      <c r="B39" s="646"/>
      <c r="C39" s="646"/>
      <c r="D39" s="646"/>
      <c r="E39" s="646"/>
      <c r="F39" s="646"/>
      <c r="G39" s="646"/>
      <c r="H39" s="646"/>
      <c r="I39" s="646"/>
      <c r="J39" s="646"/>
    </row>
    <row r="40" spans="1:10" ht="12.75" customHeight="1">
      <c r="A40" s="646"/>
      <c r="B40" s="646"/>
      <c r="C40" s="646"/>
      <c r="D40" s="646"/>
      <c r="E40" s="646"/>
      <c r="F40" s="646"/>
      <c r="G40" s="646"/>
      <c r="H40" s="646"/>
      <c r="I40" s="646"/>
      <c r="J40" s="646"/>
    </row>
    <row r="41" spans="1:10" ht="12.75" customHeight="1">
      <c r="A41" s="646"/>
      <c r="B41" s="646"/>
      <c r="C41" s="646"/>
      <c r="D41" s="646"/>
      <c r="E41" s="646"/>
      <c r="F41" s="646"/>
      <c r="G41" s="646"/>
      <c r="H41" s="646"/>
      <c r="I41" s="646"/>
      <c r="J41" s="646"/>
    </row>
    <row r="42" spans="1:10" ht="12.75" customHeight="1">
      <c r="A42" s="646"/>
      <c r="B42" s="646"/>
      <c r="C42" s="646"/>
      <c r="D42" s="646"/>
      <c r="E42" s="646"/>
      <c r="F42" s="646"/>
      <c r="G42" s="646"/>
      <c r="H42" s="646"/>
      <c r="I42" s="646"/>
      <c r="J42" s="646"/>
    </row>
    <row r="43" spans="1:10" ht="12.75" customHeight="1">
      <c r="A43" s="646"/>
      <c r="B43" s="646"/>
      <c r="C43" s="646"/>
      <c r="D43" s="646"/>
      <c r="E43" s="646"/>
      <c r="F43" s="646"/>
      <c r="G43" s="646"/>
      <c r="H43" s="646"/>
      <c r="I43" s="646"/>
      <c r="J43" s="646"/>
    </row>
    <row r="44" spans="1:10" ht="12.75" customHeight="1">
      <c r="A44" s="646"/>
      <c r="B44" s="646"/>
      <c r="C44" s="646"/>
      <c r="D44" s="646"/>
      <c r="E44" s="646"/>
      <c r="F44" s="646"/>
      <c r="G44" s="646"/>
      <c r="H44" s="646"/>
      <c r="I44" s="646"/>
      <c r="J44" s="646"/>
    </row>
    <row r="45" spans="1:10" ht="12.75" customHeight="1">
      <c r="A45" s="646"/>
      <c r="B45" s="646"/>
      <c r="C45" s="646"/>
      <c r="D45" s="646"/>
      <c r="E45" s="646"/>
      <c r="F45" s="646"/>
      <c r="G45" s="646"/>
      <c r="H45" s="646"/>
      <c r="I45" s="646"/>
      <c r="J45" s="646"/>
    </row>
    <row r="46" spans="1:10" ht="12.75" customHeight="1">
      <c r="A46" s="646"/>
      <c r="B46" s="646"/>
      <c r="C46" s="646"/>
      <c r="D46" s="646"/>
      <c r="E46" s="646"/>
      <c r="F46" s="646"/>
      <c r="G46" s="646"/>
      <c r="H46" s="646"/>
      <c r="I46" s="646"/>
      <c r="J46" s="646"/>
    </row>
    <row r="47" spans="1:10" ht="12.75" customHeight="1">
      <c r="A47" s="646"/>
      <c r="B47" s="646"/>
      <c r="C47" s="646"/>
      <c r="D47" s="646"/>
      <c r="E47" s="646"/>
      <c r="F47" s="646"/>
      <c r="G47" s="646"/>
      <c r="H47" s="646"/>
      <c r="I47" s="646"/>
      <c r="J47" s="646"/>
    </row>
    <row r="48" spans="1:10" ht="12.75" customHeight="1">
      <c r="A48" s="646"/>
      <c r="B48" s="646"/>
      <c r="C48" s="646"/>
      <c r="D48" s="646"/>
      <c r="E48" s="646"/>
      <c r="F48" s="646"/>
      <c r="G48" s="646"/>
      <c r="H48" s="646"/>
      <c r="I48" s="646"/>
      <c r="J48" s="646"/>
    </row>
    <row r="49" spans="1:10" ht="12.75" customHeight="1">
      <c r="A49" s="646"/>
      <c r="B49" s="646"/>
      <c r="C49" s="646"/>
      <c r="D49" s="646"/>
      <c r="E49" s="646"/>
      <c r="F49" s="646"/>
      <c r="G49" s="646"/>
      <c r="H49" s="646"/>
      <c r="I49" s="646"/>
      <c r="J49" s="646"/>
    </row>
    <row r="50" spans="1:10" ht="12.75" customHeight="1">
      <c r="A50" s="646"/>
      <c r="B50" s="646"/>
      <c r="C50" s="646"/>
      <c r="D50" s="646"/>
      <c r="E50" s="646"/>
      <c r="F50" s="646"/>
      <c r="G50" s="646"/>
      <c r="H50" s="646"/>
      <c r="I50" s="646"/>
      <c r="J50" s="646"/>
    </row>
    <row r="51" spans="1:10" ht="12.75" customHeight="1">
      <c r="A51" s="646"/>
      <c r="B51" s="646"/>
      <c r="C51" s="646"/>
      <c r="D51" s="646"/>
      <c r="E51" s="646"/>
      <c r="F51" s="646"/>
      <c r="G51" s="646"/>
      <c r="H51" s="646"/>
      <c r="I51" s="646"/>
      <c r="J51" s="646"/>
    </row>
    <row r="52" spans="1:10" ht="12.75" customHeight="1">
      <c r="A52" s="646"/>
      <c r="B52" s="646"/>
      <c r="C52" s="646"/>
      <c r="D52" s="646"/>
      <c r="E52" s="646"/>
      <c r="F52" s="646"/>
      <c r="G52" s="646"/>
      <c r="H52" s="646"/>
      <c r="I52" s="646"/>
      <c r="J52" s="646"/>
    </row>
    <row r="53" spans="1:10" ht="12.75" customHeight="1">
      <c r="A53" s="646"/>
      <c r="B53" s="646"/>
      <c r="C53" s="646"/>
      <c r="D53" s="646"/>
      <c r="E53" s="646"/>
      <c r="F53" s="646"/>
      <c r="G53" s="646"/>
      <c r="H53" s="646"/>
      <c r="I53" s="646"/>
      <c r="J53" s="646"/>
    </row>
    <row r="54" spans="1:10" ht="12.75" customHeight="1">
      <c r="A54" s="646"/>
      <c r="B54" s="646"/>
      <c r="C54" s="646"/>
      <c r="D54" s="646"/>
      <c r="E54" s="646"/>
      <c r="F54" s="646"/>
      <c r="G54" s="646"/>
      <c r="H54" s="646"/>
      <c r="I54" s="646"/>
      <c r="J54" s="646"/>
    </row>
    <row r="55" spans="1:10" ht="12.75" customHeight="1">
      <c r="A55" s="646"/>
      <c r="B55" s="646"/>
      <c r="C55" s="646"/>
      <c r="D55" s="646"/>
      <c r="E55" s="646"/>
      <c r="F55" s="646"/>
      <c r="G55" s="646"/>
      <c r="H55" s="646"/>
      <c r="I55" s="646"/>
      <c r="J55" s="646"/>
    </row>
    <row r="56" spans="1:10" ht="12.75" customHeight="1">
      <c r="A56" s="646"/>
      <c r="B56" s="646"/>
      <c r="C56" s="646"/>
      <c r="D56" s="646"/>
      <c r="E56" s="646"/>
      <c r="F56" s="646"/>
      <c r="G56" s="646"/>
      <c r="H56" s="646"/>
      <c r="I56" s="646"/>
      <c r="J56" s="646"/>
    </row>
    <row r="57" spans="1:10" ht="12.75" customHeight="1">
      <c r="A57" s="646"/>
      <c r="B57" s="646"/>
      <c r="C57" s="646"/>
      <c r="D57" s="646"/>
      <c r="E57" s="646"/>
      <c r="F57" s="646"/>
      <c r="G57" s="646"/>
      <c r="H57" s="646"/>
      <c r="I57" s="646"/>
      <c r="J57" s="646"/>
    </row>
    <row r="58" spans="1:10" ht="12.75" customHeight="1">
      <c r="A58" s="646"/>
      <c r="B58" s="646"/>
      <c r="C58" s="646"/>
      <c r="D58" s="646"/>
      <c r="E58" s="646"/>
      <c r="F58" s="646"/>
      <c r="G58" s="646"/>
      <c r="H58" s="646"/>
      <c r="I58" s="646"/>
      <c r="J58" s="646"/>
    </row>
    <row r="59" spans="1:10" ht="12.75" customHeight="1">
      <c r="A59" s="646"/>
      <c r="B59" s="646"/>
      <c r="C59" s="646"/>
      <c r="D59" s="646"/>
      <c r="E59" s="646"/>
      <c r="F59" s="646"/>
      <c r="G59" s="646"/>
      <c r="H59" s="646"/>
      <c r="I59" s="646"/>
      <c r="J59" s="646"/>
    </row>
    <row r="60" spans="1:10" ht="12.75" customHeight="1">
      <c r="A60" s="646"/>
      <c r="B60" s="646"/>
      <c r="C60" s="646"/>
      <c r="D60" s="646"/>
      <c r="E60" s="646"/>
      <c r="F60" s="646"/>
      <c r="G60" s="646"/>
      <c r="H60" s="646"/>
      <c r="I60" s="646"/>
      <c r="J60" s="646"/>
    </row>
    <row r="61" spans="1:10" ht="12.75" customHeight="1">
      <c r="A61" s="646"/>
      <c r="B61" s="646"/>
      <c r="C61" s="646"/>
      <c r="D61" s="646"/>
      <c r="E61" s="646"/>
      <c r="F61" s="646"/>
      <c r="G61" s="646"/>
      <c r="H61" s="646"/>
      <c r="I61" s="646"/>
      <c r="J61" s="646"/>
    </row>
    <row r="62" spans="1:10" ht="12.75" customHeight="1">
      <c r="A62" s="646"/>
      <c r="B62" s="646"/>
      <c r="C62" s="646"/>
      <c r="D62" s="646"/>
      <c r="E62" s="646"/>
      <c r="F62" s="646"/>
      <c r="G62" s="646"/>
      <c r="H62" s="646"/>
      <c r="I62" s="646"/>
      <c r="J62" s="646"/>
    </row>
    <row r="63" spans="1:10" ht="12.75" customHeight="1">
      <c r="A63" s="646"/>
      <c r="B63" s="646"/>
      <c r="C63" s="646"/>
      <c r="D63" s="646"/>
      <c r="E63" s="646"/>
      <c r="F63" s="646"/>
      <c r="G63" s="646"/>
      <c r="H63" s="646"/>
      <c r="I63" s="646"/>
      <c r="J63" s="646"/>
    </row>
    <row r="64" spans="1:10" ht="12.75" customHeight="1">
      <c r="A64" s="646"/>
      <c r="B64" s="646"/>
      <c r="C64" s="646"/>
      <c r="D64" s="646"/>
      <c r="E64" s="646"/>
      <c r="F64" s="646"/>
      <c r="G64" s="646"/>
      <c r="H64" s="646"/>
      <c r="I64" s="646"/>
      <c r="J64" s="646"/>
    </row>
    <row r="65" spans="1:10" ht="12.75" customHeight="1">
      <c r="A65" s="646"/>
      <c r="B65" s="646"/>
      <c r="C65" s="646"/>
      <c r="D65" s="646"/>
      <c r="E65" s="646"/>
      <c r="F65" s="646"/>
      <c r="G65" s="646"/>
      <c r="H65" s="646"/>
      <c r="I65" s="646"/>
      <c r="J65" s="646"/>
    </row>
    <row r="66" spans="1:10" ht="12.75" customHeight="1">
      <c r="A66" s="646"/>
      <c r="B66" s="646"/>
      <c r="C66" s="646"/>
      <c r="D66" s="646"/>
      <c r="E66" s="646"/>
      <c r="F66" s="646"/>
      <c r="G66" s="646"/>
      <c r="H66" s="646"/>
      <c r="I66" s="646"/>
      <c r="J66" s="646"/>
    </row>
    <row r="67" spans="1:10" ht="12.75" customHeight="1">
      <c r="A67" s="36" t="s">
        <v>489</v>
      </c>
    </row>
    <row r="68" spans="1:10" ht="12.75" customHeight="1"/>
    <row r="69" spans="1:10" ht="12.75" customHeight="1"/>
    <row r="70" spans="1:10" ht="12.75" customHeight="1">
      <c r="A70" s="74" t="s">
        <v>325</v>
      </c>
    </row>
    <row r="71" spans="1:10" ht="12.75" customHeight="1"/>
    <row r="72" spans="1:10" ht="12.75" customHeight="1"/>
    <row r="73" spans="1:10" ht="12.75" customHeight="1"/>
    <row r="74" spans="1:10" ht="12.75" customHeight="1"/>
    <row r="75" spans="1:10" ht="12.75" customHeight="1"/>
    <row r="76" spans="1:10" ht="12.75" customHeight="1">
      <c r="J76" s="21" t="s">
        <v>367</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28515625" customWidth="1"/>
  </cols>
  <sheetData>
    <row r="1" spans="1:7" ht="12.75" customHeight="1">
      <c r="A1" s="544" t="s">
        <v>935</v>
      </c>
      <c r="F1" s="373" t="str">
        <f>Naslovnica!A20</f>
        <v>Studeni 2015.</v>
      </c>
    </row>
    <row r="2" spans="1:7" ht="12.75" customHeight="1">
      <c r="A2" s="126" t="s">
        <v>936</v>
      </c>
      <c r="F2" s="118" t="str">
        <f>Naslovnica!A24</f>
        <v>November 2015</v>
      </c>
    </row>
    <row r="3" spans="1:7" ht="12.75" customHeight="1"/>
    <row r="4" spans="1:7" ht="12.75" customHeight="1">
      <c r="E4" s="741" t="s">
        <v>471</v>
      </c>
      <c r="F4" s="741"/>
    </row>
    <row r="5" spans="1:7" ht="13.5" customHeight="1">
      <c r="A5" s="749" t="s">
        <v>495</v>
      </c>
      <c r="B5" s="760" t="s">
        <v>151</v>
      </c>
      <c r="C5" s="760"/>
      <c r="D5" s="760"/>
      <c r="E5" s="760"/>
      <c r="F5" s="760"/>
    </row>
    <row r="6" spans="1:7" ht="33.75" customHeight="1">
      <c r="A6" s="749"/>
      <c r="B6" s="418" t="str">
        <f>Naslovnica!A20</f>
        <v>Studeni 2015.</v>
      </c>
      <c r="C6" s="649" t="str">
        <f>'5 Tablica 3,4'!$A$8</f>
        <v>Listopad 2015.</v>
      </c>
      <c r="D6" s="418" t="s">
        <v>98</v>
      </c>
      <c r="E6" s="388" t="s">
        <v>152</v>
      </c>
      <c r="F6" s="419" t="s">
        <v>153</v>
      </c>
    </row>
    <row r="7" spans="1:7" ht="45" customHeight="1">
      <c r="A7" s="749"/>
      <c r="B7" s="420" t="str">
        <f>Naslovnica!A24</f>
        <v>November 2015</v>
      </c>
      <c r="C7" s="650" t="str">
        <f>'5 Tablica 3,4'!$B$8</f>
        <v>October 2015</v>
      </c>
      <c r="D7" s="420" t="s">
        <v>154</v>
      </c>
      <c r="E7" s="393" t="s">
        <v>496</v>
      </c>
      <c r="F7" s="420" t="s">
        <v>155</v>
      </c>
    </row>
    <row r="8" spans="1:7">
      <c r="A8" s="190" t="s">
        <v>136</v>
      </c>
      <c r="B8" s="191">
        <v>6705.9769400000005</v>
      </c>
      <c r="C8" s="191">
        <v>7498.7982699999993</v>
      </c>
      <c r="D8" s="192">
        <v>-0.10572645128644043</v>
      </c>
      <c r="E8" s="193">
        <v>374662.71886000002</v>
      </c>
      <c r="F8" s="192">
        <v>1.8224905745735702E-2</v>
      </c>
      <c r="G8" s="88"/>
    </row>
    <row r="9" spans="1:7">
      <c r="A9" s="190" t="s">
        <v>137</v>
      </c>
      <c r="B9" s="191">
        <v>11117.081769999999</v>
      </c>
      <c r="C9" s="191">
        <v>10790.01311</v>
      </c>
      <c r="D9" s="192">
        <v>3.0312165209222641E-2</v>
      </c>
      <c r="E9" s="193">
        <v>1148597.9820700004</v>
      </c>
      <c r="F9" s="192">
        <v>9.7734228039063776E-3</v>
      </c>
      <c r="G9" s="88"/>
    </row>
    <row r="10" spans="1:7">
      <c r="A10" s="190" t="s">
        <v>138</v>
      </c>
      <c r="B10" s="191">
        <v>1599.2723100000001</v>
      </c>
      <c r="C10" s="191">
        <v>1110.5057099999999</v>
      </c>
      <c r="D10" s="192">
        <v>0.44012974953546191</v>
      </c>
      <c r="E10" s="193">
        <v>205658.46394000005</v>
      </c>
      <c r="F10" s="194">
        <v>7.8372961160201073E-3</v>
      </c>
    </row>
    <row r="11" spans="1:7">
      <c r="A11" s="190" t="s">
        <v>139</v>
      </c>
      <c r="B11" s="191">
        <v>1298.6308100000001</v>
      </c>
      <c r="C11" s="191">
        <v>1105.2574500000001</v>
      </c>
      <c r="D11" s="192">
        <v>0.17495775305563432</v>
      </c>
      <c r="E11" s="193">
        <v>184005.31141000002</v>
      </c>
      <c r="F11" s="192">
        <v>7.10773577482422E-3</v>
      </c>
    </row>
    <row r="12" spans="1:7">
      <c r="A12" s="190" t="s">
        <v>140</v>
      </c>
      <c r="B12" s="191">
        <v>1966.70866</v>
      </c>
      <c r="C12" s="191">
        <v>1700.3156899999999</v>
      </c>
      <c r="D12" s="192">
        <v>0.15667265294717136</v>
      </c>
      <c r="E12" s="193">
        <v>124011.14477000001</v>
      </c>
      <c r="F12" s="192">
        <v>1.6114693325530872E-2</v>
      </c>
    </row>
    <row r="13" spans="1:7">
      <c r="A13" s="195" t="s">
        <v>141</v>
      </c>
      <c r="B13" s="191">
        <v>6605.0333200000005</v>
      </c>
      <c r="C13" s="191">
        <v>6458.5519999999997</v>
      </c>
      <c r="D13" s="192">
        <v>2.2680210672609169E-2</v>
      </c>
      <c r="E13" s="196">
        <v>967951.86446000042</v>
      </c>
      <c r="F13" s="192">
        <v>6.8706039340323839E-3</v>
      </c>
    </row>
    <row r="14" spans="1:7" ht="18.75" customHeight="1">
      <c r="A14" s="421" t="s">
        <v>353</v>
      </c>
      <c r="B14" s="422">
        <v>29292.703809999999</v>
      </c>
      <c r="C14" s="423">
        <v>28663.442230000001</v>
      </c>
      <c r="D14" s="424">
        <v>2.1953454681077789E-2</v>
      </c>
      <c r="E14" s="425">
        <v>3004887.48551</v>
      </c>
      <c r="F14" s="424">
        <v>9.8443188535451715E-3</v>
      </c>
    </row>
    <row r="15" spans="1:7" ht="12.75" customHeight="1">
      <c r="A15" s="27" t="s">
        <v>673</v>
      </c>
      <c r="B15" s="28"/>
      <c r="C15" s="30"/>
      <c r="D15" s="30"/>
      <c r="E15" s="30"/>
      <c r="F15" s="30"/>
      <c r="G15" s="30"/>
    </row>
    <row r="16" spans="1:7" ht="22.5" customHeight="1">
      <c r="A16" s="765" t="s">
        <v>157</v>
      </c>
      <c r="B16" s="765"/>
      <c r="C16" s="765"/>
      <c r="D16" s="765"/>
      <c r="E16" s="765"/>
      <c r="F16" s="765"/>
      <c r="G16" s="47"/>
    </row>
    <row r="17" spans="1:7" ht="12.75" customHeight="1">
      <c r="A17" s="761" t="s">
        <v>158</v>
      </c>
      <c r="B17" s="762"/>
      <c r="C17" s="762"/>
      <c r="D17" s="762"/>
      <c r="E17" s="762"/>
      <c r="F17" s="762"/>
      <c r="G17" s="48"/>
    </row>
    <row r="18" spans="1:7" ht="12.75" customHeight="1">
      <c r="A18" s="763" t="s">
        <v>159</v>
      </c>
      <c r="B18" s="764"/>
      <c r="C18" s="764"/>
      <c r="D18" s="764"/>
      <c r="E18" s="764"/>
      <c r="F18" s="764"/>
      <c r="G18" s="49"/>
    </row>
    <row r="19" spans="1:7" ht="12.75" customHeight="1">
      <c r="A19" s="761" t="s">
        <v>160</v>
      </c>
      <c r="B19" s="762"/>
      <c r="C19" s="762"/>
      <c r="D19" s="762"/>
      <c r="E19" s="762"/>
      <c r="F19" s="762"/>
      <c r="G19" s="48"/>
    </row>
    <row r="20" spans="1:7" ht="12.75" customHeight="1"/>
    <row r="21" spans="1:7" ht="12.75" customHeight="1">
      <c r="A21" s="549" t="s">
        <v>356</v>
      </c>
      <c r="F21" s="373" t="str">
        <f>Naslovnica!A20</f>
        <v>Studeni 2015.</v>
      </c>
    </row>
    <row r="22" spans="1:7" ht="12.75" customHeight="1">
      <c r="A22" s="126" t="s">
        <v>357</v>
      </c>
      <c r="F22" s="118" t="str">
        <f>Naslovnica!A24</f>
        <v>November 2015</v>
      </c>
    </row>
    <row r="23" spans="1:7" ht="12.75" customHeight="1"/>
    <row r="24" spans="1:7" ht="12.75" customHeight="1"/>
    <row r="25" spans="1:7" ht="12.75" customHeight="1">
      <c r="G25" s="88"/>
    </row>
    <row r="26" spans="1:7" ht="12.75" customHeight="1">
      <c r="G26" s="88"/>
    </row>
    <row r="27" spans="1:7" ht="12.75" customHeight="1">
      <c r="G27" s="88"/>
    </row>
    <row r="28" spans="1:7" ht="12.75" customHeight="1">
      <c r="G28" s="78"/>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673</v>
      </c>
    </row>
    <row r="42" spans="1:1" ht="12.75" customHeight="1"/>
    <row r="43" spans="1:1" ht="12.75" customHeight="1">
      <c r="A43" s="82"/>
    </row>
    <row r="44" spans="1:1" ht="12.75" customHeight="1">
      <c r="A44" s="85"/>
    </row>
    <row r="45" spans="1:1" ht="12.75" customHeight="1"/>
    <row r="46" spans="1:1" ht="12.75" customHeight="1">
      <c r="A46" s="74" t="s">
        <v>325</v>
      </c>
    </row>
    <row r="47" spans="1:1" ht="12.75" customHeight="1"/>
    <row r="48" spans="1:1" ht="12.75" customHeight="1"/>
    <row r="49" spans="6:6" ht="12.75" customHeight="1"/>
    <row r="53" spans="6:6">
      <c r="F53" s="44" t="s">
        <v>368</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3.7109375" bestFit="1"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545" t="s">
        <v>937</v>
      </c>
      <c r="G1" s="373" t="str">
        <f>Naslovnica!A20</f>
        <v>Studeni 2015.</v>
      </c>
    </row>
    <row r="2" spans="1:8" ht="12.75" customHeight="1">
      <c r="A2" s="117" t="s">
        <v>938</v>
      </c>
      <c r="G2" s="118" t="str">
        <f>Naslovnica!A24</f>
        <v>November 2015</v>
      </c>
    </row>
    <row r="3" spans="1:8" ht="12.75" customHeight="1"/>
    <row r="4" spans="1:8" ht="12.75" customHeight="1">
      <c r="F4" s="141"/>
      <c r="G4" s="21" t="s">
        <v>471</v>
      </c>
    </row>
    <row r="5" spans="1:8" ht="15" customHeight="1">
      <c r="A5" s="742" t="s">
        <v>498</v>
      </c>
      <c r="B5" s="743" t="s">
        <v>497</v>
      </c>
      <c r="C5" s="743"/>
      <c r="D5" s="743"/>
      <c r="E5" s="743"/>
      <c r="F5" s="743"/>
      <c r="G5" s="743"/>
    </row>
    <row r="6" spans="1:8">
      <c r="A6" s="742"/>
      <c r="B6" s="747" t="str">
        <f>Naslovnica!A20</f>
        <v>Studeni 2015.</v>
      </c>
      <c r="C6" s="759"/>
      <c r="D6" s="748" t="str">
        <f>'5 Tablica 3,4'!A8</f>
        <v>Listopad 2015.</v>
      </c>
      <c r="E6" s="759"/>
      <c r="F6" s="766" t="s">
        <v>161</v>
      </c>
      <c r="G6" s="766"/>
    </row>
    <row r="7" spans="1:8">
      <c r="A7" s="742"/>
      <c r="B7" s="744" t="str">
        <f>Naslovnica!A24</f>
        <v>November 2015</v>
      </c>
      <c r="C7" s="767"/>
      <c r="D7" s="768" t="str">
        <f>'5 Tablica 3,4'!B8</f>
        <v>October 2015</v>
      </c>
      <c r="E7" s="767"/>
      <c r="F7" s="769" t="s">
        <v>162</v>
      </c>
      <c r="G7" s="769"/>
    </row>
    <row r="8" spans="1:8">
      <c r="A8" s="742"/>
      <c r="B8" s="394" t="s">
        <v>120</v>
      </c>
      <c r="C8" s="394" t="s">
        <v>121</v>
      </c>
      <c r="D8" s="394" t="s">
        <v>120</v>
      </c>
      <c r="E8" s="394" t="s">
        <v>121</v>
      </c>
      <c r="F8" s="394" t="s">
        <v>1114</v>
      </c>
      <c r="G8" s="394" t="s">
        <v>1110</v>
      </c>
    </row>
    <row r="9" spans="1:8">
      <c r="A9" s="742"/>
      <c r="B9" s="395" t="s">
        <v>122</v>
      </c>
      <c r="C9" s="395" t="s">
        <v>123</v>
      </c>
      <c r="D9" s="395" t="s">
        <v>122</v>
      </c>
      <c r="E9" s="395" t="s">
        <v>123</v>
      </c>
      <c r="F9" s="395" t="s">
        <v>122</v>
      </c>
      <c r="G9" s="395" t="s">
        <v>1111</v>
      </c>
    </row>
    <row r="10" spans="1:8">
      <c r="A10" s="177" t="s">
        <v>136</v>
      </c>
      <c r="B10" s="197">
        <v>322072.37554000004</v>
      </c>
      <c r="C10" s="198">
        <v>0.1082455950020831</v>
      </c>
      <c r="D10" s="197">
        <v>315198.41200999997</v>
      </c>
      <c r="E10" s="199">
        <v>0.10713672762672523</v>
      </c>
      <c r="F10" s="200">
        <v>6873.9635300000309</v>
      </c>
      <c r="G10" s="199">
        <v>2.180836980162815E-2</v>
      </c>
      <c r="H10" s="88"/>
    </row>
    <row r="11" spans="1:8">
      <c r="A11" s="177" t="s">
        <v>137</v>
      </c>
      <c r="B11" s="197">
        <v>1265961.8776800002</v>
      </c>
      <c r="C11" s="198">
        <v>0.42547826857136589</v>
      </c>
      <c r="D11" s="201">
        <v>1245678.3230399999</v>
      </c>
      <c r="E11" s="199">
        <v>0.42340917378041304</v>
      </c>
      <c r="F11" s="200">
        <v>20283.554640000104</v>
      </c>
      <c r="G11" s="199">
        <v>1.6283140089087655E-2</v>
      </c>
      <c r="H11" s="88"/>
    </row>
    <row r="12" spans="1:8">
      <c r="A12" s="177" t="s">
        <v>156</v>
      </c>
      <c r="B12" s="197">
        <v>167632.55228</v>
      </c>
      <c r="C12" s="198">
        <v>5.6339775594982093E-2</v>
      </c>
      <c r="D12" s="201">
        <v>166185.59215000001</v>
      </c>
      <c r="E12" s="199">
        <v>5.6486897913355372E-2</v>
      </c>
      <c r="F12" s="200">
        <v>1446.9601299999952</v>
      </c>
      <c r="G12" s="199">
        <v>8.7068927653725925E-3</v>
      </c>
    </row>
    <row r="13" spans="1:8">
      <c r="A13" s="177" t="s">
        <v>139</v>
      </c>
      <c r="B13" s="197">
        <v>188918.68322000001</v>
      </c>
      <c r="C13" s="198">
        <v>6.3493850529317428E-2</v>
      </c>
      <c r="D13" s="201">
        <v>187009.27022999999</v>
      </c>
      <c r="E13" s="199">
        <v>6.3564918111543384E-2</v>
      </c>
      <c r="F13" s="200">
        <v>1909.4129900000096</v>
      </c>
      <c r="G13" s="199">
        <v>1.0210258494948674E-2</v>
      </c>
    </row>
    <row r="14" spans="1:8">
      <c r="A14" s="177" t="s">
        <v>140</v>
      </c>
      <c r="B14" s="197">
        <v>107513.70842</v>
      </c>
      <c r="C14" s="198">
        <v>3.6134379172665168E-2</v>
      </c>
      <c r="D14" s="201">
        <v>105710.84126</v>
      </c>
      <c r="E14" s="199">
        <v>3.5931379016291787E-2</v>
      </c>
      <c r="F14" s="200">
        <v>1802.8671599999964</v>
      </c>
      <c r="G14" s="199">
        <v>1.7054704498716201E-2</v>
      </c>
    </row>
    <row r="15" spans="1:8">
      <c r="A15" s="177" t="s">
        <v>141</v>
      </c>
      <c r="B15" s="197">
        <v>923286.31886</v>
      </c>
      <c r="C15" s="198">
        <v>0.31030813112958638</v>
      </c>
      <c r="D15" s="202">
        <v>922237.71623000002</v>
      </c>
      <c r="E15" s="199">
        <v>0.31347090355167118</v>
      </c>
      <c r="F15" s="200">
        <v>1048.6026299999953</v>
      </c>
      <c r="G15" s="199">
        <v>1.1370198936197927E-3</v>
      </c>
    </row>
    <row r="16" spans="1:8" ht="18.75" customHeight="1">
      <c r="A16" s="426" t="s">
        <v>127</v>
      </c>
      <c r="B16" s="427">
        <v>2975385.5159999998</v>
      </c>
      <c r="C16" s="424">
        <v>1</v>
      </c>
      <c r="D16" s="427">
        <v>2942020.1549200001</v>
      </c>
      <c r="E16" s="428">
        <v>1</v>
      </c>
      <c r="F16" s="429">
        <v>33365.361079999922</v>
      </c>
      <c r="G16" s="428">
        <v>1.1340969579763875E-2</v>
      </c>
    </row>
    <row r="17" spans="1:8" ht="12.75" customHeight="1">
      <c r="A17" s="37" t="s">
        <v>499</v>
      </c>
    </row>
    <row r="18" spans="1:8" ht="12.75" customHeight="1"/>
    <row r="19" spans="1:8" ht="12.75" customHeight="1">
      <c r="A19" s="545" t="s">
        <v>358</v>
      </c>
      <c r="G19" s="373" t="str">
        <f>Naslovnica!A20</f>
        <v>Studeni 2015.</v>
      </c>
    </row>
    <row r="20" spans="1:8" ht="12.75" customHeight="1">
      <c r="A20" s="117" t="s">
        <v>359</v>
      </c>
      <c r="G20" s="118" t="str">
        <f>Naslovnica!A24</f>
        <v>November 2015</v>
      </c>
    </row>
    <row r="21" spans="1:8" ht="12.75" customHeight="1"/>
    <row r="22" spans="1:8" ht="12.75" customHeight="1"/>
    <row r="23" spans="1:8" ht="12.75" customHeight="1"/>
    <row r="24" spans="1:8" ht="12.75" customHeight="1">
      <c r="H24" s="88"/>
    </row>
    <row r="25" spans="1:8" ht="12.75" customHeight="1">
      <c r="H25" s="88"/>
    </row>
    <row r="26" spans="1:8" ht="12.75" customHeight="1">
      <c r="G26" s="88"/>
      <c r="H26" s="88"/>
    </row>
    <row r="27" spans="1:8" ht="12.75" customHeight="1">
      <c r="H27" s="88"/>
    </row>
    <row r="28" spans="1:8" ht="12.75" customHeight="1">
      <c r="G28" s="88"/>
      <c r="H28" s="78"/>
    </row>
    <row r="29" spans="1:8" ht="12.75" customHeight="1">
      <c r="G29" s="78"/>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37" t="s">
        <v>499</v>
      </c>
    </row>
    <row r="41" spans="1:8" ht="12.75" customHeight="1">
      <c r="A41" s="37"/>
    </row>
    <row r="42" spans="1:8" ht="12.75" customHeight="1">
      <c r="A42" s="372" t="s">
        <v>360</v>
      </c>
      <c r="G42" s="373" t="str">
        <f>Naslovnica!A20</f>
        <v>Studeni 2015.</v>
      </c>
    </row>
    <row r="43" spans="1:8" ht="12.75" customHeight="1">
      <c r="A43" s="117" t="s">
        <v>361</v>
      </c>
      <c r="G43" s="118" t="str">
        <f>Naslovnica!A24</f>
        <v>November 2015</v>
      </c>
    </row>
    <row r="44" spans="1:8" ht="12.75" customHeight="1"/>
    <row r="45" spans="1:8" ht="12.75" customHeight="1"/>
    <row r="46" spans="1:8" ht="12.75" customHeight="1"/>
    <row r="47" spans="1:8" ht="12.75" customHeight="1">
      <c r="H47" s="88"/>
    </row>
    <row r="48" spans="1:8" ht="12.75" customHeight="1">
      <c r="G48" s="88"/>
      <c r="H48" s="88"/>
    </row>
    <row r="49" spans="1:8" ht="12.75" customHeight="1">
      <c r="G49" s="78"/>
      <c r="H49" s="88"/>
    </row>
    <row r="50" spans="1:8" ht="12.75" customHeight="1">
      <c r="G50" s="78"/>
      <c r="H50" s="78"/>
    </row>
    <row r="51" spans="1:8" ht="12.75" customHeight="1">
      <c r="G51" s="88"/>
    </row>
    <row r="52" spans="1:8" ht="12.75" customHeight="1">
      <c r="G52" s="78"/>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37" t="s">
        <v>499</v>
      </c>
    </row>
    <row r="64" spans="1:8" ht="12.75" customHeight="1">
      <c r="A64" s="89"/>
    </row>
    <row r="65" spans="1:7">
      <c r="A65" s="74" t="s">
        <v>325</v>
      </c>
    </row>
    <row r="66" spans="1:7">
      <c r="G66" s="44" t="s">
        <v>369</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9"/>
  <sheetViews>
    <sheetView showGridLines="0" zoomScaleNormal="100" workbookViewId="0"/>
  </sheetViews>
  <sheetFormatPr defaultRowHeight="15"/>
  <cols>
    <col min="1" max="1" width="13.85546875" customWidth="1"/>
    <col min="2" max="3" width="10.42578125" customWidth="1"/>
    <col min="7" max="7" width="9.140625" customWidth="1"/>
    <col min="9" max="9" width="9.85546875" customWidth="1"/>
  </cols>
  <sheetData>
    <row r="1" spans="1:10" ht="12.75" customHeight="1">
      <c r="A1" s="545" t="s">
        <v>939</v>
      </c>
      <c r="I1" s="373" t="str">
        <f>Naslovnica!A20</f>
        <v>Studeni 2015.</v>
      </c>
    </row>
    <row r="2" spans="1:10" ht="12.75" customHeight="1">
      <c r="A2" s="117" t="s">
        <v>1025</v>
      </c>
      <c r="I2" s="118" t="str">
        <f>Naslovnica!A24</f>
        <v>November 2015</v>
      </c>
    </row>
    <row r="3" spans="1:10" ht="12.75" customHeight="1"/>
    <row r="4" spans="1:10" ht="35.25" customHeight="1">
      <c r="A4" s="388"/>
      <c r="B4" s="730" t="s">
        <v>1070</v>
      </c>
      <c r="C4" s="730"/>
      <c r="D4" s="756" t="s">
        <v>500</v>
      </c>
      <c r="E4" s="756"/>
      <c r="F4" s="756"/>
      <c r="G4" s="756"/>
      <c r="H4" s="756"/>
      <c r="I4" s="388"/>
    </row>
    <row r="5" spans="1:10" ht="33.75">
      <c r="A5" s="388" t="s">
        <v>498</v>
      </c>
      <c r="B5" s="388" t="str">
        <f>Naslovnica!A20</f>
        <v>Studeni 2015.</v>
      </c>
      <c r="C5" s="390" t="str">
        <f>'5 Tablica 3,4'!A8</f>
        <v>Listopad 2015.</v>
      </c>
      <c r="D5" s="388" t="str">
        <f>Naslovnica!A20</f>
        <v>Studeni 2015.</v>
      </c>
      <c r="E5" s="390" t="str">
        <f>C5</f>
        <v>Listopad 2015.</v>
      </c>
      <c r="F5" s="388" t="s">
        <v>163</v>
      </c>
      <c r="G5" s="388" t="s">
        <v>164</v>
      </c>
      <c r="H5" s="430" t="s">
        <v>165</v>
      </c>
      <c r="I5" s="430" t="s">
        <v>166</v>
      </c>
    </row>
    <row r="6" spans="1:10" ht="34.5" customHeight="1">
      <c r="A6" s="388"/>
      <c r="B6" s="391" t="str">
        <f>Naslovnica!A24</f>
        <v>November 2015</v>
      </c>
      <c r="C6" s="392" t="str">
        <f>'5 Tablica 3,4'!B8</f>
        <v>October 2015</v>
      </c>
      <c r="D6" s="391" t="str">
        <f>Naslovnica!A24</f>
        <v>November 2015</v>
      </c>
      <c r="E6" s="392" t="str">
        <f>C6</f>
        <v>October 2015</v>
      </c>
      <c r="F6" s="391" t="s">
        <v>167</v>
      </c>
      <c r="G6" s="391" t="s">
        <v>168</v>
      </c>
      <c r="H6" s="393" t="s">
        <v>169</v>
      </c>
      <c r="I6" s="420" t="s">
        <v>170</v>
      </c>
    </row>
    <row r="7" spans="1:10" ht="22.5">
      <c r="A7" s="203" t="s">
        <v>750</v>
      </c>
      <c r="B7" s="204">
        <v>229.30549999999999</v>
      </c>
      <c r="C7" s="204">
        <v>227.41849999999999</v>
      </c>
      <c r="D7" s="205">
        <v>8.2974779976123791E-3</v>
      </c>
      <c r="E7" s="205">
        <v>4.5891944327138834E-3</v>
      </c>
      <c r="F7" s="205">
        <v>4.858830383363455E-2</v>
      </c>
      <c r="G7" s="205">
        <v>5.195997968614452E-2</v>
      </c>
      <c r="H7" s="205">
        <v>7.1604526213349118E-2</v>
      </c>
      <c r="I7" s="206" t="s">
        <v>1242</v>
      </c>
      <c r="J7" s="88"/>
    </row>
    <row r="8" spans="1:10" ht="22.5">
      <c r="A8" s="203" t="s">
        <v>751</v>
      </c>
      <c r="B8" s="207">
        <v>253.179</v>
      </c>
      <c r="C8" s="207">
        <v>250.40960000000001</v>
      </c>
      <c r="D8" s="205">
        <v>1.1059480147725953E-2</v>
      </c>
      <c r="E8" s="205">
        <v>3.185694989175003E-2</v>
      </c>
      <c r="F8" s="205">
        <v>7.2198120702593682E-2</v>
      </c>
      <c r="G8" s="205">
        <v>7.1879912396608292E-2</v>
      </c>
      <c r="H8" s="205">
        <v>7.9263170889241286E-2</v>
      </c>
      <c r="I8" s="206" t="s">
        <v>1243</v>
      </c>
      <c r="J8" s="88"/>
    </row>
    <row r="9" spans="1:10" ht="22.5">
      <c r="A9" s="203" t="s">
        <v>752</v>
      </c>
      <c r="B9" s="207">
        <v>150.04429999999999</v>
      </c>
      <c r="C9" s="207">
        <v>149.55760000000001</v>
      </c>
      <c r="D9" s="205">
        <v>3.2542645776609813E-3</v>
      </c>
      <c r="E9" s="205">
        <v>1.7366111423648301E-2</v>
      </c>
      <c r="F9" s="205">
        <v>2.1585168239443231E-2</v>
      </c>
      <c r="G9" s="205">
        <v>1.6077041948883375E-2</v>
      </c>
      <c r="H9" s="205">
        <v>3.4114298749338579E-2</v>
      </c>
      <c r="I9" s="206" t="s">
        <v>1244</v>
      </c>
    </row>
    <row r="10" spans="1:10" ht="22.5">
      <c r="A10" s="203" t="s">
        <v>753</v>
      </c>
      <c r="B10" s="207">
        <v>186.952</v>
      </c>
      <c r="C10" s="207">
        <v>185.7731</v>
      </c>
      <c r="D10" s="205">
        <v>6.3459133749719232E-3</v>
      </c>
      <c r="E10" s="205">
        <v>3.4498101103698664E-2</v>
      </c>
      <c r="F10" s="208">
        <v>7.7931385601250902E-2</v>
      </c>
      <c r="G10" s="205">
        <v>7.9249365417398687E-2</v>
      </c>
      <c r="H10" s="205">
        <v>6.0099581264496882E-2</v>
      </c>
      <c r="I10" s="206" t="s">
        <v>1245</v>
      </c>
    </row>
    <row r="11" spans="1:10" ht="22.5">
      <c r="A11" s="203" t="s">
        <v>754</v>
      </c>
      <c r="B11" s="207">
        <v>181.7184</v>
      </c>
      <c r="C11" s="207">
        <v>180.16040000000001</v>
      </c>
      <c r="D11" s="205">
        <v>8.6478493609027929E-3</v>
      </c>
      <c r="E11" s="205">
        <v>5.7443865229658275E-3</v>
      </c>
      <c r="F11" s="208">
        <v>3.5700993704920636E-2</v>
      </c>
      <c r="G11" s="205">
        <v>3.9048129302364565E-2</v>
      </c>
      <c r="H11" s="205">
        <v>5.729559349905311E-2</v>
      </c>
      <c r="I11" s="206" t="s">
        <v>1245</v>
      </c>
    </row>
    <row r="12" spans="1:10" ht="22.5">
      <c r="A12" s="203" t="s">
        <v>755</v>
      </c>
      <c r="B12" s="207">
        <v>213.6722</v>
      </c>
      <c r="C12" s="207">
        <v>212.5093</v>
      </c>
      <c r="D12" s="205">
        <v>5.4722310976507149E-3</v>
      </c>
      <c r="E12" s="205">
        <v>1.7452009487504139E-2</v>
      </c>
      <c r="F12" s="205">
        <v>7.1583250835261625E-2</v>
      </c>
      <c r="G12" s="205">
        <v>7.1705793782394833E-2</v>
      </c>
      <c r="H12" s="205">
        <v>5.8631129207380006E-2</v>
      </c>
      <c r="I12" s="206" t="s">
        <v>1246</v>
      </c>
    </row>
    <row r="13" spans="1:10" ht="12.75" customHeight="1">
      <c r="A13" s="37" t="s">
        <v>499</v>
      </c>
    </row>
    <row r="14" spans="1:10" ht="12.75" customHeight="1"/>
    <row r="15" spans="1:10" ht="21" customHeight="1">
      <c r="A15" s="771" t="s">
        <v>850</v>
      </c>
      <c r="B15" s="771"/>
      <c r="C15" s="771"/>
      <c r="D15" s="771"/>
      <c r="E15" s="771"/>
      <c r="F15" s="771"/>
      <c r="G15" s="771"/>
      <c r="H15" s="771"/>
      <c r="I15" s="771"/>
    </row>
    <row r="16" spans="1:10" ht="21.75" customHeight="1">
      <c r="A16" s="770" t="s">
        <v>851</v>
      </c>
      <c r="B16" s="770"/>
      <c r="C16" s="770"/>
      <c r="D16" s="770"/>
      <c r="E16" s="770"/>
      <c r="F16" s="770"/>
      <c r="G16" s="770"/>
      <c r="H16" s="770"/>
      <c r="I16" s="770"/>
    </row>
    <row r="17" spans="1:10" ht="19.5" customHeight="1">
      <c r="A17" s="771" t="s">
        <v>852</v>
      </c>
      <c r="B17" s="771"/>
      <c r="C17" s="771"/>
      <c r="D17" s="771"/>
      <c r="E17" s="771"/>
      <c r="F17" s="771"/>
      <c r="G17" s="771"/>
      <c r="H17" s="771"/>
      <c r="I17" s="771"/>
    </row>
    <row r="18" spans="1:10" ht="19.5" customHeight="1">
      <c r="A18" s="770" t="s">
        <v>853</v>
      </c>
      <c r="B18" s="770"/>
      <c r="C18" s="770"/>
      <c r="D18" s="770"/>
      <c r="E18" s="770"/>
      <c r="F18" s="770"/>
      <c r="G18" s="770"/>
      <c r="H18" s="770"/>
      <c r="I18" s="770"/>
    </row>
    <row r="19" spans="1:10" ht="12.75" customHeight="1"/>
    <row r="20" spans="1:10" ht="12.75" customHeight="1">
      <c r="A20" s="38"/>
      <c r="I20" s="14"/>
    </row>
    <row r="21" spans="1:10" ht="12.75" customHeight="1">
      <c r="A21" s="74" t="s">
        <v>325</v>
      </c>
      <c r="I21" s="19"/>
      <c r="J21" s="92"/>
    </row>
    <row r="22" spans="1:10" ht="12.75" customHeight="1"/>
    <row r="23" spans="1:10" ht="12.75" customHeight="1"/>
    <row r="24" spans="1:10" ht="12.75" customHeight="1">
      <c r="B24" s="92"/>
    </row>
    <row r="25" spans="1:10" ht="12.75" customHeight="1"/>
    <row r="26" spans="1:10" ht="12.75" customHeight="1">
      <c r="J26" s="78"/>
    </row>
    <row r="27" spans="1:10" ht="12.75" customHeight="1">
      <c r="J27" s="78"/>
    </row>
    <row r="28" spans="1:10" ht="12.75" customHeight="1">
      <c r="J28" s="88"/>
    </row>
    <row r="29" spans="1:10" ht="12.75" customHeight="1">
      <c r="J29" s="78"/>
    </row>
    <row r="30" spans="1:10" ht="12.75" customHeight="1"/>
    <row r="31" spans="1:10" ht="12.75" customHeight="1"/>
    <row r="32" spans="1:10" ht="12.75" customHeight="1"/>
    <row r="33" spans="1:2" ht="12.75" customHeight="1"/>
    <row r="34" spans="1:2" ht="12.75" customHeight="1"/>
    <row r="35" spans="1:2" ht="12.75" customHeight="1"/>
    <row r="36" spans="1:2" ht="12.75" customHeight="1"/>
    <row r="37" spans="1:2" ht="12.75" customHeight="1"/>
    <row r="38" spans="1:2" ht="12.75" customHeight="1"/>
    <row r="39" spans="1:2" ht="12.75" customHeight="1"/>
    <row r="40" spans="1:2" ht="12.75" customHeight="1">
      <c r="B40" s="87"/>
    </row>
    <row r="41" spans="1:2" ht="12.75" customHeight="1">
      <c r="A41" s="37"/>
      <c r="B41" s="87"/>
    </row>
    <row r="42" spans="1:2" ht="12.75" customHeight="1"/>
    <row r="43" spans="1:2" ht="12.75" customHeight="1"/>
    <row r="44" spans="1:2" ht="12.75" customHeight="1"/>
    <row r="45" spans="1:2" ht="12.75" customHeight="1"/>
    <row r="46" spans="1:2" ht="12.75" customHeight="1"/>
    <row r="49" spans="9:9">
      <c r="I49" s="44" t="s">
        <v>370</v>
      </c>
    </row>
  </sheetData>
  <mergeCells count="6">
    <mergeCell ref="A18:I18"/>
    <mergeCell ref="B4:C4"/>
    <mergeCell ref="D4:H4"/>
    <mergeCell ref="A15:I15"/>
    <mergeCell ref="A16:I16"/>
    <mergeCell ref="A17:I17"/>
  </mergeCells>
  <hyperlinks>
    <hyperlink ref="A21" location="'2 Sadržaj'!A1" display="Sadržaj / Contents"/>
  </hyperlinks>
  <pageMargins left="0.7" right="0.7" top="0.75" bottom="0.75" header="0.3" footer="0.3"/>
  <pageSetup paperSize="9" scale="95" orientation="portrait" r:id="rId1"/>
  <ignoredErrors>
    <ignoredError sqref="C5:C6 D5:D6"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2"/>
  <sheetViews>
    <sheetView showGridLines="0" zoomScaleNormal="100" workbookViewId="0"/>
  </sheetViews>
  <sheetFormatPr defaultRowHeight="15"/>
  <cols>
    <col min="1" max="1" width="25.28515625" customWidth="1"/>
    <col min="2" max="2" width="6.5703125" bestFit="1" customWidth="1"/>
    <col min="3" max="3" width="6" customWidth="1"/>
    <col min="4" max="4" width="7.85546875" bestFit="1" customWidth="1"/>
    <col min="5" max="5" width="6" customWidth="1"/>
    <col min="6" max="6" width="6.5703125" bestFit="1" customWidth="1"/>
    <col min="7" max="7" width="6.5703125" customWidth="1"/>
    <col min="8" max="8" width="6.5703125" bestFit="1" customWidth="1"/>
    <col min="9" max="9" width="6.5703125" customWidth="1"/>
    <col min="10" max="10" width="6.5703125" bestFit="1"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485" t="s">
        <v>940</v>
      </c>
      <c r="O1" s="373" t="str">
        <f>Naslovnica!A20</f>
        <v>Studeni 2015.</v>
      </c>
    </row>
    <row r="2" spans="1:16" ht="12.75" customHeight="1">
      <c r="A2" s="127" t="s">
        <v>941</v>
      </c>
      <c r="O2" s="118" t="str">
        <f>Naslovnica!A24</f>
        <v>November 2015</v>
      </c>
    </row>
    <row r="3" spans="1:16" ht="12.75" customHeight="1"/>
    <row r="4" spans="1:16" ht="12.75" customHeight="1">
      <c r="L4" s="138"/>
      <c r="M4" s="138"/>
      <c r="N4" s="138"/>
      <c r="O4" s="40" t="s">
        <v>479</v>
      </c>
    </row>
    <row r="5" spans="1:16" ht="31.5" customHeight="1">
      <c r="A5" s="772" t="s">
        <v>674</v>
      </c>
      <c r="B5" s="730" t="s">
        <v>171</v>
      </c>
      <c r="C5" s="730"/>
      <c r="D5" s="730" t="s">
        <v>172</v>
      </c>
      <c r="E5" s="773"/>
      <c r="F5" s="730" t="s">
        <v>173</v>
      </c>
      <c r="G5" s="730"/>
      <c r="H5" s="730" t="s">
        <v>174</v>
      </c>
      <c r="I5" s="730"/>
      <c r="J5" s="730" t="s">
        <v>175</v>
      </c>
      <c r="K5" s="730"/>
      <c r="L5" s="730" t="s">
        <v>176</v>
      </c>
      <c r="M5" s="730"/>
      <c r="N5" s="730" t="s">
        <v>112</v>
      </c>
      <c r="O5" s="730"/>
    </row>
    <row r="6" spans="1:16">
      <c r="A6" s="772"/>
      <c r="B6" s="431" t="s">
        <v>130</v>
      </c>
      <c r="C6" s="431" t="s">
        <v>131</v>
      </c>
      <c r="D6" s="431" t="s">
        <v>130</v>
      </c>
      <c r="E6" s="431" t="s">
        <v>131</v>
      </c>
      <c r="F6" s="431" t="s">
        <v>130</v>
      </c>
      <c r="G6" s="431" t="s">
        <v>131</v>
      </c>
      <c r="H6" s="431" t="s">
        <v>130</v>
      </c>
      <c r="I6" s="431" t="s">
        <v>131</v>
      </c>
      <c r="J6" s="431" t="s">
        <v>130</v>
      </c>
      <c r="K6" s="431" t="s">
        <v>131</v>
      </c>
      <c r="L6" s="431" t="s">
        <v>130</v>
      </c>
      <c r="M6" s="431" t="s">
        <v>131</v>
      </c>
      <c r="N6" s="431" t="s">
        <v>130</v>
      </c>
      <c r="O6" s="431" t="s">
        <v>131</v>
      </c>
    </row>
    <row r="7" spans="1:16">
      <c r="A7" s="772"/>
      <c r="B7" s="432" t="s">
        <v>122</v>
      </c>
      <c r="C7" s="432" t="s">
        <v>123</v>
      </c>
      <c r="D7" s="432" t="s">
        <v>122</v>
      </c>
      <c r="E7" s="432" t="s">
        <v>123</v>
      </c>
      <c r="F7" s="432" t="s">
        <v>122</v>
      </c>
      <c r="G7" s="432" t="s">
        <v>123</v>
      </c>
      <c r="H7" s="432" t="s">
        <v>122</v>
      </c>
      <c r="I7" s="432" t="s">
        <v>123</v>
      </c>
      <c r="J7" s="432" t="s">
        <v>122</v>
      </c>
      <c r="K7" s="432" t="s">
        <v>123</v>
      </c>
      <c r="L7" s="432" t="s">
        <v>122</v>
      </c>
      <c r="M7" s="432" t="s">
        <v>123</v>
      </c>
      <c r="N7" s="432" t="s">
        <v>122</v>
      </c>
      <c r="O7" s="432" t="s">
        <v>123</v>
      </c>
    </row>
    <row r="8" spans="1:16" ht="18">
      <c r="A8" s="209" t="s">
        <v>595</v>
      </c>
      <c r="B8" s="181">
        <v>24423.159510000001</v>
      </c>
      <c r="C8" s="182">
        <v>7.583127695770589E-2</v>
      </c>
      <c r="D8" s="181">
        <v>117364.38789</v>
      </c>
      <c r="E8" s="182">
        <v>9.2707679401854412E-2</v>
      </c>
      <c r="F8" s="181">
        <v>19685.707739999998</v>
      </c>
      <c r="G8" s="182">
        <v>0.11743368141957636</v>
      </c>
      <c r="H8" s="181">
        <v>3790.8755099999998</v>
      </c>
      <c r="I8" s="182">
        <v>2.0066175811688968E-2</v>
      </c>
      <c r="J8" s="181">
        <v>1747.7437399999999</v>
      </c>
      <c r="K8" s="182">
        <v>1.625600833311857E-2</v>
      </c>
      <c r="L8" s="181">
        <v>9159.6612499999992</v>
      </c>
      <c r="M8" s="182">
        <v>9.9207158850892711E-3</v>
      </c>
      <c r="N8" s="181">
        <v>176171.53564000005</v>
      </c>
      <c r="O8" s="182">
        <v>5.9209650211031313E-2</v>
      </c>
      <c r="P8" s="88"/>
    </row>
    <row r="9" spans="1:16" ht="18">
      <c r="A9" s="209" t="s">
        <v>596</v>
      </c>
      <c r="B9" s="184">
        <v>83.36824</v>
      </c>
      <c r="C9" s="185">
        <v>2.5884939638247867E-4</v>
      </c>
      <c r="D9" s="184">
        <v>401.51567</v>
      </c>
      <c r="E9" s="185">
        <v>3.1716252841593358E-4</v>
      </c>
      <c r="F9" s="184">
        <v>0.1056</v>
      </c>
      <c r="G9" s="185">
        <v>6.2994924651397188E-7</v>
      </c>
      <c r="H9" s="184">
        <v>1068.08653</v>
      </c>
      <c r="I9" s="185">
        <v>5.6536839673420993E-3</v>
      </c>
      <c r="J9" s="184">
        <v>3.10317</v>
      </c>
      <c r="K9" s="185">
        <v>2.886301705711362E-5</v>
      </c>
      <c r="L9" s="184">
        <v>3738.1368199999997</v>
      </c>
      <c r="M9" s="185">
        <v>4.0487297858107021E-3</v>
      </c>
      <c r="N9" s="184">
        <v>5294.31603</v>
      </c>
      <c r="O9" s="185">
        <v>1.7793714467218449E-3</v>
      </c>
      <c r="P9" s="88"/>
    </row>
    <row r="10" spans="1:16" ht="18">
      <c r="A10" s="209" t="s">
        <v>597</v>
      </c>
      <c r="B10" s="184">
        <v>298372.19089999999</v>
      </c>
      <c r="C10" s="185">
        <v>0.92641348206202623</v>
      </c>
      <c r="D10" s="184">
        <v>1151233.6486300002</v>
      </c>
      <c r="E10" s="185">
        <v>0.90937465727549638</v>
      </c>
      <c r="F10" s="184">
        <v>148374.69751</v>
      </c>
      <c r="G10" s="185">
        <v>0.88511864486896774</v>
      </c>
      <c r="H10" s="184">
        <v>188534.92441000001</v>
      </c>
      <c r="I10" s="185">
        <v>0.997968656547772</v>
      </c>
      <c r="J10" s="184">
        <v>107450.68266999999</v>
      </c>
      <c r="K10" s="185">
        <v>0.9994137887072615</v>
      </c>
      <c r="L10" s="184">
        <v>913010.17851</v>
      </c>
      <c r="M10" s="185">
        <v>0.98887003940154972</v>
      </c>
      <c r="N10" s="184">
        <v>2806976.3226300003</v>
      </c>
      <c r="O10" s="185">
        <v>0.94339920242957387</v>
      </c>
      <c r="P10" s="88"/>
    </row>
    <row r="11" spans="1:16" ht="18.75">
      <c r="A11" s="209" t="s">
        <v>598</v>
      </c>
      <c r="B11" s="186">
        <v>292529.26337</v>
      </c>
      <c r="C11" s="187">
        <v>0.908271822069599</v>
      </c>
      <c r="D11" s="186">
        <v>924540.11832000001</v>
      </c>
      <c r="E11" s="187">
        <v>0.73030644494731067</v>
      </c>
      <c r="F11" s="186">
        <v>134526.18041</v>
      </c>
      <c r="G11" s="187">
        <v>0.80250630668259604</v>
      </c>
      <c r="H11" s="186">
        <v>161923.73355999999</v>
      </c>
      <c r="I11" s="187">
        <v>0.85710809999667892</v>
      </c>
      <c r="J11" s="186">
        <v>104949.66408</v>
      </c>
      <c r="K11" s="187">
        <v>0.97615146591368973</v>
      </c>
      <c r="L11" s="186">
        <v>791840.77841999999</v>
      </c>
      <c r="M11" s="187">
        <v>0.8576329598360144</v>
      </c>
      <c r="N11" s="186">
        <v>2410309.7381600002</v>
      </c>
      <c r="O11" s="187">
        <v>0.81008317250708417</v>
      </c>
    </row>
    <row r="12" spans="1:16" ht="19.5">
      <c r="A12" s="210" t="s">
        <v>501</v>
      </c>
      <c r="B12" s="186">
        <v>4814.7215700000006</v>
      </c>
      <c r="C12" s="187">
        <v>1.494919134845836E-2</v>
      </c>
      <c r="D12" s="186">
        <v>261707.37547</v>
      </c>
      <c r="E12" s="187">
        <v>0.20672611086178347</v>
      </c>
      <c r="F12" s="186">
        <v>18354.44425</v>
      </c>
      <c r="G12" s="187">
        <v>0.10949212429422542</v>
      </c>
      <c r="H12" s="186">
        <v>57156.15193</v>
      </c>
      <c r="I12" s="187">
        <v>0.30254367106531171</v>
      </c>
      <c r="J12" s="186">
        <v>0</v>
      </c>
      <c r="K12" s="187">
        <v>0</v>
      </c>
      <c r="L12" s="186">
        <v>131020.84933</v>
      </c>
      <c r="M12" s="187">
        <v>0.14190706247199034</v>
      </c>
      <c r="N12" s="186">
        <v>473053.54255000001</v>
      </c>
      <c r="O12" s="187">
        <v>0.1589889915173967</v>
      </c>
    </row>
    <row r="13" spans="1:16" ht="19.5">
      <c r="A13" s="210" t="s">
        <v>599</v>
      </c>
      <c r="B13" s="186">
        <v>287323.21171</v>
      </c>
      <c r="C13" s="187">
        <v>0.89210759298515396</v>
      </c>
      <c r="D13" s="186">
        <v>623753.00033000007</v>
      </c>
      <c r="E13" s="187">
        <v>0.49271072955057388</v>
      </c>
      <c r="F13" s="186">
        <v>113639.16665</v>
      </c>
      <c r="G13" s="187">
        <v>0.67790632012919683</v>
      </c>
      <c r="H13" s="186">
        <v>90910.110390000002</v>
      </c>
      <c r="I13" s="187">
        <v>0.48121291594347076</v>
      </c>
      <c r="J13" s="186">
        <v>95117.849150000009</v>
      </c>
      <c r="K13" s="187">
        <v>0.88470438372773985</v>
      </c>
      <c r="L13" s="186">
        <v>601160.82076000003</v>
      </c>
      <c r="M13" s="187">
        <v>0.65110985452732073</v>
      </c>
      <c r="N13" s="186">
        <v>1811904.1589900001</v>
      </c>
      <c r="O13" s="187">
        <v>0.60896450201205021</v>
      </c>
    </row>
    <row r="14" spans="1:16" ht="19.5">
      <c r="A14" s="210" t="s">
        <v>600</v>
      </c>
      <c r="B14" s="186">
        <v>0</v>
      </c>
      <c r="C14" s="187">
        <v>0</v>
      </c>
      <c r="D14" s="186">
        <v>0</v>
      </c>
      <c r="E14" s="187">
        <v>0</v>
      </c>
      <c r="F14" s="186">
        <v>0</v>
      </c>
      <c r="G14" s="187">
        <v>0</v>
      </c>
      <c r="H14" s="186">
        <v>0</v>
      </c>
      <c r="I14" s="187">
        <v>0</v>
      </c>
      <c r="J14" s="186">
        <v>114.99495</v>
      </c>
      <c r="K14" s="187">
        <v>1.0695840715564818E-3</v>
      </c>
      <c r="L14" s="186">
        <v>774.2194300000001</v>
      </c>
      <c r="M14" s="187">
        <v>8.3854749516481977E-4</v>
      </c>
      <c r="N14" s="186">
        <v>889.21438000000012</v>
      </c>
      <c r="O14" s="187">
        <v>2.9885686249569592E-4</v>
      </c>
    </row>
    <row r="15" spans="1:16" ht="19.5">
      <c r="A15" s="210" t="s">
        <v>601</v>
      </c>
      <c r="B15" s="186">
        <v>391.33009000000004</v>
      </c>
      <c r="C15" s="187">
        <v>1.2150377359867626E-3</v>
      </c>
      <c r="D15" s="186">
        <v>39079.74252</v>
      </c>
      <c r="E15" s="187">
        <v>3.0869604534953434E-2</v>
      </c>
      <c r="F15" s="186">
        <v>2532.5695099999998</v>
      </c>
      <c r="G15" s="187">
        <v>1.5107862259173852E-2</v>
      </c>
      <c r="H15" s="186">
        <v>12655.09132</v>
      </c>
      <c r="I15" s="187">
        <v>6.6986976140532506E-2</v>
      </c>
      <c r="J15" s="186">
        <v>9716.8199800000002</v>
      </c>
      <c r="K15" s="187">
        <v>9.0377498114393481E-2</v>
      </c>
      <c r="L15" s="186">
        <v>58884.888899999998</v>
      </c>
      <c r="M15" s="187">
        <v>6.3777495341538634E-2</v>
      </c>
      <c r="N15" s="186">
        <v>123260.44232</v>
      </c>
      <c r="O15" s="187">
        <v>4.1426713164025637E-2</v>
      </c>
    </row>
    <row r="16" spans="1:16" ht="19.5" customHeight="1">
      <c r="A16" s="568" t="s">
        <v>721</v>
      </c>
      <c r="B16" s="186">
        <v>0</v>
      </c>
      <c r="C16" s="187">
        <v>0</v>
      </c>
      <c r="D16" s="186">
        <v>0</v>
      </c>
      <c r="E16" s="187">
        <v>0</v>
      </c>
      <c r="F16" s="186">
        <v>0</v>
      </c>
      <c r="G16" s="187">
        <v>0</v>
      </c>
      <c r="H16" s="186">
        <v>0</v>
      </c>
      <c r="I16" s="187">
        <v>0</v>
      </c>
      <c r="J16" s="186">
        <v>0</v>
      </c>
      <c r="K16" s="187">
        <v>0</v>
      </c>
      <c r="L16" s="186">
        <v>0</v>
      </c>
      <c r="M16" s="187">
        <v>0</v>
      </c>
      <c r="N16" s="186">
        <v>0</v>
      </c>
      <c r="O16" s="187">
        <v>0</v>
      </c>
    </row>
    <row r="17" spans="1:15" ht="18.75" customHeight="1">
      <c r="A17" s="568" t="s">
        <v>722</v>
      </c>
      <c r="B17" s="186">
        <v>0</v>
      </c>
      <c r="C17" s="187">
        <v>0</v>
      </c>
      <c r="D17" s="186">
        <v>0</v>
      </c>
      <c r="E17" s="187">
        <v>0</v>
      </c>
      <c r="F17" s="186">
        <v>0</v>
      </c>
      <c r="G17" s="187">
        <v>0</v>
      </c>
      <c r="H17" s="186">
        <v>1202.3799199999999</v>
      </c>
      <c r="I17" s="187">
        <v>6.3645368473639252E-3</v>
      </c>
      <c r="J17" s="186">
        <v>0</v>
      </c>
      <c r="K17" s="187">
        <v>0</v>
      </c>
      <c r="L17" s="186">
        <v>0</v>
      </c>
      <c r="M17" s="187">
        <v>0</v>
      </c>
      <c r="N17" s="186">
        <v>1202.3799199999999</v>
      </c>
      <c r="O17" s="187">
        <v>4.0410895111595669E-4</v>
      </c>
    </row>
    <row r="18" spans="1:15" ht="19.5">
      <c r="A18" s="183" t="s">
        <v>732</v>
      </c>
      <c r="B18" s="186">
        <v>0</v>
      </c>
      <c r="C18" s="187">
        <v>0</v>
      </c>
      <c r="D18" s="186">
        <v>0</v>
      </c>
      <c r="E18" s="187">
        <v>0</v>
      </c>
      <c r="F18" s="186">
        <v>0</v>
      </c>
      <c r="G18" s="187">
        <v>0</v>
      </c>
      <c r="H18" s="186">
        <v>0</v>
      </c>
      <c r="I18" s="187">
        <v>0</v>
      </c>
      <c r="J18" s="186">
        <v>0</v>
      </c>
      <c r="K18" s="187">
        <v>0</v>
      </c>
      <c r="L18" s="186">
        <v>0</v>
      </c>
      <c r="M18" s="187">
        <v>0</v>
      </c>
      <c r="N18" s="186">
        <v>0</v>
      </c>
      <c r="O18" s="187">
        <v>0</v>
      </c>
    </row>
    <row r="19" spans="1:15" ht="18.75">
      <c r="A19" s="209" t="s">
        <v>641</v>
      </c>
      <c r="B19" s="186">
        <v>0</v>
      </c>
      <c r="C19" s="187">
        <v>0</v>
      </c>
      <c r="D19" s="186">
        <v>0</v>
      </c>
      <c r="E19" s="187">
        <v>0</v>
      </c>
      <c r="F19" s="186">
        <v>0</v>
      </c>
      <c r="G19" s="187">
        <v>0</v>
      </c>
      <c r="H19" s="186">
        <v>0</v>
      </c>
      <c r="I19" s="187">
        <v>0</v>
      </c>
      <c r="J19" s="186">
        <v>0</v>
      </c>
      <c r="K19" s="187">
        <v>0</v>
      </c>
      <c r="L19" s="186">
        <v>0</v>
      </c>
      <c r="M19" s="187">
        <v>0</v>
      </c>
      <c r="N19" s="186">
        <v>0</v>
      </c>
      <c r="O19" s="187">
        <v>0</v>
      </c>
    </row>
    <row r="20" spans="1:15" ht="19.5">
      <c r="A20" s="210" t="s">
        <v>808</v>
      </c>
      <c r="B20" s="186">
        <v>5842.9275299999999</v>
      </c>
      <c r="C20" s="187">
        <v>1.8141659992427176E-2</v>
      </c>
      <c r="D20" s="186">
        <v>226693.53031</v>
      </c>
      <c r="E20" s="187">
        <v>0.17906821232818551</v>
      </c>
      <c r="F20" s="186">
        <v>13848.517099999999</v>
      </c>
      <c r="G20" s="187">
        <v>8.2612338186371731E-2</v>
      </c>
      <c r="H20" s="186">
        <v>26611.190850000003</v>
      </c>
      <c r="I20" s="187">
        <v>0.14086055655109309</v>
      </c>
      <c r="J20" s="186">
        <v>2501.0185899999997</v>
      </c>
      <c r="K20" s="187">
        <v>2.3262322793571814E-2</v>
      </c>
      <c r="L20" s="186">
        <v>121169.40009000001</v>
      </c>
      <c r="M20" s="187">
        <v>0.13123707956553529</v>
      </c>
      <c r="N20" s="186">
        <v>396666.58447</v>
      </c>
      <c r="O20" s="187">
        <v>0.1333160299224897</v>
      </c>
    </row>
    <row r="21" spans="1:15" ht="19.5">
      <c r="A21" s="210" t="s">
        <v>809</v>
      </c>
      <c r="B21" s="186">
        <v>5842.9275299999999</v>
      </c>
      <c r="C21" s="187">
        <v>1.8141659992427176E-2</v>
      </c>
      <c r="D21" s="186">
        <v>226693.53031</v>
      </c>
      <c r="E21" s="187">
        <v>0.17906821232818551</v>
      </c>
      <c r="F21" s="186">
        <v>9495.6791699999994</v>
      </c>
      <c r="G21" s="187">
        <v>5.6645794870074977E-2</v>
      </c>
      <c r="H21" s="186">
        <v>13321.001400000001</v>
      </c>
      <c r="I21" s="187">
        <v>7.0511826456721313E-2</v>
      </c>
      <c r="J21" s="186">
        <v>0</v>
      </c>
      <c r="K21" s="187">
        <v>0</v>
      </c>
      <c r="L21" s="186">
        <v>29437.38075</v>
      </c>
      <c r="M21" s="187">
        <v>3.1883263239887404E-2</v>
      </c>
      <c r="N21" s="186">
        <v>284790.51915999997</v>
      </c>
      <c r="O21" s="187">
        <v>9.5715502289423104E-2</v>
      </c>
    </row>
    <row r="22" spans="1:15" ht="19.5">
      <c r="A22" s="210" t="s">
        <v>810</v>
      </c>
      <c r="B22" s="186">
        <v>0</v>
      </c>
      <c r="C22" s="187">
        <v>0</v>
      </c>
      <c r="D22" s="186">
        <v>0</v>
      </c>
      <c r="E22" s="187">
        <v>0</v>
      </c>
      <c r="F22" s="186">
        <v>0</v>
      </c>
      <c r="G22" s="187">
        <v>0</v>
      </c>
      <c r="H22" s="186">
        <v>0</v>
      </c>
      <c r="I22" s="187">
        <v>0</v>
      </c>
      <c r="J22" s="186">
        <v>0</v>
      </c>
      <c r="K22" s="187">
        <v>0</v>
      </c>
      <c r="L22" s="186">
        <v>0</v>
      </c>
      <c r="M22" s="187">
        <v>0</v>
      </c>
      <c r="N22" s="186">
        <v>0</v>
      </c>
      <c r="O22" s="187">
        <v>0</v>
      </c>
    </row>
    <row r="23" spans="1:15" ht="19.5">
      <c r="A23" s="210" t="s">
        <v>600</v>
      </c>
      <c r="B23" s="186">
        <v>0</v>
      </c>
      <c r="C23" s="187">
        <v>0</v>
      </c>
      <c r="D23" s="186">
        <v>0</v>
      </c>
      <c r="E23" s="187">
        <v>0</v>
      </c>
      <c r="F23" s="186">
        <v>0</v>
      </c>
      <c r="G23" s="187">
        <v>0</v>
      </c>
      <c r="H23" s="186">
        <v>0</v>
      </c>
      <c r="I23" s="187">
        <v>0</v>
      </c>
      <c r="J23" s="186">
        <v>0</v>
      </c>
      <c r="K23" s="187">
        <v>0</v>
      </c>
      <c r="L23" s="186">
        <v>0</v>
      </c>
      <c r="M23" s="187">
        <v>0</v>
      </c>
      <c r="N23" s="186">
        <v>0</v>
      </c>
      <c r="O23" s="187">
        <v>0</v>
      </c>
    </row>
    <row r="24" spans="1:15" ht="19.5">
      <c r="A24" s="210" t="s">
        <v>811</v>
      </c>
      <c r="B24" s="186">
        <v>0</v>
      </c>
      <c r="C24" s="187">
        <v>0</v>
      </c>
      <c r="D24" s="186">
        <v>0</v>
      </c>
      <c r="E24" s="187">
        <v>0</v>
      </c>
      <c r="F24" s="186">
        <v>0</v>
      </c>
      <c r="G24" s="187">
        <v>0</v>
      </c>
      <c r="H24" s="186">
        <v>4376.78024</v>
      </c>
      <c r="I24" s="187">
        <v>2.3167535191617579E-2</v>
      </c>
      <c r="J24" s="186">
        <v>2501.0185899999997</v>
      </c>
      <c r="K24" s="187">
        <v>2.3262322793571814E-2</v>
      </c>
      <c r="L24" s="186">
        <v>0</v>
      </c>
      <c r="M24" s="187">
        <v>0</v>
      </c>
      <c r="N24" s="186">
        <v>6877.7988299999997</v>
      </c>
      <c r="O24" s="187">
        <v>2.311565608296132E-3</v>
      </c>
    </row>
    <row r="25" spans="1:15" ht="19.5">
      <c r="A25" s="568" t="s">
        <v>721</v>
      </c>
      <c r="B25" s="186">
        <v>0</v>
      </c>
      <c r="C25" s="187">
        <v>0</v>
      </c>
      <c r="D25" s="186">
        <v>0</v>
      </c>
      <c r="E25" s="187">
        <v>0</v>
      </c>
      <c r="F25" s="186">
        <v>0</v>
      </c>
      <c r="G25" s="187">
        <v>0</v>
      </c>
      <c r="H25" s="186">
        <v>0</v>
      </c>
      <c r="I25" s="187">
        <v>0</v>
      </c>
      <c r="J25" s="186">
        <v>0</v>
      </c>
      <c r="K25" s="187">
        <v>0</v>
      </c>
      <c r="L25" s="186">
        <v>0</v>
      </c>
      <c r="M25" s="187">
        <v>0</v>
      </c>
      <c r="N25" s="186">
        <v>0</v>
      </c>
      <c r="O25" s="187">
        <v>0</v>
      </c>
    </row>
    <row r="26" spans="1:15" ht="19.5">
      <c r="A26" s="568" t="s">
        <v>744</v>
      </c>
      <c r="B26" s="186">
        <v>0</v>
      </c>
      <c r="C26" s="187">
        <v>0</v>
      </c>
      <c r="D26" s="186">
        <v>0</v>
      </c>
      <c r="E26" s="187">
        <v>0</v>
      </c>
      <c r="F26" s="186">
        <v>4352.8379299999997</v>
      </c>
      <c r="G26" s="187">
        <v>2.5966543316296751E-2</v>
      </c>
      <c r="H26" s="186">
        <v>8913.4092100000016</v>
      </c>
      <c r="I26" s="187">
        <v>4.7181194902754194E-2</v>
      </c>
      <c r="J26" s="186">
        <v>0</v>
      </c>
      <c r="K26" s="187">
        <v>0</v>
      </c>
      <c r="L26" s="186">
        <v>91732.019339999999</v>
      </c>
      <c r="M26" s="187">
        <v>9.9353816325647881E-2</v>
      </c>
      <c r="N26" s="186">
        <v>104998.26648000001</v>
      </c>
      <c r="O26" s="187">
        <v>3.5288962024770443E-2</v>
      </c>
    </row>
    <row r="27" spans="1:15" ht="19.5">
      <c r="A27" s="183" t="s">
        <v>732</v>
      </c>
      <c r="B27" s="186">
        <v>0</v>
      </c>
      <c r="C27" s="187">
        <v>0</v>
      </c>
      <c r="D27" s="186">
        <v>0</v>
      </c>
      <c r="E27" s="187">
        <v>0</v>
      </c>
      <c r="F27" s="186">
        <v>0</v>
      </c>
      <c r="G27" s="187">
        <v>0</v>
      </c>
      <c r="H27" s="186">
        <v>0</v>
      </c>
      <c r="I27" s="187">
        <v>0</v>
      </c>
      <c r="J27" s="186">
        <v>0</v>
      </c>
      <c r="K27" s="187">
        <v>0</v>
      </c>
      <c r="L27" s="186">
        <v>0</v>
      </c>
      <c r="M27" s="187">
        <v>0</v>
      </c>
      <c r="N27" s="186">
        <v>0</v>
      </c>
      <c r="O27" s="187">
        <v>0</v>
      </c>
    </row>
    <row r="28" spans="1:15" ht="19.5" customHeight="1">
      <c r="A28" s="210" t="s">
        <v>641</v>
      </c>
      <c r="B28" s="186">
        <v>0</v>
      </c>
      <c r="C28" s="187">
        <v>0</v>
      </c>
      <c r="D28" s="186">
        <v>0</v>
      </c>
      <c r="E28" s="187">
        <v>0</v>
      </c>
      <c r="F28" s="186">
        <v>0</v>
      </c>
      <c r="G28" s="187">
        <v>0</v>
      </c>
      <c r="H28" s="186">
        <v>0</v>
      </c>
      <c r="I28" s="187">
        <v>0</v>
      </c>
      <c r="J28" s="186">
        <v>0</v>
      </c>
      <c r="K28" s="187">
        <v>0</v>
      </c>
      <c r="L28" s="186">
        <v>0</v>
      </c>
      <c r="M28" s="187">
        <v>0</v>
      </c>
      <c r="N28" s="186">
        <v>0</v>
      </c>
      <c r="O28" s="187">
        <v>0</v>
      </c>
    </row>
    <row r="29" spans="1:15" ht="19.5">
      <c r="A29" s="210" t="s">
        <v>1099</v>
      </c>
      <c r="B29" s="186">
        <v>0</v>
      </c>
      <c r="C29" s="187">
        <v>0</v>
      </c>
      <c r="D29" s="186">
        <v>0</v>
      </c>
      <c r="E29" s="187">
        <v>0</v>
      </c>
      <c r="F29" s="186">
        <v>0</v>
      </c>
      <c r="G29" s="187">
        <v>0</v>
      </c>
      <c r="H29" s="186">
        <v>0</v>
      </c>
      <c r="I29" s="187">
        <v>0</v>
      </c>
      <c r="J29" s="186">
        <v>0</v>
      </c>
      <c r="K29" s="187">
        <v>0</v>
      </c>
      <c r="L29" s="186">
        <v>0</v>
      </c>
      <c r="M29" s="187">
        <v>0</v>
      </c>
      <c r="N29" s="186">
        <v>0</v>
      </c>
      <c r="O29" s="187">
        <v>0</v>
      </c>
    </row>
    <row r="30" spans="1:15" ht="18">
      <c r="A30" s="209" t="s">
        <v>812</v>
      </c>
      <c r="B30" s="184">
        <v>322878.71865</v>
      </c>
      <c r="C30" s="185">
        <v>1.0025036084161145</v>
      </c>
      <c r="D30" s="184">
        <v>1268999.55219</v>
      </c>
      <c r="E30" s="185">
        <v>1.0023994992057665</v>
      </c>
      <c r="F30" s="184">
        <v>168060.51084999999</v>
      </c>
      <c r="G30" s="185">
        <v>1.0025529562377906</v>
      </c>
      <c r="H30" s="184">
        <v>193393.88644999999</v>
      </c>
      <c r="I30" s="185">
        <v>1.023688516326803</v>
      </c>
      <c r="J30" s="184">
        <v>109201.52958</v>
      </c>
      <c r="K30" s="185">
        <v>1.0156986600574371</v>
      </c>
      <c r="L30" s="184">
        <v>925907.97658000002</v>
      </c>
      <c r="M30" s="185">
        <v>1.0028394850724498</v>
      </c>
      <c r="N30" s="184">
        <v>2988442.1743000001</v>
      </c>
      <c r="O30" s="185">
        <v>1.004388224087327</v>
      </c>
    </row>
    <row r="31" spans="1:15" ht="19.5">
      <c r="A31" s="210" t="s">
        <v>1100</v>
      </c>
      <c r="B31" s="186">
        <v>806.34311000000002</v>
      </c>
      <c r="C31" s="187">
        <v>2.5036084161147052E-3</v>
      </c>
      <c r="D31" s="186">
        <v>3037.67452</v>
      </c>
      <c r="E31" s="187">
        <v>2.3994992057666327E-3</v>
      </c>
      <c r="F31" s="186">
        <v>427.95857000000001</v>
      </c>
      <c r="G31" s="187">
        <v>2.5529562377906902E-3</v>
      </c>
      <c r="H31" s="186">
        <v>4475.2033099999999</v>
      </c>
      <c r="I31" s="187">
        <v>2.3688516326802935E-2</v>
      </c>
      <c r="J31" s="186">
        <v>1687.82116</v>
      </c>
      <c r="K31" s="187">
        <v>1.5698660057437166E-2</v>
      </c>
      <c r="L31" s="186">
        <v>2621.6577200000002</v>
      </c>
      <c r="M31" s="187">
        <v>2.8394850724496961E-3</v>
      </c>
      <c r="N31" s="186">
        <v>13056.658390000001</v>
      </c>
      <c r="O31" s="187">
        <v>4.3882240873269552E-3</v>
      </c>
    </row>
    <row r="32" spans="1:15" ht="22.5" customHeight="1">
      <c r="A32" s="487" t="s">
        <v>814</v>
      </c>
      <c r="B32" s="407">
        <v>322072.37554000004</v>
      </c>
      <c r="C32" s="675">
        <v>1</v>
      </c>
      <c r="D32" s="407">
        <v>1265961.8776700001</v>
      </c>
      <c r="E32" s="675">
        <v>1</v>
      </c>
      <c r="F32" s="407">
        <v>167632.55228</v>
      </c>
      <c r="G32" s="675">
        <v>1</v>
      </c>
      <c r="H32" s="407">
        <v>188918.68313999998</v>
      </c>
      <c r="I32" s="675">
        <v>1</v>
      </c>
      <c r="J32" s="407">
        <v>107513.70842</v>
      </c>
      <c r="K32" s="675">
        <v>1</v>
      </c>
      <c r="L32" s="407">
        <v>923286.31886</v>
      </c>
      <c r="M32" s="675">
        <v>1</v>
      </c>
      <c r="N32" s="407">
        <v>2975385.5159100001</v>
      </c>
      <c r="O32" s="675">
        <v>1</v>
      </c>
    </row>
    <row r="33" spans="1:15" ht="19.5">
      <c r="A33" s="183" t="s">
        <v>770</v>
      </c>
      <c r="B33" s="186">
        <v>0</v>
      </c>
      <c r="C33" s="187">
        <v>0</v>
      </c>
      <c r="D33" s="186">
        <v>0</v>
      </c>
      <c r="E33" s="187">
        <v>0</v>
      </c>
      <c r="F33" s="186">
        <v>0</v>
      </c>
      <c r="G33" s="187">
        <v>0</v>
      </c>
      <c r="H33" s="186">
        <v>42.68103</v>
      </c>
      <c r="I33" s="187">
        <v>2.259227583561485E-4</v>
      </c>
      <c r="J33" s="186">
        <v>150.01473000000001</v>
      </c>
      <c r="K33" s="187">
        <v>1.3953079305382221E-3</v>
      </c>
      <c r="L33" s="186">
        <v>0</v>
      </c>
      <c r="M33" s="187">
        <v>0</v>
      </c>
      <c r="N33" s="186">
        <v>192.69576000000001</v>
      </c>
      <c r="O33" s="187">
        <v>6.4763291670815772E-5</v>
      </c>
    </row>
    <row r="34" spans="1:15" ht="19.5">
      <c r="A34" s="183" t="s">
        <v>771</v>
      </c>
      <c r="B34" s="186">
        <v>0</v>
      </c>
      <c r="C34" s="187">
        <v>0</v>
      </c>
      <c r="D34" s="186">
        <v>0</v>
      </c>
      <c r="E34" s="187">
        <v>0</v>
      </c>
      <c r="F34" s="186">
        <v>0</v>
      </c>
      <c r="G34" s="187">
        <v>0</v>
      </c>
      <c r="H34" s="186">
        <v>3051.1280000000002</v>
      </c>
      <c r="I34" s="187">
        <v>1.6150483103563307E-2</v>
      </c>
      <c r="J34" s="186">
        <v>1152.21949</v>
      </c>
      <c r="K34" s="187">
        <v>1.0716954209214691E-2</v>
      </c>
      <c r="L34" s="186">
        <v>0</v>
      </c>
      <c r="M34" s="187">
        <v>0</v>
      </c>
      <c r="N34" s="186">
        <v>4203.3474900000001</v>
      </c>
      <c r="O34" s="187">
        <v>1.4127068467342581E-3</v>
      </c>
    </row>
    <row r="35" spans="1:15" ht="12.75" customHeight="1">
      <c r="A35" s="37" t="s">
        <v>499</v>
      </c>
    </row>
    <row r="36" spans="1:15" ht="12.75" customHeight="1"/>
    <row r="37" spans="1:15" ht="12.75" customHeight="1">
      <c r="A37" s="74" t="s">
        <v>325</v>
      </c>
    </row>
    <row r="38" spans="1:15" ht="12.75" customHeight="1"/>
    <row r="39" spans="1:15" ht="12.75" customHeight="1"/>
    <row r="40" spans="1:15" ht="12.75" customHeight="1"/>
    <row r="41" spans="1:15" ht="12.75" customHeight="1"/>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62" spans="15:15">
      <c r="O62" s="40" t="s">
        <v>371</v>
      </c>
    </row>
  </sheetData>
  <mergeCells count="8">
    <mergeCell ref="L5:M5"/>
    <mergeCell ref="N5:O5"/>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7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549" t="s">
        <v>942</v>
      </c>
      <c r="D1" s="373" t="str">
        <f>Naslovnica!A20</f>
        <v>Studeni 2015.</v>
      </c>
    </row>
    <row r="2" spans="1:5" ht="12.75" customHeight="1">
      <c r="A2" s="119" t="s">
        <v>943</v>
      </c>
      <c r="D2" s="118" t="str">
        <f>Naslovnica!A24</f>
        <v>November 2015</v>
      </c>
    </row>
    <row r="3" spans="1:5" ht="12.75" customHeight="1"/>
    <row r="4" spans="1:5" ht="19.5" customHeight="1">
      <c r="A4" s="749" t="s">
        <v>502</v>
      </c>
      <c r="B4" s="775" t="s">
        <v>504</v>
      </c>
      <c r="C4" s="775"/>
      <c r="D4" s="775"/>
    </row>
    <row r="5" spans="1:5" ht="15" customHeight="1">
      <c r="A5" s="774"/>
      <c r="B5" s="388" t="str">
        <f>Naslovnica!A20</f>
        <v>Studeni 2015.</v>
      </c>
      <c r="C5" s="390" t="str">
        <f>'5 Tablica 3,4'!A8</f>
        <v>Listopad 2015.</v>
      </c>
      <c r="D5" s="742" t="s">
        <v>503</v>
      </c>
    </row>
    <row r="6" spans="1:5" ht="15" customHeight="1">
      <c r="A6" s="774"/>
      <c r="B6" s="391" t="str">
        <f>Naslovnica!A24</f>
        <v>November 2015</v>
      </c>
      <c r="C6" s="392" t="str">
        <f>'5 Tablica 3,4'!B8</f>
        <v>October 2015</v>
      </c>
      <c r="D6" s="776"/>
    </row>
    <row r="7" spans="1:5" ht="45" customHeight="1">
      <c r="A7" s="410" t="s">
        <v>505</v>
      </c>
      <c r="B7" s="211">
        <v>25913</v>
      </c>
      <c r="C7" s="211">
        <v>24037</v>
      </c>
      <c r="D7" s="212">
        <v>7.8046345217789248E-2</v>
      </c>
      <c r="E7" s="88"/>
    </row>
    <row r="8" spans="1:5" ht="2.25" customHeight="1">
      <c r="B8" s="211"/>
      <c r="C8" s="211"/>
      <c r="D8" s="212"/>
    </row>
    <row r="9" spans="1:5" ht="45" customHeight="1">
      <c r="A9" s="410" t="s">
        <v>506</v>
      </c>
      <c r="B9" s="211">
        <v>679664.14602999995</v>
      </c>
      <c r="C9" s="211">
        <v>651725.52011000004</v>
      </c>
      <c r="D9" s="212">
        <v>4.2868700178081635E-2</v>
      </c>
      <c r="E9" s="88"/>
    </row>
    <row r="10" spans="1:5" ht="2.25" customHeight="1">
      <c r="B10" s="211"/>
      <c r="C10" s="211"/>
      <c r="D10" s="212"/>
    </row>
    <row r="11" spans="1:5" ht="45" customHeight="1">
      <c r="A11" s="410" t="s">
        <v>507</v>
      </c>
      <c r="B11" s="211">
        <v>661873.17707290011</v>
      </c>
      <c r="C11" s="211">
        <v>647145.14760000003</v>
      </c>
      <c r="D11" s="212">
        <v>2.2758463889469623E-2</v>
      </c>
    </row>
    <row r="12" spans="1:5" ht="12.75" customHeight="1">
      <c r="A12" s="46" t="s">
        <v>508</v>
      </c>
    </row>
    <row r="13" spans="1:5" ht="12.75" customHeight="1">
      <c r="A13" s="50" t="s">
        <v>509</v>
      </c>
    </row>
    <row r="14" spans="1:5" ht="12.75" customHeight="1"/>
    <row r="15" spans="1:5" ht="12.75" customHeight="1"/>
    <row r="16" spans="1:5" ht="12.75" customHeight="1">
      <c r="A16" s="76" t="s">
        <v>325</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82"/>
    </row>
    <row r="43" spans="1:1" ht="12.75" customHeight="1">
      <c r="A43" s="85"/>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510</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372" t="s">
        <v>944</v>
      </c>
      <c r="G1" s="547" t="s">
        <v>149</v>
      </c>
      <c r="J1" s="373" t="s">
        <v>1171</v>
      </c>
    </row>
    <row r="2" spans="1:11">
      <c r="A2" s="117" t="s">
        <v>945</v>
      </c>
      <c r="G2" s="124" t="s">
        <v>150</v>
      </c>
      <c r="J2" s="118" t="s">
        <v>1172</v>
      </c>
    </row>
    <row r="3" spans="1:11" ht="12.75" customHeight="1"/>
    <row r="4" spans="1:11" ht="12.75" customHeight="1"/>
    <row r="5" spans="1:11">
      <c r="A5" s="374"/>
      <c r="B5" s="375"/>
      <c r="C5" s="375" t="s">
        <v>1159</v>
      </c>
      <c r="D5" s="375"/>
      <c r="E5" s="376"/>
      <c r="F5" s="375" t="s">
        <v>1132</v>
      </c>
      <c r="G5" s="376"/>
      <c r="H5" s="758" t="s">
        <v>494</v>
      </c>
      <c r="I5" s="759"/>
      <c r="J5" s="759"/>
    </row>
    <row r="6" spans="1:11" ht="24">
      <c r="A6" s="374"/>
      <c r="B6" s="376"/>
      <c r="C6" s="416" t="s">
        <v>1160</v>
      </c>
      <c r="D6" s="376"/>
      <c r="E6" s="376"/>
      <c r="F6" s="416" t="s">
        <v>1133</v>
      </c>
      <c r="G6" s="376"/>
      <c r="H6" s="760" t="s">
        <v>1109</v>
      </c>
      <c r="I6" s="760"/>
      <c r="J6" s="377" t="s">
        <v>1108</v>
      </c>
    </row>
    <row r="7" spans="1:11" ht="30" customHeight="1">
      <c r="A7" s="378" t="s">
        <v>490</v>
      </c>
      <c r="B7" s="378" t="s">
        <v>491</v>
      </c>
      <c r="C7" s="378" t="s">
        <v>492</v>
      </c>
      <c r="D7" s="378" t="s">
        <v>493</v>
      </c>
      <c r="E7" s="378" t="s">
        <v>491</v>
      </c>
      <c r="F7" s="378" t="s">
        <v>492</v>
      </c>
      <c r="G7" s="378" t="s">
        <v>493</v>
      </c>
      <c r="H7" s="378" t="s">
        <v>491</v>
      </c>
      <c r="I7" s="378" t="s">
        <v>492</v>
      </c>
      <c r="J7" s="378" t="s">
        <v>493</v>
      </c>
    </row>
    <row r="8" spans="1:11" ht="12.75" customHeight="1">
      <c r="A8" s="152" t="s">
        <v>30</v>
      </c>
      <c r="B8" s="153">
        <v>3</v>
      </c>
      <c r="C8" s="153">
        <v>1</v>
      </c>
      <c r="D8" s="153">
        <v>4</v>
      </c>
      <c r="E8" s="154">
        <v>3</v>
      </c>
      <c r="F8" s="154">
        <v>2</v>
      </c>
      <c r="G8" s="153">
        <v>5</v>
      </c>
      <c r="H8" s="153">
        <v>0</v>
      </c>
      <c r="I8" s="153">
        <v>-1</v>
      </c>
      <c r="J8" s="155">
        <v>-0.19999999999999996</v>
      </c>
      <c r="K8" s="88"/>
    </row>
    <row r="9" spans="1:11" ht="12.75" customHeight="1">
      <c r="A9" s="152" t="s">
        <v>31</v>
      </c>
      <c r="B9" s="153">
        <v>179</v>
      </c>
      <c r="C9" s="153">
        <v>101</v>
      </c>
      <c r="D9" s="153">
        <v>280</v>
      </c>
      <c r="E9" s="154">
        <v>161</v>
      </c>
      <c r="F9" s="154">
        <v>95</v>
      </c>
      <c r="G9" s="153">
        <v>256</v>
      </c>
      <c r="H9" s="153">
        <v>18</v>
      </c>
      <c r="I9" s="153">
        <v>6</v>
      </c>
      <c r="J9" s="155">
        <v>9.375E-2</v>
      </c>
      <c r="K9" s="88"/>
    </row>
    <row r="10" spans="1:11" ht="12.75" customHeight="1">
      <c r="A10" s="152" t="s">
        <v>32</v>
      </c>
      <c r="B10" s="153">
        <v>730</v>
      </c>
      <c r="C10" s="153">
        <v>539</v>
      </c>
      <c r="D10" s="153">
        <v>1269</v>
      </c>
      <c r="E10" s="154">
        <v>697</v>
      </c>
      <c r="F10" s="154">
        <v>512</v>
      </c>
      <c r="G10" s="153">
        <v>1209</v>
      </c>
      <c r="H10" s="153">
        <v>33</v>
      </c>
      <c r="I10" s="153">
        <v>27</v>
      </c>
      <c r="J10" s="155">
        <v>4.9627791563275458E-2</v>
      </c>
    </row>
    <row r="11" spans="1:11" ht="12.75" customHeight="1">
      <c r="A11" s="152" t="s">
        <v>33</v>
      </c>
      <c r="B11" s="153">
        <v>1564</v>
      </c>
      <c r="C11" s="153">
        <v>1360</v>
      </c>
      <c r="D11" s="153">
        <v>2924</v>
      </c>
      <c r="E11" s="154">
        <v>1431</v>
      </c>
      <c r="F11" s="154">
        <v>1318</v>
      </c>
      <c r="G11" s="153">
        <v>2749</v>
      </c>
      <c r="H11" s="153">
        <v>133</v>
      </c>
      <c r="I11" s="153">
        <v>42</v>
      </c>
      <c r="J11" s="155">
        <v>6.3659512550018116E-2</v>
      </c>
    </row>
    <row r="12" spans="1:11" ht="12.75" customHeight="1">
      <c r="A12" s="152" t="s">
        <v>34</v>
      </c>
      <c r="B12" s="153">
        <v>2176</v>
      </c>
      <c r="C12" s="153">
        <v>1661</v>
      </c>
      <c r="D12" s="153">
        <v>3837</v>
      </c>
      <c r="E12" s="154">
        <v>2058</v>
      </c>
      <c r="F12" s="154">
        <v>1600</v>
      </c>
      <c r="G12" s="153">
        <v>3658</v>
      </c>
      <c r="H12" s="153">
        <v>118</v>
      </c>
      <c r="I12" s="153">
        <v>61</v>
      </c>
      <c r="J12" s="155">
        <v>4.893384363039921E-2</v>
      </c>
    </row>
    <row r="13" spans="1:11" ht="12.75" customHeight="1">
      <c r="A13" s="152" t="s">
        <v>35</v>
      </c>
      <c r="B13" s="153">
        <v>2496</v>
      </c>
      <c r="C13" s="153">
        <v>1887</v>
      </c>
      <c r="D13" s="153">
        <v>4383</v>
      </c>
      <c r="E13" s="154">
        <v>2407</v>
      </c>
      <c r="F13" s="154">
        <v>1800</v>
      </c>
      <c r="G13" s="153">
        <v>4207</v>
      </c>
      <c r="H13" s="153">
        <v>89</v>
      </c>
      <c r="I13" s="153">
        <v>87</v>
      </c>
      <c r="J13" s="155">
        <v>4.183503684335621E-2</v>
      </c>
    </row>
    <row r="14" spans="1:11" ht="12.75" customHeight="1">
      <c r="A14" s="152" t="s">
        <v>36</v>
      </c>
      <c r="B14" s="153">
        <v>2769</v>
      </c>
      <c r="C14" s="153">
        <v>1875</v>
      </c>
      <c r="D14" s="153">
        <v>4644</v>
      </c>
      <c r="E14" s="154">
        <v>2132</v>
      </c>
      <c r="F14" s="154">
        <v>1614</v>
      </c>
      <c r="G14" s="153">
        <v>3746</v>
      </c>
      <c r="H14" s="153">
        <v>637</v>
      </c>
      <c r="I14" s="153">
        <v>261</v>
      </c>
      <c r="J14" s="155">
        <v>0.23972237052856382</v>
      </c>
    </row>
    <row r="15" spans="1:11" ht="12.75" customHeight="1">
      <c r="A15" s="152" t="s">
        <v>144</v>
      </c>
      <c r="B15" s="153">
        <v>3177</v>
      </c>
      <c r="C15" s="153">
        <v>2303</v>
      </c>
      <c r="D15" s="153">
        <v>5480</v>
      </c>
      <c r="E15" s="154">
        <v>3784</v>
      </c>
      <c r="F15" s="154">
        <v>2610</v>
      </c>
      <c r="G15" s="153">
        <v>6394</v>
      </c>
      <c r="H15" s="153">
        <v>-607</v>
      </c>
      <c r="I15" s="153">
        <v>-307</v>
      </c>
      <c r="J15" s="155">
        <v>-0.14294651235533318</v>
      </c>
    </row>
    <row r="16" spans="1:11" ht="12.75" customHeight="1">
      <c r="A16" s="152" t="s">
        <v>145</v>
      </c>
      <c r="B16" s="153">
        <v>753</v>
      </c>
      <c r="C16" s="153">
        <v>391</v>
      </c>
      <c r="D16" s="153">
        <v>1144</v>
      </c>
      <c r="E16" s="154">
        <v>1157</v>
      </c>
      <c r="F16" s="154">
        <v>499</v>
      </c>
      <c r="G16" s="153">
        <v>1656</v>
      </c>
      <c r="H16" s="153">
        <v>-404</v>
      </c>
      <c r="I16" s="153">
        <v>-108</v>
      </c>
      <c r="J16" s="155">
        <v>-0.3091787439613527</v>
      </c>
    </row>
    <row r="17" spans="1:11" ht="12.75" customHeight="1">
      <c r="A17" s="152" t="s">
        <v>146</v>
      </c>
      <c r="B17" s="153">
        <v>53</v>
      </c>
      <c r="C17" s="153">
        <v>11</v>
      </c>
      <c r="D17" s="153">
        <v>64</v>
      </c>
      <c r="E17" s="153">
        <v>61</v>
      </c>
      <c r="F17" s="153">
        <v>9</v>
      </c>
      <c r="G17" s="153">
        <v>70</v>
      </c>
      <c r="H17" s="153">
        <v>-8</v>
      </c>
      <c r="I17" s="153">
        <v>2</v>
      </c>
      <c r="J17" s="155">
        <v>-8.5714285714285743E-2</v>
      </c>
    </row>
    <row r="18" spans="1:11" ht="12.75" customHeight="1">
      <c r="A18" s="152" t="s">
        <v>147</v>
      </c>
      <c r="B18" s="153">
        <v>0</v>
      </c>
      <c r="C18" s="153">
        <v>1</v>
      </c>
      <c r="D18" s="153">
        <v>1</v>
      </c>
      <c r="E18" s="153">
        <v>0</v>
      </c>
      <c r="F18" s="153">
        <v>0</v>
      </c>
      <c r="G18" s="153">
        <v>0</v>
      </c>
      <c r="H18" s="153">
        <v>0</v>
      </c>
      <c r="I18" s="153">
        <v>1</v>
      </c>
      <c r="J18" s="155">
        <v>0</v>
      </c>
    </row>
    <row r="19" spans="1:11" ht="26.25" customHeight="1">
      <c r="A19" s="433" t="s">
        <v>148</v>
      </c>
      <c r="B19" s="379">
        <v>13900</v>
      </c>
      <c r="C19" s="379">
        <v>10130</v>
      </c>
      <c r="D19" s="379">
        <v>24030</v>
      </c>
      <c r="E19" s="379">
        <v>13891</v>
      </c>
      <c r="F19" s="379">
        <v>10059</v>
      </c>
      <c r="G19" s="379">
        <v>23950</v>
      </c>
      <c r="H19" s="379">
        <v>9</v>
      </c>
      <c r="I19" s="379">
        <v>71</v>
      </c>
      <c r="J19" s="380">
        <v>3.340292275574086E-3</v>
      </c>
    </row>
    <row r="20" spans="1:11" ht="12.75" customHeight="1">
      <c r="A20" s="36" t="s">
        <v>511</v>
      </c>
    </row>
    <row r="21" spans="1:11" ht="12.75" customHeight="1"/>
    <row r="22" spans="1:11" ht="12.75" customHeight="1"/>
    <row r="23" spans="1:11" ht="14.25" customHeight="1">
      <c r="A23" s="548" t="s">
        <v>1175</v>
      </c>
    </row>
    <row r="24" spans="1:11" ht="13.5" customHeight="1">
      <c r="A24" s="125" t="s">
        <v>1176</v>
      </c>
    </row>
    <row r="25" spans="1:11" ht="12.75" customHeight="1"/>
    <row r="26" spans="1:11" ht="12.75" customHeight="1">
      <c r="A26" s="674"/>
      <c r="B26" s="674"/>
      <c r="C26" s="674"/>
      <c r="D26" s="674"/>
      <c r="E26" s="674"/>
      <c r="F26" s="674"/>
      <c r="G26" s="674"/>
      <c r="H26" s="674"/>
      <c r="I26" s="674"/>
      <c r="J26" s="674"/>
    </row>
    <row r="27" spans="1:11" ht="12.75" customHeight="1">
      <c r="A27" s="674"/>
      <c r="B27" s="674"/>
      <c r="C27" s="674"/>
      <c r="D27" s="674"/>
      <c r="E27" s="674"/>
      <c r="F27" s="674"/>
      <c r="G27" s="674"/>
      <c r="H27" s="674"/>
      <c r="I27" s="674"/>
      <c r="J27" s="674"/>
      <c r="K27" s="88"/>
    </row>
    <row r="28" spans="1:11" ht="12.75" customHeight="1">
      <c r="A28" s="674"/>
      <c r="B28" s="674"/>
      <c r="C28" s="674"/>
      <c r="D28" s="674"/>
      <c r="E28" s="674"/>
      <c r="F28" s="674"/>
      <c r="G28" s="674"/>
      <c r="H28" s="674"/>
      <c r="I28" s="674"/>
      <c r="J28" s="674"/>
      <c r="K28" s="88"/>
    </row>
    <row r="29" spans="1:11" ht="12.75" customHeight="1">
      <c r="A29" s="674"/>
      <c r="B29" s="674"/>
      <c r="C29" s="674"/>
      <c r="D29" s="674"/>
      <c r="E29" s="674"/>
      <c r="F29" s="674"/>
      <c r="G29" s="674"/>
      <c r="H29" s="674"/>
      <c r="I29" s="674"/>
      <c r="J29" s="674"/>
      <c r="K29" s="88"/>
    </row>
    <row r="30" spans="1:11" ht="12.75" customHeight="1">
      <c r="A30" s="674"/>
      <c r="B30" s="674"/>
      <c r="C30" s="674"/>
      <c r="D30" s="674"/>
      <c r="E30" s="674"/>
      <c r="F30" s="674"/>
      <c r="G30" s="674"/>
      <c r="H30" s="674"/>
      <c r="I30" s="674"/>
      <c r="J30" s="674"/>
      <c r="K30" s="78"/>
    </row>
    <row r="31" spans="1:11" ht="12.75" customHeight="1">
      <c r="A31" s="674"/>
      <c r="B31" s="674"/>
      <c r="C31" s="674"/>
      <c r="D31" s="674"/>
      <c r="E31" s="674"/>
      <c r="F31" s="674"/>
      <c r="G31" s="674"/>
      <c r="H31" s="674"/>
      <c r="I31" s="674"/>
      <c r="J31" s="674"/>
    </row>
    <row r="32" spans="1:11" ht="12.75" customHeight="1">
      <c r="A32" s="674"/>
      <c r="B32" s="674"/>
      <c r="C32" s="674"/>
      <c r="D32" s="674"/>
      <c r="E32" s="674"/>
      <c r="F32" s="674"/>
      <c r="G32" s="674"/>
      <c r="H32" s="674"/>
      <c r="I32" s="674"/>
      <c r="J32" s="674"/>
    </row>
    <row r="33" spans="1:10" ht="12.75" customHeight="1">
      <c r="A33" s="674"/>
      <c r="B33" s="674"/>
      <c r="C33" s="674"/>
      <c r="D33" s="674"/>
      <c r="E33" s="674"/>
      <c r="F33" s="674"/>
      <c r="G33" s="674"/>
      <c r="H33" s="674"/>
      <c r="I33" s="674"/>
      <c r="J33" s="674"/>
    </row>
    <row r="34" spans="1:10" ht="12.75" customHeight="1">
      <c r="A34" s="674"/>
      <c r="B34" s="674"/>
      <c r="C34" s="674"/>
      <c r="D34" s="674"/>
      <c r="E34" s="674"/>
      <c r="F34" s="674"/>
      <c r="G34" s="674"/>
      <c r="H34" s="674"/>
      <c r="I34" s="674"/>
      <c r="J34" s="674"/>
    </row>
    <row r="35" spans="1:10" ht="12.75" customHeight="1">
      <c r="A35" s="674"/>
      <c r="B35" s="674"/>
      <c r="C35" s="674"/>
      <c r="D35" s="674"/>
      <c r="E35" s="674"/>
      <c r="F35" s="674"/>
      <c r="G35" s="674"/>
      <c r="H35" s="674"/>
      <c r="I35" s="674"/>
      <c r="J35" s="674"/>
    </row>
    <row r="36" spans="1:10" ht="12.75" customHeight="1">
      <c r="A36" s="674"/>
      <c r="B36" s="674"/>
      <c r="C36" s="674"/>
      <c r="D36" s="674"/>
      <c r="E36" s="674"/>
      <c r="F36" s="674"/>
      <c r="G36" s="674"/>
      <c r="H36" s="674"/>
      <c r="I36" s="674"/>
      <c r="J36" s="674"/>
    </row>
    <row r="37" spans="1:10" ht="12.75" customHeight="1">
      <c r="A37" s="674"/>
      <c r="B37" s="674"/>
      <c r="C37" s="674"/>
      <c r="D37" s="674"/>
      <c r="E37" s="674"/>
      <c r="F37" s="674"/>
      <c r="G37" s="674"/>
      <c r="H37" s="674"/>
      <c r="I37" s="674"/>
      <c r="J37" s="674"/>
    </row>
    <row r="38" spans="1:10" ht="12.75" customHeight="1">
      <c r="A38" s="674"/>
      <c r="B38" s="674"/>
      <c r="C38" s="674"/>
      <c r="D38" s="674"/>
      <c r="E38" s="674"/>
      <c r="F38" s="674"/>
      <c r="G38" s="674"/>
      <c r="H38" s="674"/>
      <c r="I38" s="674"/>
      <c r="J38" s="674"/>
    </row>
    <row r="39" spans="1:10" ht="12.75" customHeight="1">
      <c r="A39" s="674"/>
      <c r="B39" s="674"/>
      <c r="C39" s="674"/>
      <c r="D39" s="674"/>
      <c r="E39" s="674"/>
      <c r="F39" s="674"/>
      <c r="G39" s="674"/>
      <c r="H39" s="674"/>
      <c r="I39" s="674"/>
      <c r="J39" s="674"/>
    </row>
    <row r="40" spans="1:10" ht="12.75" customHeight="1">
      <c r="A40" s="674"/>
      <c r="B40" s="674"/>
      <c r="C40" s="674"/>
      <c r="D40" s="674"/>
      <c r="E40" s="674"/>
      <c r="F40" s="674"/>
      <c r="G40" s="674"/>
      <c r="H40" s="674"/>
      <c r="I40" s="674"/>
      <c r="J40" s="674"/>
    </row>
    <row r="41" spans="1:10" ht="12.75" customHeight="1">
      <c r="A41" s="674"/>
      <c r="B41" s="674"/>
      <c r="C41" s="674"/>
      <c r="D41" s="674"/>
      <c r="E41" s="674"/>
      <c r="F41" s="674"/>
      <c r="G41" s="674"/>
      <c r="H41" s="674"/>
      <c r="I41" s="674"/>
      <c r="J41" s="674"/>
    </row>
    <row r="42" spans="1:10" ht="12.75" customHeight="1">
      <c r="A42" s="674"/>
      <c r="B42" s="674"/>
      <c r="C42" s="674"/>
      <c r="D42" s="674"/>
      <c r="E42" s="674"/>
      <c r="F42" s="674"/>
      <c r="G42" s="674"/>
      <c r="H42" s="674"/>
      <c r="I42" s="674"/>
      <c r="J42" s="674"/>
    </row>
    <row r="43" spans="1:10" ht="12.75" customHeight="1">
      <c r="A43" s="674"/>
      <c r="B43" s="674"/>
      <c r="C43" s="674"/>
      <c r="D43" s="674"/>
      <c r="E43" s="674"/>
      <c r="F43" s="674"/>
      <c r="G43" s="674"/>
      <c r="H43" s="674"/>
      <c r="I43" s="674"/>
      <c r="J43" s="674"/>
    </row>
    <row r="44" spans="1:10" ht="12.75" customHeight="1">
      <c r="A44" s="674"/>
      <c r="B44" s="674"/>
      <c r="C44" s="674"/>
      <c r="D44" s="674"/>
      <c r="E44" s="674"/>
      <c r="F44" s="674"/>
      <c r="G44" s="674"/>
      <c r="H44" s="674"/>
      <c r="I44" s="674"/>
      <c r="J44" s="674"/>
    </row>
    <row r="45" spans="1:10" ht="12.75" customHeight="1">
      <c r="A45" s="674"/>
      <c r="B45" s="674"/>
      <c r="C45" s="674"/>
      <c r="D45" s="674"/>
      <c r="E45" s="674"/>
      <c r="F45" s="674"/>
      <c r="G45" s="674"/>
      <c r="H45" s="674"/>
      <c r="I45" s="674"/>
      <c r="J45" s="674"/>
    </row>
    <row r="46" spans="1:10" ht="12.75" customHeight="1">
      <c r="A46" s="674"/>
      <c r="B46" s="674"/>
      <c r="C46" s="674"/>
      <c r="D46" s="674"/>
      <c r="E46" s="674"/>
      <c r="F46" s="674"/>
      <c r="G46" s="674"/>
      <c r="H46" s="674"/>
      <c r="I46" s="674"/>
      <c r="J46" s="674"/>
    </row>
    <row r="47" spans="1:10" ht="12.75" customHeight="1">
      <c r="A47" s="674"/>
      <c r="B47" s="674"/>
      <c r="C47" s="674"/>
      <c r="D47" s="674"/>
      <c r="E47" s="674"/>
      <c r="F47" s="674"/>
      <c r="G47" s="674"/>
      <c r="H47" s="674"/>
      <c r="I47" s="674"/>
      <c r="J47" s="674"/>
    </row>
    <row r="48" spans="1:10" ht="12.75" customHeight="1">
      <c r="A48" s="674"/>
      <c r="B48" s="674"/>
      <c r="C48" s="674"/>
      <c r="D48" s="674"/>
      <c r="E48" s="674"/>
      <c r="F48" s="674"/>
      <c r="G48" s="674"/>
      <c r="H48" s="674"/>
      <c r="I48" s="674"/>
      <c r="J48" s="674"/>
    </row>
    <row r="49" spans="1:10" ht="12.75" customHeight="1">
      <c r="A49" s="674"/>
      <c r="B49" s="674"/>
      <c r="C49" s="674"/>
      <c r="D49" s="674"/>
      <c r="E49" s="674"/>
      <c r="F49" s="674"/>
      <c r="G49" s="674"/>
      <c r="H49" s="674"/>
      <c r="I49" s="674"/>
      <c r="J49" s="674"/>
    </row>
    <row r="50" spans="1:10" ht="12.75" customHeight="1">
      <c r="A50" s="674"/>
      <c r="B50" s="674"/>
      <c r="C50" s="674"/>
      <c r="D50" s="674"/>
      <c r="E50" s="674"/>
      <c r="F50" s="674"/>
      <c r="G50" s="674"/>
      <c r="H50" s="674"/>
      <c r="I50" s="674"/>
      <c r="J50" s="674"/>
    </row>
    <row r="51" spans="1:10" ht="12.75" customHeight="1">
      <c r="A51" s="674"/>
      <c r="B51" s="674"/>
      <c r="C51" s="674"/>
      <c r="D51" s="674"/>
      <c r="E51" s="674"/>
      <c r="F51" s="674"/>
      <c r="G51" s="674"/>
      <c r="H51" s="674"/>
      <c r="I51" s="674"/>
      <c r="J51" s="674"/>
    </row>
    <row r="52" spans="1:10" ht="12.75" customHeight="1">
      <c r="A52" s="674"/>
      <c r="B52" s="674"/>
      <c r="C52" s="674"/>
      <c r="D52" s="674"/>
      <c r="E52" s="674"/>
      <c r="F52" s="674"/>
      <c r="G52" s="674"/>
      <c r="H52" s="674"/>
      <c r="I52" s="674"/>
      <c r="J52" s="674"/>
    </row>
    <row r="53" spans="1:10" ht="12.75" customHeight="1">
      <c r="A53" s="674"/>
      <c r="B53" s="674"/>
      <c r="C53" s="674"/>
      <c r="D53" s="674"/>
      <c r="E53" s="674"/>
      <c r="F53" s="674"/>
      <c r="G53" s="674"/>
      <c r="H53" s="674"/>
      <c r="I53" s="674"/>
      <c r="J53" s="674"/>
    </row>
    <row r="54" spans="1:10" ht="12.75" customHeight="1">
      <c r="A54" s="674"/>
      <c r="B54" s="674"/>
      <c r="C54" s="674"/>
      <c r="D54" s="674"/>
      <c r="E54" s="674"/>
      <c r="F54" s="674"/>
      <c r="G54" s="674"/>
      <c r="H54" s="674"/>
      <c r="I54" s="674"/>
      <c r="J54" s="674"/>
    </row>
    <row r="55" spans="1:10" ht="12.75" customHeight="1">
      <c r="A55" s="674"/>
      <c r="B55" s="674"/>
      <c r="C55" s="674"/>
      <c r="D55" s="674"/>
      <c r="E55" s="674"/>
      <c r="F55" s="674"/>
      <c r="G55" s="674"/>
      <c r="H55" s="674"/>
      <c r="I55" s="674"/>
      <c r="J55" s="674"/>
    </row>
    <row r="56" spans="1:10" ht="12.75" customHeight="1">
      <c r="A56" s="674"/>
      <c r="B56" s="674"/>
      <c r="C56" s="674"/>
      <c r="D56" s="674"/>
      <c r="E56" s="674"/>
      <c r="F56" s="674"/>
      <c r="G56" s="674"/>
      <c r="H56" s="674"/>
      <c r="I56" s="674"/>
      <c r="J56" s="674"/>
    </row>
    <row r="57" spans="1:10" ht="12.75" customHeight="1">
      <c r="A57" s="674"/>
      <c r="B57" s="674"/>
      <c r="C57" s="674"/>
      <c r="D57" s="674"/>
      <c r="E57" s="674"/>
      <c r="F57" s="674"/>
      <c r="G57" s="674"/>
      <c r="H57" s="674"/>
      <c r="I57" s="674"/>
      <c r="J57" s="674"/>
    </row>
    <row r="58" spans="1:10" ht="12.75" customHeight="1">
      <c r="A58" s="674"/>
      <c r="B58" s="674"/>
      <c r="C58" s="674"/>
      <c r="D58" s="674"/>
      <c r="E58" s="674"/>
      <c r="F58" s="674"/>
      <c r="G58" s="674"/>
      <c r="H58" s="674"/>
      <c r="I58" s="674"/>
      <c r="J58" s="674"/>
    </row>
    <row r="59" spans="1:10" ht="12.75" customHeight="1">
      <c r="A59" s="674"/>
      <c r="B59" s="674"/>
      <c r="C59" s="674"/>
      <c r="D59" s="674"/>
      <c r="E59" s="674"/>
      <c r="F59" s="674"/>
      <c r="G59" s="674"/>
      <c r="H59" s="674"/>
      <c r="I59" s="674"/>
      <c r="J59" s="674"/>
    </row>
    <row r="60" spans="1:10" ht="12.75" customHeight="1">
      <c r="A60" s="674"/>
      <c r="B60" s="674"/>
      <c r="C60" s="674"/>
      <c r="D60" s="674"/>
      <c r="E60" s="674"/>
      <c r="F60" s="674"/>
      <c r="G60" s="674"/>
      <c r="H60" s="674"/>
      <c r="I60" s="674"/>
      <c r="J60" s="674"/>
    </row>
    <row r="61" spans="1:10" ht="12.75" customHeight="1">
      <c r="A61" s="674"/>
      <c r="B61" s="674"/>
      <c r="C61" s="674"/>
      <c r="D61" s="674"/>
      <c r="E61" s="674"/>
      <c r="F61" s="674"/>
      <c r="G61" s="674"/>
      <c r="H61" s="674"/>
      <c r="I61" s="674"/>
      <c r="J61" s="674"/>
    </row>
    <row r="62" spans="1:10" ht="12.75" customHeight="1">
      <c r="A62" s="674"/>
      <c r="B62" s="674"/>
      <c r="C62" s="674"/>
      <c r="D62" s="674"/>
      <c r="E62" s="674"/>
      <c r="F62" s="674"/>
      <c r="G62" s="674"/>
      <c r="H62" s="674"/>
      <c r="I62" s="674"/>
      <c r="J62" s="674"/>
    </row>
    <row r="63" spans="1:10" ht="12.75" customHeight="1">
      <c r="A63" s="674"/>
      <c r="B63" s="674"/>
      <c r="C63" s="674"/>
      <c r="D63" s="674"/>
      <c r="E63" s="674"/>
      <c r="F63" s="674"/>
      <c r="G63" s="674"/>
      <c r="H63" s="674"/>
      <c r="I63" s="674"/>
      <c r="J63" s="674"/>
    </row>
    <row r="64" spans="1:10" ht="12.75" customHeight="1">
      <c r="A64" s="674"/>
      <c r="B64" s="674"/>
      <c r="C64" s="674"/>
      <c r="D64" s="674"/>
      <c r="E64" s="674"/>
      <c r="F64" s="674"/>
      <c r="G64" s="674"/>
      <c r="H64" s="674"/>
      <c r="I64" s="674"/>
      <c r="J64" s="674"/>
    </row>
    <row r="65" spans="1:10" ht="12.75" customHeight="1">
      <c r="A65" s="674"/>
      <c r="B65" s="674"/>
      <c r="C65" s="674"/>
      <c r="D65" s="674"/>
      <c r="E65" s="674"/>
      <c r="F65" s="674"/>
      <c r="G65" s="674"/>
      <c r="H65" s="674"/>
      <c r="I65" s="674"/>
      <c r="J65" s="674"/>
    </row>
    <row r="66" spans="1:10" ht="12.75" customHeight="1">
      <c r="A66" s="674"/>
      <c r="B66" s="674"/>
      <c r="C66" s="674"/>
      <c r="D66" s="674"/>
      <c r="E66" s="674"/>
      <c r="F66" s="674"/>
      <c r="G66" s="674"/>
      <c r="H66" s="674"/>
      <c r="I66" s="674"/>
      <c r="J66" s="674"/>
    </row>
    <row r="67" spans="1:10" ht="12.75" customHeight="1">
      <c r="A67" s="36" t="s">
        <v>511</v>
      </c>
    </row>
    <row r="68" spans="1:10" ht="12.75" customHeight="1"/>
    <row r="69" spans="1:10" ht="12.75" customHeight="1"/>
    <row r="70" spans="1:10" ht="12.75" customHeight="1">
      <c r="A70" s="75" t="s">
        <v>325</v>
      </c>
    </row>
    <row r="71" spans="1:10" ht="12.75" customHeight="1"/>
    <row r="75" spans="1:10">
      <c r="J75" s="21" t="s">
        <v>372</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B191"/>
  <sheetViews>
    <sheetView showGridLines="0" zoomScaleNormal="100" workbookViewId="0"/>
  </sheetViews>
  <sheetFormatPr defaultRowHeight="15"/>
  <cols>
    <col min="1" max="1" width="100.28515625" style="33" bestFit="1" customWidth="1"/>
  </cols>
  <sheetData>
    <row r="1" spans="1:1">
      <c r="A1" s="1" t="s">
        <v>133</v>
      </c>
    </row>
    <row r="2" spans="1:1">
      <c r="A2" s="1"/>
    </row>
    <row r="3" spans="1:1">
      <c r="A3" s="114" t="s">
        <v>134</v>
      </c>
    </row>
    <row r="4" spans="1:1">
      <c r="A4" s="2"/>
    </row>
    <row r="5" spans="1:1">
      <c r="A5" s="72" t="s">
        <v>1005</v>
      </c>
    </row>
    <row r="6" spans="1:1">
      <c r="A6" s="73" t="s">
        <v>6</v>
      </c>
    </row>
    <row r="7" spans="1:1">
      <c r="A7" s="72" t="s">
        <v>1006</v>
      </c>
    </row>
    <row r="8" spans="1:1">
      <c r="A8" s="116" t="s">
        <v>895</v>
      </c>
    </row>
    <row r="9" spans="1:1">
      <c r="A9" s="72" t="s">
        <v>7</v>
      </c>
    </row>
    <row r="10" spans="1:1">
      <c r="A10" s="73" t="s">
        <v>8</v>
      </c>
    </row>
    <row r="11" spans="1:1">
      <c r="A11" s="72" t="s">
        <v>1007</v>
      </c>
    </row>
    <row r="12" spans="1:1">
      <c r="A12" s="116" t="s">
        <v>1008</v>
      </c>
    </row>
    <row r="13" spans="1:1">
      <c r="A13" s="72" t="s">
        <v>9</v>
      </c>
    </row>
    <row r="14" spans="1:1">
      <c r="A14" s="73" t="s">
        <v>10</v>
      </c>
    </row>
    <row r="15" spans="1:1">
      <c r="A15" s="72" t="s">
        <v>11</v>
      </c>
    </row>
    <row r="16" spans="1:1">
      <c r="A16" s="73" t="s">
        <v>12</v>
      </c>
    </row>
    <row r="17" spans="1:1">
      <c r="A17" s="72" t="s">
        <v>13</v>
      </c>
    </row>
    <row r="18" spans="1:1">
      <c r="A18" s="73" t="s">
        <v>14</v>
      </c>
    </row>
    <row r="19" spans="1:1">
      <c r="A19" s="72" t="s">
        <v>15</v>
      </c>
    </row>
    <row r="20" spans="1:1">
      <c r="A20" s="73" t="s">
        <v>16</v>
      </c>
    </row>
    <row r="21" spans="1:1">
      <c r="A21" s="72" t="s">
        <v>17</v>
      </c>
    </row>
    <row r="22" spans="1:1">
      <c r="A22" s="73" t="s">
        <v>18</v>
      </c>
    </row>
    <row r="23" spans="1:1">
      <c r="A23" s="72" t="s">
        <v>19</v>
      </c>
    </row>
    <row r="24" spans="1:1">
      <c r="A24" s="73" t="s">
        <v>20</v>
      </c>
    </row>
    <row r="25" spans="1:1">
      <c r="A25" s="72" t="s">
        <v>21</v>
      </c>
    </row>
    <row r="26" spans="1:1">
      <c r="A26" s="73" t="s">
        <v>22</v>
      </c>
    </row>
    <row r="27" spans="1:1">
      <c r="A27" s="72" t="s">
        <v>1009</v>
      </c>
    </row>
    <row r="28" spans="1:1">
      <c r="A28" s="116" t="s">
        <v>1010</v>
      </c>
    </row>
    <row r="29" spans="1:1">
      <c r="A29" s="72" t="s">
        <v>1011</v>
      </c>
    </row>
    <row r="30" spans="1:1">
      <c r="A30" s="116" t="s">
        <v>1012</v>
      </c>
    </row>
    <row r="31" spans="1:1">
      <c r="A31" s="72" t="s">
        <v>23</v>
      </c>
    </row>
    <row r="32" spans="1:1">
      <c r="A32" s="116" t="s">
        <v>24</v>
      </c>
    </row>
    <row r="33" spans="1:2">
      <c r="A33" s="94" t="s">
        <v>927</v>
      </c>
    </row>
    <row r="34" spans="1:2">
      <c r="A34" s="116" t="s">
        <v>928</v>
      </c>
    </row>
    <row r="35" spans="1:2">
      <c r="A35" s="72" t="s">
        <v>1013</v>
      </c>
      <c r="B35" s="93"/>
    </row>
    <row r="36" spans="1:2">
      <c r="A36" s="116" t="s">
        <v>1016</v>
      </c>
      <c r="B36" s="93"/>
    </row>
    <row r="37" spans="1:2">
      <c r="A37" s="72" t="s">
        <v>1014</v>
      </c>
      <c r="B37" s="93"/>
    </row>
    <row r="38" spans="1:2">
      <c r="A38" s="116" t="s">
        <v>1017</v>
      </c>
      <c r="B38" s="93"/>
    </row>
    <row r="39" spans="1:2">
      <c r="A39" s="72" t="s">
        <v>1015</v>
      </c>
      <c r="B39" s="93"/>
    </row>
    <row r="40" spans="1:2">
      <c r="A40" s="116" t="s">
        <v>1018</v>
      </c>
      <c r="B40" s="93"/>
    </row>
    <row r="41" spans="1:2">
      <c r="A41" s="72" t="s">
        <v>1020</v>
      </c>
    </row>
    <row r="42" spans="1:2">
      <c r="A42" s="116" t="s">
        <v>1019</v>
      </c>
    </row>
    <row r="43" spans="1:2">
      <c r="A43" s="72" t="s">
        <v>1022</v>
      </c>
    </row>
    <row r="44" spans="1:2">
      <c r="A44" s="116" t="s">
        <v>1021</v>
      </c>
    </row>
    <row r="45" spans="1:2">
      <c r="A45" s="72" t="s">
        <v>354</v>
      </c>
    </row>
    <row r="46" spans="1:2">
      <c r="A46" s="116" t="s">
        <v>355</v>
      </c>
    </row>
    <row r="47" spans="1:2">
      <c r="A47" s="72" t="s">
        <v>933</v>
      </c>
    </row>
    <row r="48" spans="1:2">
      <c r="A48" s="116" t="s">
        <v>934</v>
      </c>
    </row>
    <row r="49" spans="1:1">
      <c r="A49" s="72" t="s">
        <v>377</v>
      </c>
    </row>
    <row r="50" spans="1:1">
      <c r="A50" s="116" t="s">
        <v>378</v>
      </c>
    </row>
    <row r="51" spans="1:1">
      <c r="A51" s="72" t="s">
        <v>1023</v>
      </c>
    </row>
    <row r="52" spans="1:1">
      <c r="A52" s="116" t="s">
        <v>1024</v>
      </c>
    </row>
    <row r="53" spans="1:1">
      <c r="A53" s="72" t="s">
        <v>379</v>
      </c>
    </row>
    <row r="54" spans="1:1">
      <c r="A54" s="116" t="s">
        <v>380</v>
      </c>
    </row>
    <row r="55" spans="1:1">
      <c r="A55" s="72" t="s">
        <v>937</v>
      </c>
    </row>
    <row r="56" spans="1:1">
      <c r="A56" s="116" t="s">
        <v>938</v>
      </c>
    </row>
    <row r="57" spans="1:1">
      <c r="A57" s="72" t="s">
        <v>358</v>
      </c>
    </row>
    <row r="58" spans="1:1">
      <c r="A58" s="116" t="s">
        <v>359</v>
      </c>
    </row>
    <row r="59" spans="1:1">
      <c r="A59" s="72" t="s">
        <v>360</v>
      </c>
    </row>
    <row r="60" spans="1:1">
      <c r="A60" s="116" t="s">
        <v>361</v>
      </c>
    </row>
    <row r="61" spans="1:1">
      <c r="A61" s="72" t="s">
        <v>1026</v>
      </c>
    </row>
    <row r="62" spans="1:1">
      <c r="A62" s="116" t="s">
        <v>1027</v>
      </c>
    </row>
    <row r="63" spans="1:1">
      <c r="A63" s="72" t="s">
        <v>1028</v>
      </c>
    </row>
    <row r="64" spans="1:1">
      <c r="A64" s="116" t="s">
        <v>1029</v>
      </c>
    </row>
    <row r="65" spans="1:1">
      <c r="A65" s="72" t="s">
        <v>1030</v>
      </c>
    </row>
    <row r="66" spans="1:1">
      <c r="A66" s="116" t="s">
        <v>1031</v>
      </c>
    </row>
    <row r="67" spans="1:1">
      <c r="A67" s="72" t="s">
        <v>1032</v>
      </c>
    </row>
    <row r="68" spans="1:1">
      <c r="A68" s="116" t="s">
        <v>945</v>
      </c>
    </row>
    <row r="69" spans="1:1">
      <c r="A69" s="72" t="s">
        <v>381</v>
      </c>
    </row>
    <row r="70" spans="1:1">
      <c r="A70" s="116" t="s">
        <v>464</v>
      </c>
    </row>
    <row r="71" spans="1:1">
      <c r="A71" s="72" t="s">
        <v>1071</v>
      </c>
    </row>
    <row r="72" spans="1:1">
      <c r="A72" s="116" t="s">
        <v>1072</v>
      </c>
    </row>
    <row r="73" spans="1:1">
      <c r="A73" s="72" t="s">
        <v>362</v>
      </c>
    </row>
    <row r="74" spans="1:1">
      <c r="A74" s="116" t="s">
        <v>363</v>
      </c>
    </row>
    <row r="75" spans="1:1">
      <c r="A75" s="73"/>
    </row>
    <row r="76" spans="1:1">
      <c r="A76" s="114" t="s">
        <v>467</v>
      </c>
    </row>
    <row r="77" spans="1:1">
      <c r="A77" s="72"/>
    </row>
    <row r="78" spans="1:1">
      <c r="A78" s="108" t="s">
        <v>424</v>
      </c>
    </row>
    <row r="79" spans="1:1">
      <c r="A79" s="109" t="s">
        <v>425</v>
      </c>
    </row>
    <row r="80" spans="1:1">
      <c r="A80" s="72" t="s">
        <v>948</v>
      </c>
    </row>
    <row r="81" spans="1:1">
      <c r="A81" s="137" t="s">
        <v>1033</v>
      </c>
    </row>
    <row r="82" spans="1:1">
      <c r="A82" s="115" t="s">
        <v>462</v>
      </c>
    </row>
    <row r="83" spans="1:1">
      <c r="A83" s="143" t="s">
        <v>463</v>
      </c>
    </row>
    <row r="84" spans="1:1">
      <c r="A84" s="72" t="s">
        <v>950</v>
      </c>
    </row>
    <row r="85" spans="1:1">
      <c r="A85" s="116" t="s">
        <v>1034</v>
      </c>
    </row>
    <row r="86" spans="1:1">
      <c r="A86" s="115" t="s">
        <v>637</v>
      </c>
    </row>
    <row r="87" spans="1:1">
      <c r="A87" s="143" t="s">
        <v>638</v>
      </c>
    </row>
    <row r="88" spans="1:1">
      <c r="A88" s="72"/>
    </row>
    <row r="89" spans="1:1">
      <c r="A89" s="108" t="s">
        <v>429</v>
      </c>
    </row>
    <row r="90" spans="1:1">
      <c r="A90" s="109" t="s">
        <v>430</v>
      </c>
    </row>
    <row r="91" spans="1:1">
      <c r="A91" s="72" t="s">
        <v>952</v>
      </c>
    </row>
    <row r="92" spans="1:1">
      <c r="A92" s="116" t="s">
        <v>1035</v>
      </c>
    </row>
    <row r="93" spans="1:1">
      <c r="A93" s="107" t="s">
        <v>465</v>
      </c>
    </row>
    <row r="94" spans="1:1">
      <c r="A94" s="116" t="s">
        <v>466</v>
      </c>
    </row>
    <row r="95" spans="1:1">
      <c r="A95" s="72" t="s">
        <v>954</v>
      </c>
    </row>
    <row r="96" spans="1:1">
      <c r="A96" s="116" t="s">
        <v>1036</v>
      </c>
    </row>
    <row r="97" spans="1:1">
      <c r="A97" s="107" t="s">
        <v>639</v>
      </c>
    </row>
    <row r="98" spans="1:1">
      <c r="A98" s="144" t="s">
        <v>640</v>
      </c>
    </row>
    <row r="99" spans="1:1">
      <c r="A99" s="72"/>
    </row>
    <row r="100" spans="1:1">
      <c r="A100" s="114" t="s">
        <v>437</v>
      </c>
    </row>
    <row r="101" spans="1:1">
      <c r="A101" s="34"/>
    </row>
    <row r="102" spans="1:1">
      <c r="A102" s="72" t="s">
        <v>1037</v>
      </c>
    </row>
    <row r="103" spans="1:1">
      <c r="A103" s="116" t="s">
        <v>1038</v>
      </c>
    </row>
    <row r="104" spans="1:1">
      <c r="A104" s="72" t="s">
        <v>1039</v>
      </c>
    </row>
    <row r="105" spans="1:1">
      <c r="A105" s="116" t="s">
        <v>1040</v>
      </c>
    </row>
    <row r="106" spans="1:1">
      <c r="A106" s="72" t="s">
        <v>432</v>
      </c>
    </row>
    <row r="107" spans="1:1">
      <c r="A107" s="116" t="s">
        <v>433</v>
      </c>
    </row>
    <row r="108" spans="1:1">
      <c r="A108" s="72" t="s">
        <v>450</v>
      </c>
    </row>
    <row r="109" spans="1:1">
      <c r="A109" s="116" t="s">
        <v>451</v>
      </c>
    </row>
    <row r="110" spans="1:1">
      <c r="A110" s="3"/>
    </row>
    <row r="111" spans="1:1">
      <c r="A111" s="114" t="s">
        <v>438</v>
      </c>
    </row>
    <row r="112" spans="1:1">
      <c r="A112" s="4"/>
    </row>
    <row r="113" spans="1:1">
      <c r="A113" s="72" t="s">
        <v>956</v>
      </c>
    </row>
    <row r="114" spans="1:1">
      <c r="A114" s="116" t="s">
        <v>1041</v>
      </c>
    </row>
    <row r="115" spans="1:1">
      <c r="A115" s="72" t="s">
        <v>958</v>
      </c>
    </row>
    <row r="116" spans="1:1">
      <c r="A116" s="116" t="s">
        <v>959</v>
      </c>
    </row>
    <row r="117" spans="1:1">
      <c r="A117" s="72" t="s">
        <v>960</v>
      </c>
    </row>
    <row r="118" spans="1:1">
      <c r="A118" s="116" t="s">
        <v>1042</v>
      </c>
    </row>
    <row r="119" spans="1:1">
      <c r="A119" s="72" t="s">
        <v>962</v>
      </c>
    </row>
    <row r="120" spans="1:1">
      <c r="A120" s="137" t="s">
        <v>963</v>
      </c>
    </row>
    <row r="121" spans="1:1">
      <c r="A121" s="72" t="s">
        <v>964</v>
      </c>
    </row>
    <row r="122" spans="1:1">
      <c r="A122" s="116" t="s">
        <v>965</v>
      </c>
    </row>
    <row r="123" spans="1:1">
      <c r="A123" s="72" t="s">
        <v>966</v>
      </c>
    </row>
    <row r="124" spans="1:1">
      <c r="A124" s="116" t="s">
        <v>967</v>
      </c>
    </row>
    <row r="125" spans="1:1">
      <c r="A125" s="35"/>
    </row>
    <row r="126" spans="1:1">
      <c r="A126" s="114" t="s">
        <v>439</v>
      </c>
    </row>
    <row r="127" spans="1:1">
      <c r="A127" s="34"/>
    </row>
    <row r="128" spans="1:1">
      <c r="A128" s="72" t="s">
        <v>1043</v>
      </c>
    </row>
    <row r="129" spans="1:1">
      <c r="A129" s="73" t="s">
        <v>1251</v>
      </c>
    </row>
    <row r="130" spans="1:1">
      <c r="A130" s="72" t="s">
        <v>1044</v>
      </c>
    </row>
    <row r="131" spans="1:1">
      <c r="A131" s="116" t="s">
        <v>1045</v>
      </c>
    </row>
    <row r="132" spans="1:1">
      <c r="A132" s="590" t="s">
        <v>971</v>
      </c>
    </row>
    <row r="133" spans="1:1">
      <c r="A133" s="137" t="s">
        <v>972</v>
      </c>
    </row>
    <row r="134" spans="1:1">
      <c r="A134" s="72" t="s">
        <v>1046</v>
      </c>
    </row>
    <row r="135" spans="1:1">
      <c r="A135" s="73" t="s">
        <v>1047</v>
      </c>
    </row>
    <row r="136" spans="1:1">
      <c r="A136" s="72" t="s">
        <v>1124</v>
      </c>
    </row>
    <row r="137" spans="1:1">
      <c r="A137" s="73" t="s">
        <v>1125</v>
      </c>
    </row>
    <row r="138" spans="1:1">
      <c r="A138" s="72" t="s">
        <v>974</v>
      </c>
    </row>
    <row r="139" spans="1:1">
      <c r="A139" s="73" t="s">
        <v>1048</v>
      </c>
    </row>
    <row r="140" spans="1:1">
      <c r="A140" s="72" t="s">
        <v>1049</v>
      </c>
    </row>
    <row r="141" spans="1:1">
      <c r="A141" s="73" t="s">
        <v>1050</v>
      </c>
    </row>
    <row r="142" spans="1:1">
      <c r="A142" s="72" t="s">
        <v>1051</v>
      </c>
    </row>
    <row r="143" spans="1:1">
      <c r="A143" s="73" t="s">
        <v>1252</v>
      </c>
    </row>
    <row r="144" spans="1:1">
      <c r="A144" s="72" t="s">
        <v>1256</v>
      </c>
    </row>
    <row r="145" spans="1:1">
      <c r="A145" s="73" t="s">
        <v>1257</v>
      </c>
    </row>
    <row r="146" spans="1:1">
      <c r="A146" s="72" t="s">
        <v>1052</v>
      </c>
    </row>
    <row r="147" spans="1:1">
      <c r="A147" s="73" t="s">
        <v>1253</v>
      </c>
    </row>
    <row r="148" spans="1:1">
      <c r="A148" s="72" t="s">
        <v>1053</v>
      </c>
    </row>
    <row r="149" spans="1:1">
      <c r="A149" s="116" t="s">
        <v>1054</v>
      </c>
    </row>
    <row r="150" spans="1:1">
      <c r="A150" s="35"/>
    </row>
    <row r="151" spans="1:1">
      <c r="A151" s="114" t="s">
        <v>440</v>
      </c>
    </row>
    <row r="152" spans="1:1">
      <c r="A152" s="35"/>
    </row>
    <row r="153" spans="1:1">
      <c r="A153" s="72" t="s">
        <v>1055</v>
      </c>
    </row>
    <row r="154" spans="1:1">
      <c r="A154" s="667" t="s">
        <v>1056</v>
      </c>
    </row>
    <row r="155" spans="1:1">
      <c r="A155" s="72" t="s">
        <v>985</v>
      </c>
    </row>
    <row r="156" spans="1:1">
      <c r="A156" s="116" t="s">
        <v>1057</v>
      </c>
    </row>
    <row r="157" spans="1:1">
      <c r="A157" s="72" t="s">
        <v>1058</v>
      </c>
    </row>
    <row r="158" spans="1:1">
      <c r="A158" s="116" t="s">
        <v>1059</v>
      </c>
    </row>
    <row r="159" spans="1:1">
      <c r="A159" s="72" t="s">
        <v>452</v>
      </c>
    </row>
    <row r="160" spans="1:1">
      <c r="A160" s="116" t="s">
        <v>453</v>
      </c>
    </row>
    <row r="161" spans="1:1">
      <c r="A161" s="72" t="s">
        <v>631</v>
      </c>
    </row>
    <row r="162" spans="1:1">
      <c r="A162" s="116" t="s">
        <v>632</v>
      </c>
    </row>
    <row r="163" spans="1:1">
      <c r="A163" s="72" t="s">
        <v>1060</v>
      </c>
    </row>
    <row r="164" spans="1:1">
      <c r="A164" s="116" t="s">
        <v>990</v>
      </c>
    </row>
    <row r="165" spans="1:1">
      <c r="A165" s="72" t="s">
        <v>991</v>
      </c>
    </row>
    <row r="166" spans="1:1">
      <c r="A166" s="116" t="s">
        <v>992</v>
      </c>
    </row>
    <row r="167" spans="1:1">
      <c r="A167" s="72" t="s">
        <v>1061</v>
      </c>
    </row>
    <row r="168" spans="1:1">
      <c r="A168" s="116" t="s">
        <v>1062</v>
      </c>
    </row>
    <row r="169" spans="1:1">
      <c r="A169" s="94" t="s">
        <v>1063</v>
      </c>
    </row>
    <row r="170" spans="1:1">
      <c r="A170" s="137" t="s">
        <v>996</v>
      </c>
    </row>
    <row r="171" spans="1:1">
      <c r="A171" s="94" t="s">
        <v>997</v>
      </c>
    </row>
    <row r="172" spans="1:1">
      <c r="A172" s="137" t="s">
        <v>998</v>
      </c>
    </row>
    <row r="173" spans="1:1">
      <c r="A173" s="5"/>
    </row>
    <row r="174" spans="1:1">
      <c r="A174" s="114" t="s">
        <v>826</v>
      </c>
    </row>
    <row r="175" spans="1:1">
      <c r="A175" s="5"/>
    </row>
    <row r="176" spans="1:1">
      <c r="A176" s="110" t="s">
        <v>1064</v>
      </c>
    </row>
    <row r="177" spans="1:1">
      <c r="A177" s="583" t="s">
        <v>1000</v>
      </c>
    </row>
    <row r="178" spans="1:1">
      <c r="A178" s="110" t="s">
        <v>1001</v>
      </c>
    </row>
    <row r="179" spans="1:1">
      <c r="A179" s="583" t="s">
        <v>1002</v>
      </c>
    </row>
    <row r="180" spans="1:1">
      <c r="A180" s="110" t="s">
        <v>1065</v>
      </c>
    </row>
    <row r="181" spans="1:1">
      <c r="A181" s="583" t="s">
        <v>1066</v>
      </c>
    </row>
    <row r="182" spans="1:1">
      <c r="A182" s="5"/>
    </row>
    <row r="187" spans="1:1">
      <c r="A187" s="41" t="s">
        <v>135</v>
      </c>
    </row>
    <row r="188" spans="1:1" ht="25.5">
      <c r="A188" s="71" t="s">
        <v>764</v>
      </c>
    </row>
    <row r="189" spans="1:1">
      <c r="A189" s="6"/>
    </row>
    <row r="190" spans="1:1">
      <c r="A190" s="42" t="s">
        <v>25</v>
      </c>
    </row>
    <row r="191" spans="1:1">
      <c r="A191" s="43" t="s">
        <v>26</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7" location="'19 Tablica 20 - Graf 11'!A1" display="Tablica 20: Struktura članova ZDMF-a prema dobi i spolu "/>
    <hyperlink ref="A68" location="'19 Tablica 20 - Graf 11'!A1" display="Table 20: Closed voluntary pension funds members age and sex structure "/>
    <hyperlink ref="A69" location="'19 Tablica 20 - Graf 11'!A1" display="Grafikon 11: Dobna i spolna struktura članova ZDMF-a "/>
    <hyperlink ref="A70" location="'19 Tablica 20 - Graf 11'!A1" display="Chart 11: ZDMF members age and sex structure "/>
    <hyperlink ref="A71" location="'20 Tablica 21 - Graf 12'!A1" display="Tablica 21: Cijene udjela i prinosi ZDMF-ova"/>
    <hyperlink ref="A72" location="'20 Tablica 21 - Graf 12'!A1" display="Table 21: ZDMFs' unit prices' rates of return"/>
    <hyperlink ref="A73" location="'20 Tablica 21 - Graf 12'!A1" display="Grafikon 12:  Mjesečni prinosi ZDMF-ova"/>
    <hyperlink ref="A74" location="'20 Tablica 21 - Graf 12'!A1" display="Chart  12: ZDMF monthly rates of return"/>
    <hyperlink ref="A102" location="'23 Tablica 26'!A1" display="Tablica 26: Zaračunata bruto premija osiguranja "/>
    <hyperlink ref="A103" location="'23 Tablica 26'!A1" display="Table 26: Written premium "/>
    <hyperlink ref="A104" location="'24 Tablica 27 - Graf 17'!A1" display="Tablica 27: Podaci o osiguranju"/>
    <hyperlink ref="A105" location="'24 Tablica 27 - Graf 17'!A1" display="Table 27: Insurance data"/>
    <hyperlink ref="A106" location="'24 Tablica 27 - Graf 17'!A1" display="Grafikon  17: Udio bruto zaračunate premije po vrstama osiguranja"/>
    <hyperlink ref="A107" location="'24 Tablica 27 - Graf 17'!A1" display="Chart  17: Gross Written Premium by Line of Insurance"/>
    <hyperlink ref="A108" location="'25 Graf 18'!A1" display="Grafikon 18: Udio zaračunate bruto premije i likvidiranih šteta po društvima za osiguranje po vrstama osiguranja"/>
    <hyperlink ref="A109" location="'25 Graf 18'!A1" display="Chart 18:Share of written premium and claims settled per line of insurances"/>
    <hyperlink ref="A123" location="'27 Tabl. 29,30,31,32,33'!A1" display="Tablica 33: Pregled trgovine zapisima"/>
    <hyperlink ref="A124" location="'27 Tabl. 29,30,31,32,33'!A1" display="Table 33: Certificates trading summary"/>
    <hyperlink ref="A128" location="'28 Tablica 34'!A1" display="Tablica 34: Otvoreni investicijski fondovi / UCITS fondovi"/>
    <hyperlink ref="A129" location="'28 Tablica 34'!A1" display="Table 34: Open-ended Investment funds / UCITS funds"/>
    <hyperlink ref="A167" location="'34 Tablica 48,49 '!A1" display="Tablica 49: Izvještaj o strukturi portfelja prema objektu - novozaključeni ugovori"/>
    <hyperlink ref="A168" location="'34 Tablica 48,49 '!A1" display="Table 49: Report on the portfolio structure by leased asset -  newly concluded contracts"/>
    <hyperlink ref="A169" location="'35 Tablica 50'!A1" display="Tablica 50: Izvještaj o strukturi portfelja  po leasing društvima"/>
    <hyperlink ref="A170" location="'35 Tablica 50'!A1" display="Table 50: Report on the portfolio structure by leasing companies"/>
    <hyperlink ref="A171" location="'36 Tablica 51'!A1" display="Tablica 51: Skraćeni izvještaj o agregiranoj sveobuhvatnoj dobiti leasing društava "/>
    <hyperlink ref="A172"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A1" display="Tablica 17: Cijene udjela i prinosi ODMF-ova"/>
    <hyperlink ref="A62" location="'16 Tablica 17'!A1" display="Table 17: ODMFs' unit prices and  rates of return"/>
    <hyperlink ref="A63" location="'17 Tablica 18'!A1" display="Tablica 18: Struktura ulaganja ODMF-ova"/>
    <hyperlink ref="A64" location="'17 Tablica 18'!A1" display="Table 18: ODMFs' investment structure"/>
    <hyperlink ref="A65" location="'18 Tablica 19'!A1" display="Tablica 19: Podaci o ZDMF - ovima"/>
    <hyperlink ref="A66" location="'18 Tablica 19'!A1" display="Table 19: ZDMFs' data"/>
    <hyperlink ref="A113" location="'26 Tablica 28'!A1" display="Tablica 28: Tržište kapitala "/>
    <hyperlink ref="A114" location="'26 Tablica 28'!A1" display="Table 28: Capital Markets"/>
    <hyperlink ref="A115" location="'27 Tabl. 29,30,31,32,33'!A1" display="Tablica 29: Dionice s najvećim prometom"/>
    <hyperlink ref="A116" location="'27 Tabl. 29,30,31,32,33'!A1" display="Table 29: Stocks with the highest turnover"/>
    <hyperlink ref="A117" location="'27 Tabl. 29,30,31,32,33'!A1" display="Tablica 30: Obveznice s najvećim prometom"/>
    <hyperlink ref="A118" location="'27 Tabl. 29,30,31,32,33'!A1" display="Table 30: Bonds with highest turnover"/>
    <hyperlink ref="A119" location="'27 Tabl. 29,30,31,32,33'!A1" display="Tablica 31: OTC transakcije"/>
    <hyperlink ref="A120" location="'27 Tabl. 29,30,31,32,33'!A1" display="Table 31: OTC transactions"/>
    <hyperlink ref="A121" location="'27 Tabl. 29,30,31,32,33'!A1" display="Tablica 32: Pregled trgovine pravima"/>
    <hyperlink ref="A122" location="'27 Tabl. 29,30,31,32,33'!A1" display="Table 32: Rights trading summary"/>
    <hyperlink ref="A130" location="'29 Tablice 35, 36'!A1" display="Tablica 35: Struktura ulaganja UCITS fondova"/>
    <hyperlink ref="A131" location="'29 Tablice 35, 36'!A1" display="Table 35: UCITS funds investment structure"/>
    <hyperlink ref="A134" location="'30 Tablica 37,37.1,38,39'!A1" display="Tablica 37: Osnovni alternativni fondovi s privatnom ponudom"/>
    <hyperlink ref="A135" location="'30 Tablica 37,37.1,38,39'!A1" display="Table 37: Base alternative funds with private offering"/>
    <hyperlink ref="A138" location="'30 Tablica 37,37.1,38,39'!A1" display="Tablica 38: Alternativni investicijski fondovi rizičnog kapitala s privatnom ponudom"/>
    <hyperlink ref="A139" location="'30 Tablica 37,37.1,38,39'!A1" display="Table 38: Venture capital open-end alternative investment funds with private offering"/>
    <hyperlink ref="A140" location="'30 Tablica 37,37.1,38,39'!A1" display="Tablica 39: Alternativni investicijski fondovi rizičnog kapitala s privatnom ponudom - Fondovi za gospodarsku suradnju"/>
    <hyperlink ref="A141" location="'30 Tablica 37,37.1,38,39'!A1" display="Table 39: Venture capital open-end alternative investment funds with private offering - Funds for Economic Cooperation"/>
    <hyperlink ref="A144" location="'31 Tablica 40.41.42.43 '!A1" display="Tablica 41: Zatvoreni alternativni investicijski fondovi s javnom ponudom"/>
    <hyperlink ref="A145" location="'31 Tablica 40.41.42.43 '!A1" display="Table 41: Closed-ended alternative investment funds with public offering"/>
    <hyperlink ref="A146" location="'31 Tablica 40.41.42.43 '!A1" display="Tablica 42: Zatvoreni alternativni investicijski fondovi s javnom ponudom za ulaganje u nekretnine"/>
    <hyperlink ref="A147" location="'31 Tablica 40.41.42.43 '!A1" display="Table 42: Closed-ended alternative investment funds with public offering in real estate"/>
    <hyperlink ref="A148" location="'31 Tablica 40.41.42.43 '!A1" display="Tablica 43: Investicijski fondovi osnovani posebnim zakonom"/>
    <hyperlink ref="A149" location="'31 Tablica 40.41.42.43 '!A1" display="Table 43: Investment Funds established under special legal act"/>
    <hyperlink ref="A153" location="'32 Tablica 44,45,46-Graf 19,20 '!A1" display="Tablica 44: Broj registriranih leasing društava"/>
    <hyperlink ref="A154" location="'32 Tablica 44,45,46-Graf 19,20 '!A1" display="Table 44: Number of registrated leasing companies"/>
    <hyperlink ref="A155" location="'32 Tablica 44,45,46-Graf 19,20 '!A1" display="Tablica 45: Izvještaj o strukturi portfelja po vrstama leasinga/zajma - aktivni ugovori"/>
    <hyperlink ref="A156" location="'32 Tablica 44,45,46-Graf 19,20 '!A1" display="Table 45: Report on the portfolio structure by type of leasing/loan - active contracts"/>
    <hyperlink ref="A157" location="'32 Tablica 44,45,46-Graf 19,20 '!A1" display="Tablica 46: Izvještaj o strukturi portfelja po vrstama leasinga - novozaključeni ugovori"/>
    <hyperlink ref="A158" location="'32 Tablica 44,45,46-Graf 19,20 '!A1" display="Table 46: Report on the portfolio structure by type of leasing -  newly concluded contracts"/>
    <hyperlink ref="A159" location="'32 Tablica 44,45,46-Graf 19,20 '!A1" display="Grafikon 19: Udjel broja aktivnih ugovora u ukupnom broju ugovora "/>
    <hyperlink ref="A160" location="'32 Tablica 44,45,46-Graf 19,20 '!A1" display="Chart 19: Share of the number of active contracts in total number of contracts "/>
    <hyperlink ref="A161" location="'32 Tablica 44,45,46-Graf 19,20 '!A1" display="Grafikon 20: Godišnja promjena vrijednosti aktivnih ugovora "/>
    <hyperlink ref="A162" location="'32 Tablica 44,45,46-Graf 19,20 '!A1" display="Chart 20: Annual change in value of active contracts "/>
    <hyperlink ref="A163" location="'33 Tablica 47'!A1" display="Tablica 47: Skraćeni izvještaj o agregiranom financijskom položaju leasing društava  "/>
    <hyperlink ref="A164" location="'33 Tablica 47'!A1" display="Table 47: Abbreviated report on the aggregate financial position of leasing companies "/>
    <hyperlink ref="A165" location="'34 Tablica 48,49 '!A1" display="Tablica 48: Izvještaj o strukturi portfelja prema objektu - aktivni ugovori"/>
    <hyperlink ref="A166" location="'34 Tablica 48,49 '!A1" display="Table 48: Report on the portfolio structure by leased asset - active contracts"/>
    <hyperlink ref="A78" location="'21 Tablica 21,22 - Graf 13,14'!A1" display="A / OBVEZNO MIROVINSKO OSIGURANJE"/>
    <hyperlink ref="A79" location="'21 Tablica 21,22 - Graf 13,14'!A1" display="A / MANDATORY PENSION INSURANCE"/>
    <hyperlink ref="A80" location="'21 Tablica 22,23 - Graf 13,14'!A1" display="Tablica 22: Broj korisnika i broj ugovora po godinama"/>
    <hyperlink ref="A84" location="'21 Tablica 22,23 - Graf 13,14'!A1" display="Tablica 23: Broj korisnika i broj ugovora u zadnjih godinu dana"/>
    <hyperlink ref="A85" location="'21 Tablica 22,23 - Graf 13,14'!A1" display="Table 23: Number of pensioners and contracts over the past year"/>
    <hyperlink ref="A89" location="'22 Tablica 23,24 - Graf 15,16'!A1" display="B / DOBROVOLJNO MIROVINSKO OSIGURANJE"/>
    <hyperlink ref="A90" location="'22 Tablica 23,24 - Graf 15,16'!A1" display="B / VOLUNTARY PENSION INSURANCE"/>
    <hyperlink ref="A91" location="'22 Tablica 24,25 - Graf 15,16'!A1" display="Tablica 24: Broj korisnika i broj ugovora po godinama"/>
    <hyperlink ref="A92" location="'22 Tablica 24,25 - Graf 15,16'!A1" display="Table 24: Number of pensioners and contracts per year"/>
    <hyperlink ref="A93" location="'22 Tablica 24,25 - Graf 15,16'!A1" display="Grafikon 15: Broj korisnika i broj ugovora po godinama"/>
    <hyperlink ref="A94" location="'22 Tablica 24,25 - Graf 15,16'!A1" display="Chart 15: Number of pensioners and contracts per year"/>
    <hyperlink ref="A95" location="'22 Tablica 24,25 - Graf 15,16'!A1" display="Tablica 25: Broj korisnika i broj ugovora u zadnjih godinu dana"/>
    <hyperlink ref="A96" location="'22 Tablica 24,25 - Graf 15,16'!A1" display="Table 25: Number of pesioners and contracts over the past year"/>
    <hyperlink ref="A97" location="'22 Tablica 24,25 - Graf 15,16'!A1" display="Grafikon 16: Broj korisnika i broj ugovora u zadnjih godinu dana"/>
    <hyperlink ref="A98" location="'22 Tablica 24,25 - Graf 15,16'!A1" display="Chart 16: Number of pensioners and contracts over the past year"/>
    <hyperlink ref="A176" location="'37 Tablica 52,53,54'!A1" display="Tablica 52: Skraćeni prikaz agregirane bilance faktoring društava "/>
    <hyperlink ref="A177" location="'37 Tablica 52,53,54'!A1" display="Table 52: Abbreviated overview of the aggregate balance sheet of factoring companies "/>
    <hyperlink ref="A178" location="'37 Tablica 52,53,54'!A1" display="Tablica 53: Skraćeni prikaz agregiranog računa dobiti i gubitka faktoring društava "/>
    <hyperlink ref="A179" location="'37 Tablica 52,53,54'!A1" display="Table 53: Abbreviated overview of the aggregate profit and loss account of factoring companies "/>
    <hyperlink ref="A180" location="'37 Tablica 52,53,54'!A1" display="Tablica 54: Skraćeni prikaz agregiranog volumena transakcija faktoring društava "/>
    <hyperlink ref="A181" location="'37 Tablica 52,53,54'!A1" display="Table 54: Abbreviated overview of the aggregate transactions volume of factoring companies "/>
    <hyperlink ref="A81" location="'21 Tablica 22,23 - Graf 13,14'!A1" display="Table 22: Number of pensioners and contracts per year"/>
    <hyperlink ref="A82" location="'21 Tablica 22,23 - Graf 13,14'!A1" display="Grafikon 13: Broj korisnika i broj ugovora po godinama"/>
    <hyperlink ref="A83" location="'21 Tablica 22,23 - Graf 13,14'!A1" display="Chart 13: Number of pensioners and contracts per year"/>
    <hyperlink ref="A86" location="'21 Tablica 22,23 - Graf 13,14'!A1" display="Grafikon 14: Broj korisnika i broj ugovora u zadnjih godinu dana"/>
    <hyperlink ref="A87"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2" location="'29 Tablice 35, 36'!A1" display="Tablica 36: Izdavanje i otkup udjela UCITS fondova"/>
    <hyperlink ref="A133" location="'29 Tablice 35, 36'!A1" display="Table 36: Sales and redemptions in UCITS funds"/>
    <hyperlink ref="A142" location="'31 Tablica 40.41.42.43 '!A1" display="Tablica 40.: Otvoreni alternativni investicijski fondovi s javnom ponudom "/>
    <hyperlink ref="A143" location="'31 Tablica 40.41.42.43 '!A1" display="Table 40: Opened-ende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 ref="A136" location="'30 Tablica 37,37.1,38,39'!A1" display="Tablica 37.1: Posebni alternativni investicijski fondovi s privatnom ponudom"/>
    <hyperlink ref="A137" location="'30 Tablica 37,37.1,38,39'!A1" display="Table 37.1: Special alternative Investment funds with private offering"/>
  </hyperlinks>
  <pageMargins left="0.7" right="0.7" top="0.75" bottom="0.75" header="0.3" footer="0.3"/>
  <pageSetup paperSize="9" scale="77" orientation="portrait" r:id="rId1"/>
  <rowBreaks count="2" manualBreakCount="2">
    <brk id="65" man="1"/>
    <brk id="130"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6"/>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557" t="s">
        <v>946</v>
      </c>
      <c r="J1" s="373" t="str">
        <f>Naslovnica!A20</f>
        <v>Studeni 2015.</v>
      </c>
    </row>
    <row r="2" spans="1:11" ht="12.75" customHeight="1">
      <c r="A2" s="117" t="s">
        <v>947</v>
      </c>
      <c r="J2" s="118" t="str">
        <f>Naslovnica!A24</f>
        <v>November 2015</v>
      </c>
    </row>
    <row r="3" spans="1:11" ht="12.75" customHeight="1"/>
    <row r="4" spans="1:11" ht="51" customHeight="1">
      <c r="A4" s="749" t="s">
        <v>512</v>
      </c>
      <c r="B4" s="742" t="s">
        <v>513</v>
      </c>
      <c r="C4" s="730" t="s">
        <v>849</v>
      </c>
      <c r="D4" s="730"/>
      <c r="E4" s="756" t="s">
        <v>1117</v>
      </c>
      <c r="F4" s="756"/>
      <c r="G4" s="756"/>
      <c r="H4" s="756"/>
      <c r="I4" s="756"/>
      <c r="J4" s="378"/>
    </row>
    <row r="5" spans="1:11" ht="33.75" customHeight="1">
      <c r="A5" s="777"/>
      <c r="B5" s="742"/>
      <c r="C5" s="388" t="str">
        <f>Naslovnica!A20</f>
        <v>Studeni 2015.</v>
      </c>
      <c r="D5" s="390" t="str">
        <f>'5 Tablica 3,4'!A8</f>
        <v>Listopad 2015.</v>
      </c>
      <c r="E5" s="388" t="str">
        <f>Naslovnica!A20</f>
        <v>Studeni 2015.</v>
      </c>
      <c r="F5" s="390" t="str">
        <f>'5 Tablica 3,4'!A8</f>
        <v>Listopad 2015.</v>
      </c>
      <c r="G5" s="434" t="s">
        <v>190</v>
      </c>
      <c r="H5" s="434" t="s">
        <v>191</v>
      </c>
      <c r="I5" s="430" t="s">
        <v>165</v>
      </c>
      <c r="J5" s="430" t="s">
        <v>192</v>
      </c>
    </row>
    <row r="6" spans="1:11" ht="46.5" customHeight="1">
      <c r="A6" s="777"/>
      <c r="B6" s="742"/>
      <c r="C6" s="391" t="str">
        <f>Naslovnica!A24</f>
        <v>November 2015</v>
      </c>
      <c r="D6" s="392" t="str">
        <f>'5 Tablica 3,4'!B8</f>
        <v>October 2015</v>
      </c>
      <c r="E6" s="391" t="str">
        <f>Naslovnica!A24</f>
        <v>November 2015</v>
      </c>
      <c r="F6" s="392" t="str">
        <f>'5 Tablica 3,4'!B8</f>
        <v>October 2015</v>
      </c>
      <c r="G6" s="391" t="s">
        <v>167</v>
      </c>
      <c r="H6" s="391" t="s">
        <v>193</v>
      </c>
      <c r="I6" s="393" t="s">
        <v>194</v>
      </c>
      <c r="J6" s="420" t="s">
        <v>170</v>
      </c>
    </row>
    <row r="7" spans="1:11" ht="12.75" customHeight="1">
      <c r="A7" s="213" t="s">
        <v>1238</v>
      </c>
      <c r="B7" s="213" t="s">
        <v>605</v>
      </c>
      <c r="C7" s="214">
        <v>148.5889</v>
      </c>
      <c r="D7" s="214">
        <v>147.5069</v>
      </c>
      <c r="E7" s="174">
        <v>7.3352500798267309E-3</v>
      </c>
      <c r="F7" s="174">
        <v>2.8697576362402683E-2</v>
      </c>
      <c r="G7" s="174">
        <v>7.1360383238230338E-2</v>
      </c>
      <c r="H7" s="174">
        <v>7.5463982293326834E-2</v>
      </c>
      <c r="I7" s="174">
        <v>0.10620930533393569</v>
      </c>
      <c r="J7" s="215" t="s">
        <v>604</v>
      </c>
      <c r="K7" s="88"/>
    </row>
    <row r="8" spans="1:11" ht="12.75" customHeight="1">
      <c r="A8" s="213" t="s">
        <v>1238</v>
      </c>
      <c r="B8" s="213" t="s">
        <v>606</v>
      </c>
      <c r="C8" s="214">
        <v>246.4085</v>
      </c>
      <c r="D8" s="214">
        <v>244.38399999999999</v>
      </c>
      <c r="E8" s="174">
        <v>8.2840938850334625E-3</v>
      </c>
      <c r="F8" s="174">
        <v>2.7790429736209703E-2</v>
      </c>
      <c r="G8" s="174">
        <v>7.2867575089431619E-2</v>
      </c>
      <c r="H8" s="174">
        <v>7.2002217019014297E-2</v>
      </c>
      <c r="I8" s="174">
        <v>8.5704898794775497E-2</v>
      </c>
      <c r="J8" s="215" t="s">
        <v>178</v>
      </c>
      <c r="K8" s="88"/>
    </row>
    <row r="9" spans="1:11" ht="12.75" customHeight="1">
      <c r="A9" s="213" t="s">
        <v>1238</v>
      </c>
      <c r="B9" s="213" t="s">
        <v>607</v>
      </c>
      <c r="C9" s="214">
        <v>240.38579999999999</v>
      </c>
      <c r="D9" s="214">
        <v>238.1174</v>
      </c>
      <c r="E9" s="174">
        <v>9.5263932833131275E-3</v>
      </c>
      <c r="F9" s="174">
        <v>2.7263416650201204E-2</v>
      </c>
      <c r="G9" s="174">
        <v>6.9852975537461545E-2</v>
      </c>
      <c r="H9" s="174">
        <v>6.9857737010407608E-2</v>
      </c>
      <c r="I9" s="174">
        <v>8.525231788364418E-2</v>
      </c>
      <c r="J9" s="215" t="s">
        <v>179</v>
      </c>
      <c r="K9" s="88"/>
    </row>
    <row r="10" spans="1:11" ht="12.75" customHeight="1">
      <c r="A10" s="213" t="s">
        <v>1238</v>
      </c>
      <c r="B10" s="216" t="s">
        <v>608</v>
      </c>
      <c r="C10" s="214">
        <v>259.5575</v>
      </c>
      <c r="D10" s="214">
        <v>257.28269999999998</v>
      </c>
      <c r="E10" s="174">
        <v>8.8416360680295559E-3</v>
      </c>
      <c r="F10" s="174">
        <v>2.567264211982875E-2</v>
      </c>
      <c r="G10" s="174">
        <v>6.7729662199101745E-2</v>
      </c>
      <c r="H10" s="174">
        <v>6.8252158667182566E-2</v>
      </c>
      <c r="I10" s="174">
        <v>8.4658466693857459E-2</v>
      </c>
      <c r="J10" s="215" t="s">
        <v>177</v>
      </c>
    </row>
    <row r="11" spans="1:11" ht="12.75" customHeight="1">
      <c r="A11" s="213" t="s">
        <v>1238</v>
      </c>
      <c r="B11" s="216" t="s">
        <v>609</v>
      </c>
      <c r="C11" s="214">
        <v>127.4543</v>
      </c>
      <c r="D11" s="214">
        <v>126.27979999999999</v>
      </c>
      <c r="E11" s="174">
        <v>9.3007749457950442E-3</v>
      </c>
      <c r="F11" s="174">
        <v>3.2961064308226637E-2</v>
      </c>
      <c r="G11" s="174">
        <v>8.284757639786279E-2</v>
      </c>
      <c r="H11" s="174">
        <v>8.6043806691576574E-2</v>
      </c>
      <c r="I11" s="174">
        <v>7.9748711946003636E-2</v>
      </c>
      <c r="J11" s="215" t="s">
        <v>602</v>
      </c>
    </row>
    <row r="12" spans="1:11" ht="12.75" customHeight="1">
      <c r="A12" s="213" t="s">
        <v>1238</v>
      </c>
      <c r="B12" s="216" t="s">
        <v>610</v>
      </c>
      <c r="C12" s="214">
        <v>191.654</v>
      </c>
      <c r="D12" s="214">
        <v>190.03720000000001</v>
      </c>
      <c r="E12" s="174">
        <v>8.5078079449706877E-3</v>
      </c>
      <c r="F12" s="174">
        <v>2.7705296675591653E-2</v>
      </c>
      <c r="G12" s="174">
        <v>6.9913314546274599E-2</v>
      </c>
      <c r="H12" s="174">
        <v>7.0793236460181652E-2</v>
      </c>
      <c r="I12" s="174">
        <v>9.5316184779222102E-2</v>
      </c>
      <c r="J12" s="215" t="s">
        <v>180</v>
      </c>
    </row>
    <row r="13" spans="1:11" ht="12.75" customHeight="1">
      <c r="A13" s="216" t="s">
        <v>1239</v>
      </c>
      <c r="B13" s="216" t="s">
        <v>611</v>
      </c>
      <c r="C13" s="214">
        <v>132.97120000000001</v>
      </c>
      <c r="D13" s="214">
        <v>132.67359999999999</v>
      </c>
      <c r="E13" s="174">
        <v>2.2430988531253917E-3</v>
      </c>
      <c r="F13" s="174">
        <v>1.9498033598645041E-2</v>
      </c>
      <c r="G13" s="174">
        <v>3.318725718725736E-2</v>
      </c>
      <c r="H13" s="174">
        <v>2.8408792092685181E-2</v>
      </c>
      <c r="I13" s="174">
        <v>2.8331399342759411E-2</v>
      </c>
      <c r="J13" s="215" t="s">
        <v>182</v>
      </c>
    </row>
    <row r="14" spans="1:11" ht="12.75" customHeight="1">
      <c r="A14" s="216" t="s">
        <v>1239</v>
      </c>
      <c r="B14" s="216" t="s">
        <v>612</v>
      </c>
      <c r="C14" s="214"/>
      <c r="D14" s="214">
        <v>121.6618</v>
      </c>
      <c r="E14" s="174" t="s">
        <v>1102</v>
      </c>
      <c r="F14" s="174">
        <v>1.4418943989327287E-2</v>
      </c>
      <c r="G14" s="174" t="s">
        <v>1102</v>
      </c>
      <c r="H14" s="174" t="s">
        <v>1102</v>
      </c>
      <c r="I14" s="174" t="s">
        <v>1102</v>
      </c>
      <c r="J14" s="215" t="s">
        <v>603</v>
      </c>
    </row>
    <row r="15" spans="1:11" ht="12.75" customHeight="1">
      <c r="A15" s="216" t="s">
        <v>1239</v>
      </c>
      <c r="B15" s="216" t="s">
        <v>613</v>
      </c>
      <c r="C15" s="214">
        <v>154.13050000000001</v>
      </c>
      <c r="D15" s="214">
        <v>153.548</v>
      </c>
      <c r="E15" s="174">
        <v>3.7936020006773792E-3</v>
      </c>
      <c r="F15" s="174">
        <v>1.7607388634990007E-2</v>
      </c>
      <c r="G15" s="174">
        <v>3.5620722022776462E-2</v>
      </c>
      <c r="H15" s="174">
        <v>3.2774208938262418E-2</v>
      </c>
      <c r="I15" s="174">
        <v>5.941360580928956E-2</v>
      </c>
      <c r="J15" s="215" t="s">
        <v>184</v>
      </c>
    </row>
    <row r="16" spans="1:11" ht="12.75" customHeight="1">
      <c r="A16" s="216" t="s">
        <v>1239</v>
      </c>
      <c r="B16" s="216" t="s">
        <v>614</v>
      </c>
      <c r="C16" s="214">
        <v>141.60149999999999</v>
      </c>
      <c r="D16" s="214">
        <v>141.3339</v>
      </c>
      <c r="E16" s="174">
        <v>1.8933886349983082E-3</v>
      </c>
      <c r="F16" s="174">
        <v>1.7783535592995836E-2</v>
      </c>
      <c r="G16" s="174">
        <v>3.557104995260997E-2</v>
      </c>
      <c r="H16" s="174">
        <v>3.1027332128539035E-2</v>
      </c>
      <c r="I16" s="174">
        <v>3.7027590698511137E-2</v>
      </c>
      <c r="J16" s="215" t="s">
        <v>183</v>
      </c>
    </row>
    <row r="17" spans="1:10" ht="12.75" customHeight="1">
      <c r="A17" s="213" t="s">
        <v>1098</v>
      </c>
      <c r="B17" s="213" t="s">
        <v>615</v>
      </c>
      <c r="C17" s="214">
        <v>166.9837</v>
      </c>
      <c r="D17" s="214">
        <v>167.51589999999999</v>
      </c>
      <c r="E17" s="174">
        <v>-3.1770118538000805E-3</v>
      </c>
      <c r="F17" s="174">
        <v>2.0638085013824414E-2</v>
      </c>
      <c r="G17" s="174">
        <v>6.6296938407358882E-2</v>
      </c>
      <c r="H17" s="174">
        <v>6.8972073419303323E-2</v>
      </c>
      <c r="I17" s="174">
        <v>7.6901017918381775E-2</v>
      </c>
      <c r="J17" s="215" t="s">
        <v>181</v>
      </c>
    </row>
    <row r="18" spans="1:10" ht="12.75" customHeight="1">
      <c r="A18" s="216" t="s">
        <v>1097</v>
      </c>
      <c r="B18" s="213" t="s">
        <v>616</v>
      </c>
      <c r="C18" s="214">
        <v>222.70359999999999</v>
      </c>
      <c r="D18" s="214">
        <v>222.172</v>
      </c>
      <c r="E18" s="174">
        <v>2.3927407594116156E-3</v>
      </c>
      <c r="F18" s="174">
        <v>1.2181421077712711E-2</v>
      </c>
      <c r="G18" s="174">
        <v>6.0981384770327635E-2</v>
      </c>
      <c r="H18" s="174">
        <v>6.3644760810362827E-2</v>
      </c>
      <c r="I18" s="174">
        <v>7.7115909551856987E-2</v>
      </c>
      <c r="J18" s="215" t="s">
        <v>186</v>
      </c>
    </row>
    <row r="19" spans="1:10" ht="12.75" customHeight="1">
      <c r="A19" s="216" t="s">
        <v>1097</v>
      </c>
      <c r="B19" s="213" t="s">
        <v>617</v>
      </c>
      <c r="C19" s="214">
        <v>236.46639999999999</v>
      </c>
      <c r="D19" s="214">
        <v>234.99979999999999</v>
      </c>
      <c r="E19" s="174">
        <v>6.2408563751969138E-3</v>
      </c>
      <c r="F19" s="174">
        <v>1.3582010499855947E-2</v>
      </c>
      <c r="G19" s="174">
        <v>6.222895836459072E-2</v>
      </c>
      <c r="H19" s="174">
        <v>6.3752814397117316E-2</v>
      </c>
      <c r="I19" s="174">
        <v>7.8260950836377852E-2</v>
      </c>
      <c r="J19" s="215" t="s">
        <v>185</v>
      </c>
    </row>
    <row r="20" spans="1:10" ht="12.75" customHeight="1">
      <c r="A20" s="216" t="s">
        <v>1097</v>
      </c>
      <c r="B20" s="216" t="s">
        <v>618</v>
      </c>
      <c r="C20" s="214">
        <v>202.7954</v>
      </c>
      <c r="D20" s="214">
        <v>202.3126</v>
      </c>
      <c r="E20" s="174">
        <v>2.3864059875657643E-3</v>
      </c>
      <c r="F20" s="174">
        <v>1.2417480353418324E-2</v>
      </c>
      <c r="G20" s="174">
        <v>5.8217364238016649E-2</v>
      </c>
      <c r="H20" s="174">
        <v>6.0261108290771255E-2</v>
      </c>
      <c r="I20" s="174">
        <v>7.2257408381412924E-2</v>
      </c>
      <c r="J20" s="215" t="s">
        <v>187</v>
      </c>
    </row>
    <row r="21" spans="1:10" ht="12.75" customHeight="1">
      <c r="A21" s="216" t="s">
        <v>1097</v>
      </c>
      <c r="B21" s="216" t="s">
        <v>1210</v>
      </c>
      <c r="C21" s="214">
        <v>100.1499</v>
      </c>
      <c r="D21" s="214">
        <v>0</v>
      </c>
      <c r="E21" s="174" t="s">
        <v>1102</v>
      </c>
      <c r="F21" s="174">
        <v>0</v>
      </c>
      <c r="G21" s="174"/>
      <c r="H21" s="174" t="s">
        <v>1102</v>
      </c>
      <c r="I21" s="174" t="s">
        <v>1102</v>
      </c>
      <c r="J21" s="215">
        <v>42314</v>
      </c>
    </row>
    <row r="22" spans="1:10" ht="12.75" customHeight="1">
      <c r="A22" s="216" t="s">
        <v>1097</v>
      </c>
      <c r="B22" s="216" t="s">
        <v>619</v>
      </c>
      <c r="C22" s="214">
        <v>157.48920000000001</v>
      </c>
      <c r="D22" s="214">
        <v>157.08150000000001</v>
      </c>
      <c r="E22" s="174">
        <v>2.5954679577162524E-3</v>
      </c>
      <c r="F22" s="174">
        <v>-1.0378728186068538E-3</v>
      </c>
      <c r="G22" s="174">
        <v>6.2742549663846653E-2</v>
      </c>
      <c r="H22" s="174">
        <v>6.4521165821863347E-2</v>
      </c>
      <c r="I22" s="174">
        <v>5.8068124010495881E-2</v>
      </c>
      <c r="J22" s="215" t="s">
        <v>189</v>
      </c>
    </row>
    <row r="23" spans="1:10" ht="12.75" customHeight="1">
      <c r="A23" s="216" t="s">
        <v>1097</v>
      </c>
      <c r="B23" s="213" t="s">
        <v>620</v>
      </c>
      <c r="C23" s="214">
        <v>192.91569999999999</v>
      </c>
      <c r="D23" s="214">
        <v>192.16220000000001</v>
      </c>
      <c r="E23" s="174">
        <v>3.9211665978010971E-3</v>
      </c>
      <c r="F23" s="174">
        <v>1.5924927306370643E-2</v>
      </c>
      <c r="G23" s="174">
        <v>6.4263249385298662E-2</v>
      </c>
      <c r="H23" s="174">
        <v>7.0080995599102275E-2</v>
      </c>
      <c r="I23" s="174">
        <v>7.6173280670756904E-2</v>
      </c>
      <c r="J23" s="215" t="s">
        <v>188</v>
      </c>
    </row>
    <row r="24" spans="1:10" ht="12.75" customHeight="1">
      <c r="A24" s="51" t="s">
        <v>514</v>
      </c>
    </row>
    <row r="25" spans="1:10" ht="12.75" customHeight="1">
      <c r="A25" s="51" t="s">
        <v>1240</v>
      </c>
    </row>
    <row r="26" spans="1:10" ht="12.75" customHeight="1">
      <c r="A26" s="51" t="s">
        <v>1247</v>
      </c>
    </row>
    <row r="27" spans="1:10" ht="12.75" customHeight="1">
      <c r="A27" s="699" t="s">
        <v>1241</v>
      </c>
    </row>
    <row r="28" spans="1:10" ht="12.75" customHeight="1"/>
    <row r="29" spans="1:10" ht="12.75" customHeight="1"/>
    <row r="30" spans="1:10" ht="12.75" customHeight="1"/>
    <row r="31" spans="1:10" ht="12.75" customHeight="1"/>
    <row r="32" spans="1:10" ht="12.75" customHeight="1">
      <c r="A32" s="472" t="s">
        <v>362</v>
      </c>
      <c r="J32" s="373" t="str">
        <f>Naslovnica!A20</f>
        <v>Studeni 2015.</v>
      </c>
    </row>
    <row r="33" spans="1:11" ht="12.75" customHeight="1">
      <c r="A33" s="128" t="s">
        <v>363</v>
      </c>
      <c r="J33" s="118" t="str">
        <f>Naslovnica!A24</f>
        <v>November 2015</v>
      </c>
    </row>
    <row r="34" spans="1:11" ht="12.75" customHeight="1"/>
    <row r="35" spans="1:11" ht="12.75" customHeight="1">
      <c r="K35" s="88"/>
    </row>
    <row r="36" spans="1:11" ht="12.75" customHeight="1"/>
    <row r="37" spans="1:11" ht="12.75" customHeight="1">
      <c r="K37" s="88"/>
    </row>
    <row r="38" spans="1:11" ht="12.75" customHeight="1">
      <c r="K38" s="88"/>
    </row>
    <row r="39" spans="1:11" ht="12.75" customHeight="1">
      <c r="K39" s="88"/>
    </row>
    <row r="40" spans="1:11" ht="12.75" customHeight="1">
      <c r="K40" s="88"/>
    </row>
    <row r="41" spans="1:11" ht="12.75" customHeight="1">
      <c r="K41" s="88"/>
    </row>
    <row r="42" spans="1:11" ht="12.75" customHeight="1"/>
    <row r="43" spans="1:11" ht="12.75" customHeight="1"/>
    <row r="44" spans="1:11" ht="12.75" customHeight="1"/>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c r="A65" s="51"/>
    </row>
    <row r="66" spans="1:10" ht="12.75" customHeight="1">
      <c r="A66" s="51" t="s">
        <v>514</v>
      </c>
    </row>
    <row r="67" spans="1:10" ht="12.75" customHeight="1"/>
    <row r="68" spans="1:10" ht="12.75" customHeight="1">
      <c r="A68" s="75" t="s">
        <v>325</v>
      </c>
    </row>
    <row r="69" spans="1:10" ht="12.75" customHeight="1"/>
    <row r="70" spans="1:10" ht="12.75" customHeight="1"/>
    <row r="71" spans="1:10" ht="12.75" customHeight="1"/>
    <row r="72" spans="1:10" ht="12.75" customHeight="1"/>
    <row r="73" spans="1:10" ht="12.75" customHeight="1"/>
    <row r="75" spans="1:10">
      <c r="J75" s="698" t="s">
        <v>373</v>
      </c>
    </row>
    <row r="76" spans="1:10" ht="12.75" customHeight="1"/>
  </sheetData>
  <mergeCells count="4">
    <mergeCell ref="A4:A6"/>
    <mergeCell ref="B4:B6"/>
    <mergeCell ref="C4:D4"/>
    <mergeCell ref="E4:I4"/>
  </mergeCells>
  <hyperlinks>
    <hyperlink ref="A68" location="'2 Sadržaj'!A1" display="Sadržaj / Contents"/>
  </hyperlinks>
  <pageMargins left="0.7" right="0.7" top="0.75" bottom="0.75" header="0.3" footer="0.3"/>
  <pageSetup paperSize="9" scale="72" orientation="portrait" r:id="rId1"/>
  <ignoredErrors>
    <ignoredError sqref="E5:E6 D5:D6"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47"/>
  <sheetViews>
    <sheetView showGridLines="0" zoomScaleNormal="100" workbookViewId="0"/>
  </sheetViews>
  <sheetFormatPr defaultRowHeight="12.75"/>
  <cols>
    <col min="1" max="1" width="10.7109375" style="101" customWidth="1"/>
    <col min="2" max="2" width="11.140625" style="101" customWidth="1"/>
    <col min="3" max="3" width="10.7109375" style="101" customWidth="1"/>
    <col min="4" max="4" width="3.5703125" style="101" customWidth="1"/>
    <col min="5" max="9" width="11.42578125" style="101" customWidth="1"/>
    <col min="10" max="16384" width="9.140625" style="101"/>
  </cols>
  <sheetData>
    <row r="1" spans="1:9" ht="15">
      <c r="A1" s="554" t="s">
        <v>422</v>
      </c>
      <c r="B1" s="555"/>
      <c r="C1" s="555"/>
      <c r="D1" s="555"/>
      <c r="E1" s="555"/>
      <c r="F1" s="555"/>
      <c r="G1" s="555"/>
      <c r="H1" s="555"/>
      <c r="I1" s="555"/>
    </row>
    <row r="2" spans="1:9">
      <c r="A2" s="556" t="s">
        <v>423</v>
      </c>
      <c r="B2" s="555"/>
      <c r="C2" s="555"/>
      <c r="D2" s="555"/>
      <c r="E2" s="555"/>
      <c r="F2" s="555"/>
      <c r="G2" s="555"/>
      <c r="H2" s="555"/>
      <c r="I2" s="555"/>
    </row>
    <row r="4" spans="1:9">
      <c r="A4" s="102" t="s">
        <v>424</v>
      </c>
      <c r="I4" s="103"/>
    </row>
    <row r="5" spans="1:9">
      <c r="A5" s="104" t="s">
        <v>425</v>
      </c>
      <c r="I5" s="105"/>
    </row>
    <row r="7" spans="1:9" ht="26.25" customHeight="1">
      <c r="A7" s="781" t="s">
        <v>948</v>
      </c>
      <c r="B7" s="781"/>
      <c r="C7" s="781"/>
      <c r="D7" s="102"/>
      <c r="E7" s="781" t="s">
        <v>459</v>
      </c>
      <c r="F7" s="781"/>
      <c r="G7" s="781"/>
      <c r="H7" s="781"/>
      <c r="I7" s="102"/>
    </row>
    <row r="8" spans="1:9" ht="27.75" customHeight="1">
      <c r="A8" s="780" t="s">
        <v>949</v>
      </c>
      <c r="B8" s="780"/>
      <c r="C8" s="780"/>
      <c r="E8" s="780" t="s">
        <v>458</v>
      </c>
      <c r="F8" s="780"/>
      <c r="G8" s="780"/>
      <c r="H8" s="780"/>
    </row>
    <row r="10" spans="1:9" ht="26.25" customHeight="1">
      <c r="A10" s="435" t="s">
        <v>426</v>
      </c>
      <c r="B10" s="435" t="s">
        <v>457</v>
      </c>
      <c r="C10" s="435" t="s">
        <v>427</v>
      </c>
    </row>
    <row r="11" spans="1:9">
      <c r="A11" s="217" t="s">
        <v>455</v>
      </c>
      <c r="B11" s="218">
        <v>602</v>
      </c>
      <c r="C11" s="218">
        <v>602</v>
      </c>
    </row>
    <row r="12" spans="1:9">
      <c r="A12" s="217" t="s">
        <v>456</v>
      </c>
      <c r="B12" s="671" t="s">
        <v>1073</v>
      </c>
      <c r="C12" s="218">
        <v>214</v>
      </c>
    </row>
    <row r="13" spans="1:9">
      <c r="A13" s="217" t="s">
        <v>653</v>
      </c>
      <c r="B13" s="218">
        <v>49</v>
      </c>
      <c r="C13" s="218">
        <v>49</v>
      </c>
    </row>
    <row r="14" spans="1:9">
      <c r="A14" s="217" t="s">
        <v>720</v>
      </c>
      <c r="B14" s="218">
        <v>59</v>
      </c>
      <c r="C14" s="218">
        <v>59</v>
      </c>
    </row>
    <row r="15" spans="1:9">
      <c r="A15" s="217" t="s">
        <v>1095</v>
      </c>
      <c r="B15" s="218">
        <v>96</v>
      </c>
      <c r="C15" s="218">
        <v>95</v>
      </c>
    </row>
    <row r="16" spans="1:9">
      <c r="A16" s="51" t="s">
        <v>514</v>
      </c>
    </row>
    <row r="17" spans="1:9">
      <c r="A17" s="51"/>
    </row>
    <row r="23" spans="1:9">
      <c r="E23" s="51" t="s">
        <v>514</v>
      </c>
    </row>
    <row r="24" spans="1:9">
      <c r="E24" s="51"/>
    </row>
    <row r="25" spans="1:9" ht="27" customHeight="1">
      <c r="A25" s="781" t="s">
        <v>950</v>
      </c>
      <c r="B25" s="781"/>
      <c r="C25" s="781"/>
      <c r="E25" s="781" t="s">
        <v>633</v>
      </c>
      <c r="F25" s="781"/>
      <c r="G25" s="781"/>
      <c r="H25" s="782" t="s">
        <v>706</v>
      </c>
      <c r="I25" s="782"/>
    </row>
    <row r="26" spans="1:9" ht="30" customHeight="1">
      <c r="A26" s="780" t="s">
        <v>951</v>
      </c>
      <c r="B26" s="780"/>
      <c r="C26" s="780"/>
      <c r="E26" s="780" t="s">
        <v>634</v>
      </c>
      <c r="F26" s="780"/>
      <c r="G26" s="780"/>
      <c r="H26" s="145"/>
      <c r="I26" s="146"/>
    </row>
    <row r="28" spans="1:9" ht="27" customHeight="1">
      <c r="A28" s="435" t="s">
        <v>428</v>
      </c>
      <c r="B28" s="435" t="s">
        <v>457</v>
      </c>
      <c r="C28" s="435" t="s">
        <v>427</v>
      </c>
    </row>
    <row r="29" spans="1:9">
      <c r="A29" s="219" t="s">
        <v>1074</v>
      </c>
      <c r="B29" s="218">
        <v>87</v>
      </c>
      <c r="C29" s="218">
        <v>86</v>
      </c>
    </row>
    <row r="30" spans="1:9">
      <c r="A30" s="219" t="s">
        <v>1096</v>
      </c>
      <c r="B30" s="218">
        <v>96</v>
      </c>
      <c r="C30" s="218">
        <v>95</v>
      </c>
    </row>
    <row r="31" spans="1:9">
      <c r="A31" s="219" t="s">
        <v>1119</v>
      </c>
      <c r="B31" s="218">
        <v>108</v>
      </c>
      <c r="C31" s="218">
        <v>107</v>
      </c>
    </row>
    <row r="32" spans="1:9">
      <c r="A32" s="219" t="s">
        <v>1138</v>
      </c>
      <c r="B32" s="218">
        <v>118</v>
      </c>
      <c r="C32" s="218">
        <v>117</v>
      </c>
    </row>
    <row r="33" spans="1:9">
      <c r="A33" s="219" t="s">
        <v>1163</v>
      </c>
      <c r="B33" s="218">
        <v>126</v>
      </c>
      <c r="C33" s="218">
        <v>124</v>
      </c>
    </row>
    <row r="34" spans="1:9" ht="15">
      <c r="A34" s="51" t="s">
        <v>514</v>
      </c>
      <c r="B34"/>
      <c r="C34"/>
    </row>
    <row r="35" spans="1:9" ht="15">
      <c r="A35"/>
      <c r="B35"/>
      <c r="C35"/>
    </row>
    <row r="36" spans="1:9" ht="15">
      <c r="A36"/>
      <c r="B36"/>
      <c r="C36"/>
    </row>
    <row r="37" spans="1:9" ht="15">
      <c r="A37"/>
      <c r="B37"/>
      <c r="C37"/>
    </row>
    <row r="38" spans="1:9" ht="15">
      <c r="A38"/>
      <c r="B38"/>
      <c r="C38"/>
    </row>
    <row r="39" spans="1:9" ht="15">
      <c r="A39"/>
      <c r="B39"/>
      <c r="C39"/>
    </row>
    <row r="40" spans="1:9" ht="15">
      <c r="A40"/>
      <c r="B40"/>
      <c r="C40"/>
      <c r="E40" s="51" t="s">
        <v>514</v>
      </c>
    </row>
    <row r="41" spans="1:9">
      <c r="E41" s="51"/>
    </row>
    <row r="42" spans="1:9" ht="68.25" customHeight="1">
      <c r="A42" s="778" t="s">
        <v>1076</v>
      </c>
      <c r="B42" s="778"/>
      <c r="C42" s="778"/>
      <c r="D42" s="778"/>
      <c r="E42" s="778"/>
      <c r="F42" s="778"/>
      <c r="G42" s="778"/>
      <c r="H42" s="778"/>
      <c r="I42" s="778"/>
    </row>
    <row r="44" spans="1:9" ht="69" customHeight="1">
      <c r="A44" s="779" t="s">
        <v>1075</v>
      </c>
      <c r="B44" s="779"/>
      <c r="C44" s="779"/>
      <c r="D44" s="779"/>
      <c r="E44" s="779"/>
      <c r="F44" s="779"/>
      <c r="G44" s="779"/>
      <c r="H44" s="779"/>
      <c r="I44" s="779"/>
    </row>
    <row r="45" spans="1:9">
      <c r="A45" s="75" t="s">
        <v>325</v>
      </c>
    </row>
    <row r="46" spans="1:9">
      <c r="I46" s="106"/>
    </row>
    <row r="47" spans="1:9">
      <c r="I47" s="106" t="s">
        <v>1161</v>
      </c>
    </row>
  </sheetData>
  <mergeCells count="11">
    <mergeCell ref="A42:I42"/>
    <mergeCell ref="A44:I44"/>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101" customWidth="1"/>
    <col min="4" max="4" width="3.5703125" style="101" customWidth="1"/>
    <col min="5" max="9" width="11.42578125" style="101" customWidth="1"/>
    <col min="10" max="16384" width="9.140625" style="101"/>
  </cols>
  <sheetData>
    <row r="1" spans="1:9">
      <c r="A1" s="102" t="s">
        <v>429</v>
      </c>
      <c r="I1" s="103"/>
    </row>
    <row r="2" spans="1:9">
      <c r="A2" s="104" t="s">
        <v>430</v>
      </c>
      <c r="I2" s="105"/>
    </row>
    <row r="4" spans="1:9" ht="26.25" customHeight="1">
      <c r="A4" s="781" t="s">
        <v>952</v>
      </c>
      <c r="B4" s="781"/>
      <c r="C4" s="781"/>
      <c r="D4" s="102"/>
      <c r="E4" s="781" t="s">
        <v>460</v>
      </c>
      <c r="F4" s="781"/>
      <c r="G4" s="781"/>
      <c r="H4" s="781"/>
      <c r="I4" s="102"/>
    </row>
    <row r="5" spans="1:9" ht="27.75" customHeight="1">
      <c r="A5" s="780" t="s">
        <v>953</v>
      </c>
      <c r="B5" s="780"/>
      <c r="C5" s="780"/>
      <c r="E5" s="780" t="s">
        <v>461</v>
      </c>
      <c r="F5" s="780"/>
      <c r="G5" s="780"/>
      <c r="H5" s="780"/>
    </row>
    <row r="7" spans="1:9" ht="26.25" customHeight="1">
      <c r="A7" s="435" t="s">
        <v>426</v>
      </c>
      <c r="B7" s="435" t="s">
        <v>457</v>
      </c>
      <c r="C7" s="435" t="s">
        <v>427</v>
      </c>
    </row>
    <row r="8" spans="1:9">
      <c r="A8" s="217" t="s">
        <v>455</v>
      </c>
      <c r="B8" s="218">
        <v>5641</v>
      </c>
      <c r="C8" s="218">
        <v>5877</v>
      </c>
    </row>
    <row r="9" spans="1:9">
      <c r="A9" s="217" t="s">
        <v>456</v>
      </c>
      <c r="B9" s="218">
        <v>8027</v>
      </c>
      <c r="C9" s="218">
        <v>8367</v>
      </c>
    </row>
    <row r="10" spans="1:9">
      <c r="A10" s="217" t="s">
        <v>653</v>
      </c>
      <c r="B10" s="218">
        <v>10639</v>
      </c>
      <c r="C10" s="218">
        <v>11091</v>
      </c>
    </row>
    <row r="11" spans="1:9">
      <c r="A11" s="217" t="s">
        <v>720</v>
      </c>
      <c r="B11" s="218">
        <v>13311</v>
      </c>
      <c r="C11" s="218">
        <v>13874</v>
      </c>
    </row>
    <row r="12" spans="1:9">
      <c r="A12" s="217" t="s">
        <v>1095</v>
      </c>
      <c r="B12" s="218">
        <v>14706</v>
      </c>
      <c r="C12" s="218">
        <v>15335</v>
      </c>
    </row>
    <row r="13" spans="1:9">
      <c r="A13" s="51" t="s">
        <v>514</v>
      </c>
    </row>
    <row r="14" spans="1:9">
      <c r="A14" s="51"/>
    </row>
    <row r="20" spans="1:9">
      <c r="E20" s="51" t="s">
        <v>514</v>
      </c>
    </row>
    <row r="22" spans="1:9" ht="27" customHeight="1">
      <c r="A22" s="781" t="s">
        <v>954</v>
      </c>
      <c r="B22" s="781"/>
      <c r="C22" s="781"/>
      <c r="E22" s="781" t="s">
        <v>635</v>
      </c>
      <c r="F22" s="781"/>
      <c r="G22" s="781"/>
      <c r="H22" s="782" t="s">
        <v>706</v>
      </c>
      <c r="I22" s="782"/>
    </row>
    <row r="23" spans="1:9" ht="30" customHeight="1">
      <c r="A23" s="780" t="s">
        <v>955</v>
      </c>
      <c r="B23" s="780"/>
      <c r="C23" s="780"/>
      <c r="E23" s="780" t="s">
        <v>636</v>
      </c>
      <c r="F23" s="780"/>
      <c r="G23" s="780"/>
      <c r="H23" s="145"/>
    </row>
    <row r="25" spans="1:9" ht="27" customHeight="1">
      <c r="A25" s="435" t="s">
        <v>428</v>
      </c>
      <c r="B25" s="435" t="s">
        <v>457</v>
      </c>
      <c r="C25" s="435" t="s">
        <v>427</v>
      </c>
    </row>
    <row r="26" spans="1:9">
      <c r="A26" s="219" t="s">
        <v>1074</v>
      </c>
      <c r="B26" s="218">
        <v>14494</v>
      </c>
      <c r="C26" s="218">
        <v>15107</v>
      </c>
    </row>
    <row r="27" spans="1:9">
      <c r="A27" s="219" t="s">
        <v>1096</v>
      </c>
      <c r="B27" s="218">
        <v>14706</v>
      </c>
      <c r="C27" s="218">
        <v>15335</v>
      </c>
    </row>
    <row r="28" spans="1:9">
      <c r="A28" s="219" t="s">
        <v>1119</v>
      </c>
      <c r="B28" s="218">
        <v>14630</v>
      </c>
      <c r="C28" s="218">
        <v>15252</v>
      </c>
    </row>
    <row r="29" spans="1:9">
      <c r="A29" s="219" t="s">
        <v>1138</v>
      </c>
      <c r="B29" s="218">
        <v>14763</v>
      </c>
      <c r="C29" s="218">
        <v>15403</v>
      </c>
    </row>
    <row r="30" spans="1:9">
      <c r="A30" s="219" t="s">
        <v>1163</v>
      </c>
      <c r="B30" s="218">
        <v>14547</v>
      </c>
      <c r="C30" s="218">
        <v>15181</v>
      </c>
    </row>
    <row r="31" spans="1:9" ht="15">
      <c r="A31" s="51" t="s">
        <v>514</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514</v>
      </c>
    </row>
    <row r="38" spans="1:5" ht="15">
      <c r="A38"/>
      <c r="B38"/>
      <c r="C38"/>
      <c r="E38" s="51"/>
    </row>
    <row r="39" spans="1:5">
      <c r="A39" s="75" t="s">
        <v>325</v>
      </c>
    </row>
    <row r="54" spans="9:9">
      <c r="I54" s="106"/>
    </row>
    <row r="55" spans="9:9">
      <c r="I55" s="106" t="s">
        <v>1162</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3"/>
  <sheetViews>
    <sheetView showGridLines="0" zoomScale="90" zoomScaleNormal="9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550" t="s">
        <v>441</v>
      </c>
      <c r="B1" s="356"/>
      <c r="C1" s="356"/>
      <c r="D1" s="357"/>
      <c r="E1" s="357"/>
      <c r="F1" s="357"/>
      <c r="G1" s="357"/>
      <c r="H1" s="357"/>
      <c r="I1" s="357"/>
      <c r="J1" s="357"/>
      <c r="K1" s="357"/>
      <c r="L1" s="357"/>
      <c r="M1" s="357"/>
      <c r="N1" s="357"/>
      <c r="O1" s="357"/>
      <c r="P1" s="357"/>
    </row>
    <row r="2" spans="1:16" ht="18">
      <c r="A2" s="358" t="s">
        <v>442</v>
      </c>
      <c r="B2" s="356"/>
      <c r="C2" s="356"/>
      <c r="D2" s="357"/>
      <c r="E2" s="357"/>
      <c r="F2" s="357"/>
      <c r="G2" s="357"/>
      <c r="H2" s="357"/>
      <c r="I2" s="357"/>
      <c r="J2" s="357"/>
      <c r="K2" s="357"/>
      <c r="L2" s="357"/>
      <c r="M2" s="357"/>
      <c r="N2" s="357"/>
      <c r="O2" s="357"/>
      <c r="P2" s="357"/>
    </row>
    <row r="3" spans="1:16" ht="12.75" customHeight="1">
      <c r="A3" s="509" t="s">
        <v>1202</v>
      </c>
    </row>
    <row r="4" spans="1:16" ht="12.75" customHeight="1">
      <c r="A4" s="129" t="s">
        <v>1203</v>
      </c>
      <c r="H4" s="88"/>
      <c r="J4" s="88"/>
    </row>
    <row r="5" spans="1:16" ht="12.75" customHeight="1">
      <c r="L5" s="783" t="s">
        <v>132</v>
      </c>
      <c r="M5" s="784"/>
      <c r="N5" s="784"/>
      <c r="O5" s="784"/>
      <c r="P5" s="784"/>
    </row>
    <row r="6" spans="1:16" ht="24" customHeight="1">
      <c r="A6" s="785" t="s">
        <v>517</v>
      </c>
      <c r="B6" s="787" t="s">
        <v>709</v>
      </c>
      <c r="C6" s="787"/>
      <c r="D6" s="787"/>
      <c r="E6" s="787"/>
      <c r="F6" s="787"/>
      <c r="G6" s="787" t="s">
        <v>710</v>
      </c>
      <c r="H6" s="787"/>
      <c r="I6" s="787"/>
      <c r="J6" s="787"/>
      <c r="K6" s="787"/>
      <c r="L6" s="787" t="s">
        <v>708</v>
      </c>
      <c r="M6" s="787"/>
      <c r="N6" s="787"/>
      <c r="O6" s="787"/>
      <c r="P6" s="787"/>
    </row>
    <row r="7" spans="1:16" ht="48" customHeight="1">
      <c r="A7" s="786"/>
      <c r="B7" s="785" t="s">
        <v>515</v>
      </c>
      <c r="C7" s="785"/>
      <c r="D7" s="785"/>
      <c r="E7" s="785" t="s">
        <v>1112</v>
      </c>
      <c r="F7" s="785"/>
      <c r="G7" s="785" t="s">
        <v>515</v>
      </c>
      <c r="H7" s="785"/>
      <c r="I7" s="785"/>
      <c r="J7" s="785" t="s">
        <v>1113</v>
      </c>
      <c r="K7" s="785"/>
      <c r="L7" s="785" t="s">
        <v>516</v>
      </c>
      <c r="M7" s="785"/>
      <c r="N7" s="785"/>
      <c r="O7" s="785" t="s">
        <v>1113</v>
      </c>
      <c r="P7" s="785"/>
    </row>
    <row r="8" spans="1:16" ht="24">
      <c r="A8" s="786"/>
      <c r="B8" s="436" t="s">
        <v>1204</v>
      </c>
      <c r="C8" s="436" t="s">
        <v>1205</v>
      </c>
      <c r="D8" s="437" t="s">
        <v>518</v>
      </c>
      <c r="E8" s="697" t="s">
        <v>1204</v>
      </c>
      <c r="F8" s="697" t="s">
        <v>1205</v>
      </c>
      <c r="G8" s="697" t="s">
        <v>1204</v>
      </c>
      <c r="H8" s="697" t="s">
        <v>1205</v>
      </c>
      <c r="I8" s="437" t="s">
        <v>518</v>
      </c>
      <c r="J8" s="697" t="s">
        <v>1204</v>
      </c>
      <c r="K8" s="697" t="s">
        <v>1205</v>
      </c>
      <c r="L8" s="697" t="s">
        <v>1204</v>
      </c>
      <c r="M8" s="697" t="s">
        <v>1205</v>
      </c>
      <c r="N8" s="437" t="s">
        <v>518</v>
      </c>
      <c r="O8" s="697" t="s">
        <v>1204</v>
      </c>
      <c r="P8" s="697" t="s">
        <v>1205</v>
      </c>
    </row>
    <row r="9" spans="1:16" ht="14.25" customHeight="1">
      <c r="A9" s="220" t="s">
        <v>1258</v>
      </c>
      <c r="B9" s="221">
        <v>0</v>
      </c>
      <c r="C9" s="221">
        <v>0</v>
      </c>
      <c r="D9" s="222" t="s">
        <v>1078</v>
      </c>
      <c r="E9" s="223" t="s">
        <v>1078</v>
      </c>
      <c r="F9" s="224" t="s">
        <v>1078</v>
      </c>
      <c r="G9" s="221">
        <v>180025.30364</v>
      </c>
      <c r="H9" s="221">
        <v>183222.565</v>
      </c>
      <c r="I9" s="222">
        <v>101.7760066475953</v>
      </c>
      <c r="J9" s="223">
        <v>7.6008080774468981E-2</v>
      </c>
      <c r="K9" s="224">
        <v>7.0000000000000007E-2</v>
      </c>
      <c r="L9" s="221">
        <v>180025.30364</v>
      </c>
      <c r="M9" s="221">
        <v>183222.565</v>
      </c>
      <c r="N9" s="225">
        <v>101.7760066475953</v>
      </c>
      <c r="O9" s="226">
        <v>2.2971114031036067E-2</v>
      </c>
      <c r="P9" s="224">
        <v>2.3003746674349387E-2</v>
      </c>
    </row>
    <row r="10" spans="1:16" ht="14.25" customHeight="1">
      <c r="A10" s="220" t="s">
        <v>1259</v>
      </c>
      <c r="B10" s="221">
        <v>635469.4413200001</v>
      </c>
      <c r="C10" s="221">
        <v>621757.00257000001</v>
      </c>
      <c r="D10" s="222">
        <v>97.842156072600986</v>
      </c>
      <c r="E10" s="223">
        <v>0.1162</v>
      </c>
      <c r="F10" s="224">
        <v>0.11628992945365549</v>
      </c>
      <c r="G10" s="221">
        <v>496077.22865</v>
      </c>
      <c r="H10" s="221">
        <v>491756.68191000004</v>
      </c>
      <c r="I10" s="222">
        <v>99.129057636497905</v>
      </c>
      <c r="J10" s="223">
        <v>0.20944765709716606</v>
      </c>
      <c r="K10" s="224">
        <v>0.18779999999999999</v>
      </c>
      <c r="L10" s="221">
        <v>1131546.6699699999</v>
      </c>
      <c r="M10" s="221">
        <v>1113513.6844800001</v>
      </c>
      <c r="N10" s="225">
        <v>98.406341870947486</v>
      </c>
      <c r="O10" s="226">
        <v>0.14438463405843477</v>
      </c>
      <c r="P10" s="224">
        <v>0.1398025768070616</v>
      </c>
    </row>
    <row r="11" spans="1:16" ht="14.25" customHeight="1">
      <c r="A11" s="220" t="s">
        <v>1260</v>
      </c>
      <c r="B11" s="221">
        <v>51499.463649999998</v>
      </c>
      <c r="C11" s="221">
        <v>61487.342969999998</v>
      </c>
      <c r="D11" s="222">
        <v>119.3941424087045</v>
      </c>
      <c r="E11" s="223">
        <v>9.4000000000000004E-3</v>
      </c>
      <c r="F11" s="224">
        <v>1.1500246473651903E-2</v>
      </c>
      <c r="G11" s="221">
        <v>0</v>
      </c>
      <c r="H11" s="221">
        <v>0</v>
      </c>
      <c r="I11" s="222" t="s">
        <v>1078</v>
      </c>
      <c r="J11" s="223" t="s">
        <v>1078</v>
      </c>
      <c r="K11" s="224" t="s">
        <v>1078</v>
      </c>
      <c r="L11" s="221">
        <v>51499.463649999998</v>
      </c>
      <c r="M11" s="221">
        <v>61487.342969999998</v>
      </c>
      <c r="N11" s="225">
        <v>119.3941424087045</v>
      </c>
      <c r="O11" s="226">
        <v>6.5712987459085994E-3</v>
      </c>
      <c r="P11" s="224">
        <v>7.7197874691947339E-3</v>
      </c>
    </row>
    <row r="12" spans="1:16" ht="14.25" customHeight="1">
      <c r="A12" s="220" t="s">
        <v>1261</v>
      </c>
      <c r="B12" s="221">
        <v>1807412.7775899998</v>
      </c>
      <c r="C12" s="221">
        <v>1695564.83311</v>
      </c>
      <c r="D12" s="222">
        <v>93.811709983087667</v>
      </c>
      <c r="E12" s="223">
        <v>0.33050000000000002</v>
      </c>
      <c r="F12" s="224">
        <v>0.31712890085908124</v>
      </c>
      <c r="G12" s="221">
        <v>331012.65682999999</v>
      </c>
      <c r="H12" s="221">
        <v>444709.43206999998</v>
      </c>
      <c r="I12" s="222">
        <v>134.34816551392228</v>
      </c>
      <c r="J12" s="223">
        <v>0.13975611344068845</v>
      </c>
      <c r="K12" s="224">
        <v>0.16980000000000001</v>
      </c>
      <c r="L12" s="221">
        <v>2138425.4344200003</v>
      </c>
      <c r="M12" s="221">
        <v>2140274.2651800001</v>
      </c>
      <c r="N12" s="225">
        <v>100.08645757435546</v>
      </c>
      <c r="O12" s="226">
        <v>0.27286172281181031</v>
      </c>
      <c r="P12" s="224">
        <v>0.26871322868899911</v>
      </c>
    </row>
    <row r="13" spans="1:16" ht="14.25" customHeight="1">
      <c r="A13" s="220" t="s">
        <v>1262</v>
      </c>
      <c r="B13" s="221">
        <v>166504.06005</v>
      </c>
      <c r="C13" s="221">
        <v>213150.78029</v>
      </c>
      <c r="D13" s="222">
        <v>128.01536504634922</v>
      </c>
      <c r="E13" s="223">
        <v>3.04E-2</v>
      </c>
      <c r="F13" s="224">
        <v>3.9866521969931595E-2</v>
      </c>
      <c r="G13" s="221">
        <v>0</v>
      </c>
      <c r="H13" s="221">
        <v>0</v>
      </c>
      <c r="I13" s="222" t="s">
        <v>1078</v>
      </c>
      <c r="J13" s="223" t="s">
        <v>1078</v>
      </c>
      <c r="K13" s="224" t="s">
        <v>1078</v>
      </c>
      <c r="L13" s="221">
        <v>166504.06005</v>
      </c>
      <c r="M13" s="221">
        <v>213150.78029</v>
      </c>
      <c r="N13" s="225">
        <v>128.01536504634922</v>
      </c>
      <c r="O13" s="226">
        <v>2.1245811964786455E-2</v>
      </c>
      <c r="P13" s="224">
        <v>2.676125919987565E-2</v>
      </c>
    </row>
    <row r="14" spans="1:16" ht="14.25" customHeight="1">
      <c r="A14" s="220" t="s">
        <v>1263</v>
      </c>
      <c r="B14" s="221">
        <v>15547.59114</v>
      </c>
      <c r="C14" s="221">
        <v>38787.126109999997</v>
      </c>
      <c r="D14" s="222">
        <v>249.47354069667153</v>
      </c>
      <c r="E14" s="223">
        <v>2.8E-3</v>
      </c>
      <c r="F14" s="224">
        <v>7.2545257076282333E-3</v>
      </c>
      <c r="G14" s="221">
        <v>0</v>
      </c>
      <c r="H14" s="221">
        <v>0</v>
      </c>
      <c r="I14" s="222" t="s">
        <v>1078</v>
      </c>
      <c r="J14" s="223" t="s">
        <v>1078</v>
      </c>
      <c r="K14" s="224" t="s">
        <v>1078</v>
      </c>
      <c r="L14" s="221">
        <v>15547.59114</v>
      </c>
      <c r="M14" s="221">
        <v>38787.126109999997</v>
      </c>
      <c r="N14" s="225">
        <v>249.47354069667153</v>
      </c>
      <c r="O14" s="226">
        <v>1.9838627224262684E-3</v>
      </c>
      <c r="P14" s="224">
        <v>4.8697562074872316E-3</v>
      </c>
    </row>
    <row r="15" spans="1:16" ht="14.25" customHeight="1">
      <c r="A15" s="220" t="s">
        <v>1264</v>
      </c>
      <c r="B15" s="221">
        <v>0</v>
      </c>
      <c r="C15" s="221">
        <v>0</v>
      </c>
      <c r="D15" s="222" t="s">
        <v>1078</v>
      </c>
      <c r="E15" s="223" t="s">
        <v>1078</v>
      </c>
      <c r="F15" s="224" t="s">
        <v>1078</v>
      </c>
      <c r="G15" s="221">
        <v>1237.1508100000001</v>
      </c>
      <c r="H15" s="221">
        <v>895.13068999999996</v>
      </c>
      <c r="I15" s="222">
        <v>72.354209589047585</v>
      </c>
      <c r="J15" s="223">
        <v>5.2233467626706649E-4</v>
      </c>
      <c r="K15" s="224">
        <v>2.9999999999999997E-4</v>
      </c>
      <c r="L15" s="221">
        <v>1237.1508100000001</v>
      </c>
      <c r="M15" s="221">
        <v>895.13068999999996</v>
      </c>
      <c r="N15" s="225">
        <v>72.354209589047585</v>
      </c>
      <c r="O15" s="226">
        <v>1.5785965503453954E-4</v>
      </c>
      <c r="P15" s="224">
        <v>1.1238440872823482E-4</v>
      </c>
    </row>
    <row r="16" spans="1:16" ht="14.25" customHeight="1">
      <c r="A16" s="220" t="s">
        <v>1265</v>
      </c>
      <c r="B16" s="221">
        <v>0</v>
      </c>
      <c r="C16" s="221">
        <v>0</v>
      </c>
      <c r="D16" s="222" t="s">
        <v>1078</v>
      </c>
      <c r="E16" s="223" t="s">
        <v>1078</v>
      </c>
      <c r="F16" s="224" t="s">
        <v>1078</v>
      </c>
      <c r="G16" s="221">
        <v>143540.18896</v>
      </c>
      <c r="H16" s="221">
        <v>162694.54188999999</v>
      </c>
      <c r="I16" s="222">
        <v>113.3442439143909</v>
      </c>
      <c r="J16" s="223">
        <v>6.0603782114272017E-2</v>
      </c>
      <c r="K16" s="224">
        <v>6.2100000000000002E-2</v>
      </c>
      <c r="L16" s="221">
        <v>143540.18896</v>
      </c>
      <c r="M16" s="221">
        <v>162694.54188999999</v>
      </c>
      <c r="N16" s="225">
        <v>113.3442439143909</v>
      </c>
      <c r="O16" s="226">
        <v>1.831563664644751E-2</v>
      </c>
      <c r="P16" s="224">
        <v>2.042643615941565E-2</v>
      </c>
    </row>
    <row r="17" spans="1:16" ht="14.25" customHeight="1">
      <c r="A17" s="220" t="s">
        <v>1266</v>
      </c>
      <c r="B17" s="221">
        <v>774642.20332000009</v>
      </c>
      <c r="C17" s="221">
        <v>725962.77924000006</v>
      </c>
      <c r="D17" s="222">
        <v>93.715882781577449</v>
      </c>
      <c r="E17" s="223">
        <v>0.14169999999999999</v>
      </c>
      <c r="F17" s="224">
        <v>0.13577999127447651</v>
      </c>
      <c r="G17" s="221">
        <v>0</v>
      </c>
      <c r="H17" s="221">
        <v>0</v>
      </c>
      <c r="I17" s="222" t="s">
        <v>1078</v>
      </c>
      <c r="J17" s="223" t="s">
        <v>1078</v>
      </c>
      <c r="K17" s="224" t="s">
        <v>1078</v>
      </c>
      <c r="L17" s="221">
        <v>774642.20332000009</v>
      </c>
      <c r="M17" s="221">
        <v>725962.77924000006</v>
      </c>
      <c r="N17" s="225">
        <v>93.715882781577449</v>
      </c>
      <c r="O17" s="226">
        <v>9.8843851536007041E-2</v>
      </c>
      <c r="P17" s="224">
        <v>9.1145235679041994E-2</v>
      </c>
    </row>
    <row r="18" spans="1:16" ht="14.25" customHeight="1">
      <c r="A18" s="220" t="s">
        <v>1267</v>
      </c>
      <c r="B18" s="221">
        <v>244119.87843000001</v>
      </c>
      <c r="C18" s="221">
        <v>248911.56340000001</v>
      </c>
      <c r="D18" s="222">
        <v>101.96284096191452</v>
      </c>
      <c r="E18" s="223">
        <v>4.4600000000000001E-2</v>
      </c>
      <c r="F18" s="224">
        <v>4.6555017520250999E-2</v>
      </c>
      <c r="G18" s="221">
        <v>102531.68244</v>
      </c>
      <c r="H18" s="221">
        <v>195013.11275999999</v>
      </c>
      <c r="I18" s="222">
        <v>190.19790577816639</v>
      </c>
      <c r="J18" s="223">
        <v>4.3289672303100268E-2</v>
      </c>
      <c r="K18" s="224">
        <v>7.4499999999999997E-2</v>
      </c>
      <c r="L18" s="221">
        <v>346651.56086999999</v>
      </c>
      <c r="M18" s="221">
        <v>443924.67616000003</v>
      </c>
      <c r="N18" s="225">
        <v>128.06077521932147</v>
      </c>
      <c r="O18" s="226">
        <v>4.423251827812559E-2</v>
      </c>
      <c r="P18" s="224">
        <v>5.5735115338425865E-2</v>
      </c>
    </row>
    <row r="19" spans="1:16" ht="14.25" customHeight="1">
      <c r="A19" s="220" t="s">
        <v>1268</v>
      </c>
      <c r="B19" s="221">
        <v>137770.41341000001</v>
      </c>
      <c r="C19" s="221">
        <v>127642.80325</v>
      </c>
      <c r="D19" s="222">
        <v>92.648922283581598</v>
      </c>
      <c r="E19" s="223">
        <v>2.52E-2</v>
      </c>
      <c r="F19" s="224">
        <v>2.3873591328853871E-2</v>
      </c>
      <c r="G19" s="221">
        <v>216168.77789</v>
      </c>
      <c r="H19" s="221">
        <v>224164.73003000001</v>
      </c>
      <c r="I19" s="222">
        <v>103.69893942041382</v>
      </c>
      <c r="J19" s="223">
        <v>9.1268136192887053E-2</v>
      </c>
      <c r="K19" s="224">
        <v>8.5599999999999996E-2</v>
      </c>
      <c r="L19" s="221">
        <v>353939.19130000001</v>
      </c>
      <c r="M19" s="221">
        <v>351807.53327999997</v>
      </c>
      <c r="N19" s="225">
        <v>99.397733262549821</v>
      </c>
      <c r="O19" s="226">
        <v>4.5162415277262682E-2</v>
      </c>
      <c r="P19" s="224">
        <v>4.4169730806360351E-2</v>
      </c>
    </row>
    <row r="20" spans="1:16" ht="14.25" customHeight="1">
      <c r="A20" s="220" t="s">
        <v>1269</v>
      </c>
      <c r="B20" s="221">
        <v>167037.34128999998</v>
      </c>
      <c r="C20" s="221">
        <v>165434.38337999998</v>
      </c>
      <c r="D20" s="222">
        <v>99.040359540195837</v>
      </c>
      <c r="E20" s="223">
        <v>3.0499999999999999E-2</v>
      </c>
      <c r="F20" s="224">
        <v>3.0941915721010734E-2</v>
      </c>
      <c r="G20" s="221">
        <v>0</v>
      </c>
      <c r="H20" s="221">
        <v>0</v>
      </c>
      <c r="I20" s="222" t="s">
        <v>1078</v>
      </c>
      <c r="J20" s="222" t="s">
        <v>1078</v>
      </c>
      <c r="K20" s="224" t="s">
        <v>1078</v>
      </c>
      <c r="L20" s="221">
        <v>167037.34128999998</v>
      </c>
      <c r="M20" s="221">
        <v>165434.38337999998</v>
      </c>
      <c r="N20" s="225">
        <v>99.040359540195837</v>
      </c>
      <c r="O20" s="226">
        <v>2.1313858311199783E-2</v>
      </c>
      <c r="P20" s="224">
        <v>2.077042555593912E-2</v>
      </c>
    </row>
    <row r="21" spans="1:16" ht="14.25" customHeight="1">
      <c r="A21" s="220" t="s">
        <v>1270</v>
      </c>
      <c r="B21" s="221">
        <v>9800.4739200000004</v>
      </c>
      <c r="C21" s="221">
        <v>10996.51037</v>
      </c>
      <c r="D21" s="222">
        <v>112.20386340255675</v>
      </c>
      <c r="E21" s="223">
        <v>1.8E-3</v>
      </c>
      <c r="F21" s="224">
        <v>2.0567253925213658E-3</v>
      </c>
      <c r="G21" s="221">
        <v>0</v>
      </c>
      <c r="H21" s="221">
        <v>0</v>
      </c>
      <c r="I21" s="222" t="s">
        <v>1078</v>
      </c>
      <c r="J21" s="222" t="s">
        <v>1078</v>
      </c>
      <c r="K21" s="224" t="s">
        <v>1078</v>
      </c>
      <c r="L21" s="221">
        <v>9800.4739200000004</v>
      </c>
      <c r="M21" s="221">
        <v>10996.51037</v>
      </c>
      <c r="N21" s="225">
        <v>112.20386340255675</v>
      </c>
      <c r="O21" s="226">
        <v>1.2505342272590046E-3</v>
      </c>
      <c r="P21" s="224">
        <v>1.380621097916275E-3</v>
      </c>
    </row>
    <row r="22" spans="1:16" ht="14.25" customHeight="1">
      <c r="A22" s="220" t="s">
        <v>1271</v>
      </c>
      <c r="B22" s="221">
        <v>37627.15</v>
      </c>
      <c r="C22" s="221">
        <v>42379.104020000006</v>
      </c>
      <c r="D22" s="222">
        <v>112.62905646587637</v>
      </c>
      <c r="E22" s="223">
        <v>6.8999999999999999E-3</v>
      </c>
      <c r="F22" s="224">
        <v>7.9263490341471201E-3</v>
      </c>
      <c r="G22" s="221">
        <v>0</v>
      </c>
      <c r="H22" s="221">
        <v>0</v>
      </c>
      <c r="I22" s="222" t="s">
        <v>1078</v>
      </c>
      <c r="J22" s="222" t="s">
        <v>1078</v>
      </c>
      <c r="K22" s="224" t="s">
        <v>1078</v>
      </c>
      <c r="L22" s="221">
        <v>37627.15</v>
      </c>
      <c r="M22" s="221">
        <v>42379.104020000006</v>
      </c>
      <c r="N22" s="225">
        <v>112.62905646587637</v>
      </c>
      <c r="O22" s="226">
        <v>4.8012003637073761E-3</v>
      </c>
      <c r="P22" s="224">
        <v>5.3207320460882199E-3</v>
      </c>
    </row>
    <row r="23" spans="1:16" ht="14.25" customHeight="1">
      <c r="A23" s="220" t="s">
        <v>1272</v>
      </c>
      <c r="B23" s="221">
        <v>493142.42745999998</v>
      </c>
      <c r="C23" s="221">
        <v>451551.09236000001</v>
      </c>
      <c r="D23" s="222">
        <v>91.566060273048905</v>
      </c>
      <c r="E23" s="223">
        <v>9.0200000000000002E-2</v>
      </c>
      <c r="F23" s="224">
        <v>8.4455574216638726E-2</v>
      </c>
      <c r="G23" s="221">
        <v>0</v>
      </c>
      <c r="H23" s="221">
        <v>0</v>
      </c>
      <c r="I23" s="222" t="s">
        <v>1078</v>
      </c>
      <c r="J23" s="222" t="s">
        <v>1078</v>
      </c>
      <c r="K23" s="224" t="s">
        <v>1078</v>
      </c>
      <c r="L23" s="221">
        <v>493142.42745999998</v>
      </c>
      <c r="M23" s="221">
        <v>451551.09236000001</v>
      </c>
      <c r="N23" s="225">
        <v>91.566060273048905</v>
      </c>
      <c r="O23" s="226">
        <v>6.2924659509967937E-2</v>
      </c>
      <c r="P23" s="224">
        <v>5.6692618287355508E-2</v>
      </c>
    </row>
    <row r="24" spans="1:16" ht="14.25" customHeight="1">
      <c r="A24" s="220" t="s">
        <v>1273</v>
      </c>
      <c r="B24" s="221">
        <v>0</v>
      </c>
      <c r="C24" s="221">
        <v>0</v>
      </c>
      <c r="D24" s="222" t="s">
        <v>1078</v>
      </c>
      <c r="E24" s="223" t="s">
        <v>1078</v>
      </c>
      <c r="F24" s="224" t="s">
        <v>1078</v>
      </c>
      <c r="G24" s="221">
        <v>14477.95657</v>
      </c>
      <c r="H24" s="221">
        <v>13902.41908</v>
      </c>
      <c r="I24" s="222">
        <v>96.024732584206106</v>
      </c>
      <c r="J24" s="223">
        <v>6.1127056595465488E-3</v>
      </c>
      <c r="K24" s="224">
        <v>5.3E-3</v>
      </c>
      <c r="L24" s="221">
        <v>14477.95657</v>
      </c>
      <c r="M24" s="221">
        <v>13902.41908</v>
      </c>
      <c r="N24" s="225">
        <v>96.024732584206106</v>
      </c>
      <c r="O24" s="226">
        <v>1.8473780328731671E-3</v>
      </c>
      <c r="P24" s="224">
        <v>1.7454603731639794E-3</v>
      </c>
    </row>
    <row r="25" spans="1:16" ht="14.25" customHeight="1">
      <c r="A25" s="220" t="s">
        <v>1274</v>
      </c>
      <c r="B25" s="221">
        <v>24480.805270000001</v>
      </c>
      <c r="C25" s="221">
        <v>23814.770489999999</v>
      </c>
      <c r="D25" s="222">
        <v>97.279359185066539</v>
      </c>
      <c r="E25" s="223">
        <v>4.4999999999999997E-3</v>
      </c>
      <c r="F25" s="224">
        <v>4.4541806023733581E-3</v>
      </c>
      <c r="G25" s="221">
        <v>209054.24605000002</v>
      </c>
      <c r="H25" s="221">
        <v>219582.30534999998</v>
      </c>
      <c r="I25" s="222">
        <v>105.03604184029915</v>
      </c>
      <c r="J25" s="223">
        <v>8.8264325618299042E-2</v>
      </c>
      <c r="K25" s="224">
        <v>8.3900000000000002E-2</v>
      </c>
      <c r="L25" s="221">
        <v>233535.05132</v>
      </c>
      <c r="M25" s="221">
        <v>243397.07584</v>
      </c>
      <c r="N25" s="225">
        <v>104.22293118924004</v>
      </c>
      <c r="O25" s="226">
        <v>2.9798923738205117E-2</v>
      </c>
      <c r="P25" s="224">
        <v>3.0558706968766461E-2</v>
      </c>
    </row>
    <row r="26" spans="1:16" ht="14.25" customHeight="1">
      <c r="A26" s="220" t="s">
        <v>1275</v>
      </c>
      <c r="B26" s="221">
        <v>0</v>
      </c>
      <c r="C26" s="221">
        <v>0</v>
      </c>
      <c r="D26" s="222" t="s">
        <v>1078</v>
      </c>
      <c r="E26" s="223" t="s">
        <v>1078</v>
      </c>
      <c r="F26" s="224" t="s">
        <v>1078</v>
      </c>
      <c r="G26" s="221">
        <v>36801.754959999998</v>
      </c>
      <c r="H26" s="221">
        <v>36079.535490000002</v>
      </c>
      <c r="I26" s="222">
        <v>98.037540680369787</v>
      </c>
      <c r="J26" s="223">
        <v>1.5537986644563977E-2</v>
      </c>
      <c r="K26" s="224">
        <v>1.38E-2</v>
      </c>
      <c r="L26" s="221">
        <v>36801.754959999998</v>
      </c>
      <c r="M26" s="221">
        <v>36079.535490000002</v>
      </c>
      <c r="N26" s="225">
        <v>98.037540680369787</v>
      </c>
      <c r="O26" s="226">
        <v>4.6958804825510759E-3</v>
      </c>
      <c r="P26" s="224">
        <v>4.5298159347357588E-3</v>
      </c>
    </row>
    <row r="27" spans="1:16" ht="14.25" customHeight="1">
      <c r="A27" s="220" t="s">
        <v>1276</v>
      </c>
      <c r="B27" s="221">
        <v>45121.86</v>
      </c>
      <c r="C27" s="221">
        <v>51270.159</v>
      </c>
      <c r="D27" s="222">
        <v>113.62598749253688</v>
      </c>
      <c r="E27" s="223">
        <v>8.3000000000000001E-3</v>
      </c>
      <c r="F27" s="224">
        <v>9.589281903610648E-3</v>
      </c>
      <c r="G27" s="221">
        <v>0</v>
      </c>
      <c r="H27" s="221">
        <v>0</v>
      </c>
      <c r="I27" s="222" t="s">
        <v>1078</v>
      </c>
      <c r="J27" s="223" t="s">
        <v>1078</v>
      </c>
      <c r="K27" s="224" t="s">
        <v>1078</v>
      </c>
      <c r="L27" s="221">
        <v>45121.86</v>
      </c>
      <c r="M27" s="221">
        <v>51270.159</v>
      </c>
      <c r="N27" s="225">
        <v>113.62598749253688</v>
      </c>
      <c r="O27" s="226">
        <v>5.7575205840238574E-3</v>
      </c>
      <c r="P27" s="224">
        <v>6.4370114542912022E-3</v>
      </c>
    </row>
    <row r="28" spans="1:16" ht="14.25" customHeight="1">
      <c r="A28" s="220" t="s">
        <v>1277</v>
      </c>
      <c r="B28" s="221">
        <v>239353.73522999999</v>
      </c>
      <c r="C28" s="221">
        <v>267420.15649999998</v>
      </c>
      <c r="D28" s="222">
        <v>111.72591739294579</v>
      </c>
      <c r="E28" s="223">
        <v>4.3799999999999999E-2</v>
      </c>
      <c r="F28" s="224">
        <v>5.0016760575799603E-2</v>
      </c>
      <c r="G28" s="221">
        <v>55896.561869999998</v>
      </c>
      <c r="H28" s="221">
        <v>53827.120609999998</v>
      </c>
      <c r="I28" s="222">
        <v>96.297730681874583</v>
      </c>
      <c r="J28" s="223">
        <v>2.3599962359325051E-2</v>
      </c>
      <c r="K28" s="224">
        <v>2.06E-2</v>
      </c>
      <c r="L28" s="221">
        <v>295250.29710000003</v>
      </c>
      <c r="M28" s="221">
        <v>321247.27711000002</v>
      </c>
      <c r="N28" s="225">
        <v>108.80506480953511</v>
      </c>
      <c r="O28" s="226">
        <v>3.7673749774331321E-2</v>
      </c>
      <c r="P28" s="224">
        <v>4.0332865018361461E-2</v>
      </c>
    </row>
    <row r="29" spans="1:16" ht="14.25" customHeight="1">
      <c r="A29" s="220" t="s">
        <v>1278</v>
      </c>
      <c r="B29" s="221">
        <v>308195.33611000003</v>
      </c>
      <c r="C29" s="221">
        <v>296498.80069</v>
      </c>
      <c r="D29" s="222">
        <v>96.204830492364962</v>
      </c>
      <c r="E29" s="223">
        <v>5.6399999999999999E-2</v>
      </c>
      <c r="F29" s="224">
        <v>5.5455466480977308E-2</v>
      </c>
      <c r="G29" s="221">
        <v>292625.91545999999</v>
      </c>
      <c r="H29" s="221">
        <v>312431.27658000001</v>
      </c>
      <c r="I29" s="222">
        <v>106.76815007613611</v>
      </c>
      <c r="J29" s="223">
        <v>0.12354893322920998</v>
      </c>
      <c r="K29" s="224">
        <v>0.1193</v>
      </c>
      <c r="L29" s="221">
        <v>600821.25157000008</v>
      </c>
      <c r="M29" s="221">
        <v>608930.07727000001</v>
      </c>
      <c r="N29" s="225">
        <v>101.34962364909876</v>
      </c>
      <c r="O29" s="226">
        <v>7.6664408852676988E-2</v>
      </c>
      <c r="P29" s="224">
        <v>7.645168181064968E-2</v>
      </c>
    </row>
    <row r="30" spans="1:16" ht="14.25" customHeight="1">
      <c r="A30" s="220" t="s">
        <v>1279</v>
      </c>
      <c r="B30" s="221">
        <v>52049.336090000004</v>
      </c>
      <c r="C30" s="221">
        <v>49544.006999999998</v>
      </c>
      <c r="D30" s="222">
        <v>95.186626231566194</v>
      </c>
      <c r="E30" s="223">
        <v>9.4999999999999998E-3</v>
      </c>
      <c r="F30" s="224">
        <v>9.266432151253114E-3</v>
      </c>
      <c r="G30" s="221">
        <v>0</v>
      </c>
      <c r="H30" s="221">
        <v>0</v>
      </c>
      <c r="I30" s="222" t="s">
        <v>1078</v>
      </c>
      <c r="J30" s="223" t="s">
        <v>1078</v>
      </c>
      <c r="K30" s="224" t="s">
        <v>1078</v>
      </c>
      <c r="L30" s="221">
        <v>52049.336090000004</v>
      </c>
      <c r="M30" s="221">
        <v>49544.006999999998</v>
      </c>
      <c r="N30" s="225">
        <v>95.186626231566194</v>
      </c>
      <c r="O30" s="226">
        <v>6.6414621188698973E-3</v>
      </c>
      <c r="P30" s="224">
        <v>6.2202916232517143E-3</v>
      </c>
    </row>
    <row r="31" spans="1:16" ht="14.25" customHeight="1">
      <c r="A31" s="220" t="s">
        <v>1280</v>
      </c>
      <c r="B31" s="221">
        <v>0</v>
      </c>
      <c r="C31" s="221">
        <v>0</v>
      </c>
      <c r="D31" s="222" t="s">
        <v>1078</v>
      </c>
      <c r="E31" s="223" t="s">
        <v>1078</v>
      </c>
      <c r="F31" s="224" t="s">
        <v>1078</v>
      </c>
      <c r="G31" s="221">
        <v>18036.257739999997</v>
      </c>
      <c r="H31" s="221">
        <v>22234.947260000001</v>
      </c>
      <c r="I31" s="222">
        <v>123.27916123469637</v>
      </c>
      <c r="J31" s="223">
        <v>7.6150480374274415E-3</v>
      </c>
      <c r="K31" s="224">
        <v>8.5000000000000006E-3</v>
      </c>
      <c r="L31" s="221">
        <v>18036.257739999997</v>
      </c>
      <c r="M31" s="221">
        <v>22234.947260000001</v>
      </c>
      <c r="N31" s="225">
        <v>123.27916123469637</v>
      </c>
      <c r="O31" s="226">
        <v>2.301414994789878E-3</v>
      </c>
      <c r="P31" s="224">
        <v>2.7916162732824915E-3</v>
      </c>
    </row>
    <row r="32" spans="1:16" ht="14.25" customHeight="1">
      <c r="A32" s="220" t="s">
        <v>1281</v>
      </c>
      <c r="B32" s="221">
        <v>258753.27584000002</v>
      </c>
      <c r="C32" s="221">
        <v>254437.66971000002</v>
      </c>
      <c r="D32" s="222">
        <v>98.332154011967546</v>
      </c>
      <c r="E32" s="223">
        <v>4.7300000000000002E-2</v>
      </c>
      <c r="F32" s="224">
        <v>4.7588589334138134E-2</v>
      </c>
      <c r="G32" s="221">
        <v>251283.93919</v>
      </c>
      <c r="H32" s="221">
        <v>234849.90654</v>
      </c>
      <c r="I32" s="222">
        <v>93.45997491802531</v>
      </c>
      <c r="J32" s="223">
        <v>0.10609402990078619</v>
      </c>
      <c r="K32" s="224">
        <v>8.9700000000000002E-2</v>
      </c>
      <c r="L32" s="221">
        <v>510037.21502999996</v>
      </c>
      <c r="M32" s="221">
        <v>489287.57624999998</v>
      </c>
      <c r="N32" s="225">
        <v>95.931740240017689</v>
      </c>
      <c r="O32" s="226">
        <v>6.5080423638418872E-2</v>
      </c>
      <c r="P32" s="224">
        <v>6.1430465483121088E-2</v>
      </c>
    </row>
    <row r="33" spans="1:16" ht="14.25" customHeight="1">
      <c r="A33" s="220" t="s">
        <v>1282</v>
      </c>
      <c r="B33" s="221">
        <v>0</v>
      </c>
      <c r="C33" s="221">
        <v>0</v>
      </c>
      <c r="D33" s="222" t="s">
        <v>1078</v>
      </c>
      <c r="E33" s="223" t="s">
        <v>1078</v>
      </c>
      <c r="F33" s="224" t="s">
        <v>1078</v>
      </c>
      <c r="G33" s="221">
        <v>19732.54089</v>
      </c>
      <c r="H33" s="221">
        <v>22926.41505</v>
      </c>
      <c r="I33" s="222">
        <v>116.18582309193937</v>
      </c>
      <c r="J33" s="223">
        <v>8.3312319519920144E-3</v>
      </c>
      <c r="K33" s="224">
        <v>8.8000000000000005E-3</v>
      </c>
      <c r="L33" s="221">
        <v>19732.54089</v>
      </c>
      <c r="M33" s="221">
        <v>22926.41505</v>
      </c>
      <c r="N33" s="225">
        <v>116.18582309193937</v>
      </c>
      <c r="O33" s="226">
        <v>2.5178596438459639E-3</v>
      </c>
      <c r="P33" s="224">
        <v>2.8784306341371833E-3</v>
      </c>
    </row>
    <row r="34" spans="1:16" ht="18.75" customHeight="1">
      <c r="A34" s="693" t="s">
        <v>330</v>
      </c>
      <c r="B34" s="438">
        <v>5468527.5701200003</v>
      </c>
      <c r="C34" s="438">
        <v>5346610.8844600003</v>
      </c>
      <c r="D34" s="439">
        <v>97.770575642223108</v>
      </c>
      <c r="E34" s="440">
        <v>1</v>
      </c>
      <c r="F34" s="441">
        <v>1</v>
      </c>
      <c r="G34" s="442">
        <v>2368502.1619499996</v>
      </c>
      <c r="H34" s="438">
        <v>2618290.1203100001</v>
      </c>
      <c r="I34" s="439">
        <v>110.54624151807187</v>
      </c>
      <c r="J34" s="440">
        <v>1</v>
      </c>
      <c r="K34" s="441">
        <v>1</v>
      </c>
      <c r="L34" s="443">
        <v>7837029.7320699999</v>
      </c>
      <c r="M34" s="444">
        <v>7964901.0047700005</v>
      </c>
      <c r="N34" s="445">
        <v>101.63162929160185</v>
      </c>
      <c r="O34" s="446">
        <v>1</v>
      </c>
      <c r="P34" s="441">
        <v>1</v>
      </c>
    </row>
    <row r="35" spans="1:16" ht="12.75" customHeight="1">
      <c r="A35" s="51" t="s">
        <v>514</v>
      </c>
    </row>
    <row r="36" spans="1:16" ht="12.75" customHeight="1"/>
    <row r="37" spans="1:16" ht="12.75" customHeight="1">
      <c r="A37" s="75" t="s">
        <v>325</v>
      </c>
    </row>
    <row r="38" spans="1:16" ht="12.75" customHeight="1">
      <c r="A38" s="670"/>
    </row>
    <row r="39" spans="1:16" ht="12.75" customHeight="1">
      <c r="A39" s="353"/>
    </row>
    <row r="40" spans="1:16" ht="12.75" customHeight="1">
      <c r="A40" s="354"/>
    </row>
    <row r="41" spans="1:16" ht="12.75" customHeight="1">
      <c r="A41" s="354"/>
    </row>
    <row r="42" spans="1:16" ht="12.75" customHeight="1"/>
    <row r="43" spans="1:16" ht="12.75" customHeight="1"/>
    <row r="44" spans="1:16" ht="12.75" customHeight="1"/>
    <row r="45" spans="1:16" ht="12.75" customHeight="1"/>
    <row r="46" spans="1:16" ht="12.75" customHeight="1"/>
    <row r="47" spans="1:16" ht="12.75" customHeight="1"/>
    <row r="48" spans="1:16" ht="12.75" customHeight="1"/>
    <row r="49" spans="16:16" ht="12.75" customHeight="1"/>
    <row r="50" spans="16:16" ht="12.75" customHeight="1"/>
    <row r="51" spans="16:16" ht="12.75" customHeight="1">
      <c r="P51" s="40" t="s">
        <v>431</v>
      </c>
    </row>
    <row r="52" spans="16:16" ht="12.75" customHeight="1"/>
    <row r="53" spans="16:16" ht="12.75" customHeight="1"/>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37"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97"/>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7" ht="12.75" customHeight="1">
      <c r="A1" s="506" t="s">
        <v>1206</v>
      </c>
    </row>
    <row r="2" spans="1:7" ht="12.75" customHeight="1">
      <c r="A2" s="130" t="s">
        <v>1207</v>
      </c>
    </row>
    <row r="3" spans="1:7" ht="12.75" customHeight="1"/>
    <row r="4" spans="1:7" ht="12.75" customHeight="1">
      <c r="B4" s="783" t="s">
        <v>479</v>
      </c>
      <c r="C4" s="784"/>
      <c r="D4" s="784"/>
      <c r="E4" s="784"/>
      <c r="F4" s="784"/>
    </row>
    <row r="5" spans="1:7">
      <c r="A5" s="788" t="s">
        <v>689</v>
      </c>
      <c r="B5" s="788" t="s">
        <v>519</v>
      </c>
      <c r="C5" s="789" t="s">
        <v>520</v>
      </c>
      <c r="D5" s="789"/>
      <c r="E5" s="786" t="s">
        <v>521</v>
      </c>
      <c r="F5" s="786"/>
    </row>
    <row r="6" spans="1:7" ht="65.25">
      <c r="A6" s="788"/>
      <c r="B6" s="788"/>
      <c r="C6" s="447" t="s">
        <v>688</v>
      </c>
      <c r="D6" s="447" t="s">
        <v>522</v>
      </c>
      <c r="E6" s="447" t="s">
        <v>523</v>
      </c>
      <c r="F6" s="447" t="s">
        <v>524</v>
      </c>
    </row>
    <row r="7" spans="1:7" ht="22.5">
      <c r="A7" s="227">
        <v>1</v>
      </c>
      <c r="B7" s="228" t="s">
        <v>525</v>
      </c>
      <c r="C7" s="229">
        <v>2227177</v>
      </c>
      <c r="D7" s="229">
        <v>416415.02765</v>
      </c>
      <c r="E7" s="229">
        <v>15145</v>
      </c>
      <c r="F7" s="229">
        <v>98241.550709999996</v>
      </c>
      <c r="G7" s="88"/>
    </row>
    <row r="8" spans="1:7" ht="22.5">
      <c r="A8" s="227">
        <v>2</v>
      </c>
      <c r="B8" s="228" t="s">
        <v>526</v>
      </c>
      <c r="C8" s="229">
        <v>187633</v>
      </c>
      <c r="D8" s="229">
        <v>310517.17371</v>
      </c>
      <c r="E8" s="229">
        <v>1529340</v>
      </c>
      <c r="F8" s="229">
        <v>181595.02918000001</v>
      </c>
      <c r="G8" s="88"/>
    </row>
    <row r="9" spans="1:7" ht="22.5">
      <c r="A9" s="227">
        <v>3</v>
      </c>
      <c r="B9" s="228" t="s">
        <v>527</v>
      </c>
      <c r="C9" s="229">
        <v>504947</v>
      </c>
      <c r="D9" s="229">
        <v>655162.02734000003</v>
      </c>
      <c r="E9" s="229">
        <v>93919</v>
      </c>
      <c r="F9" s="229">
        <v>510551.2758</v>
      </c>
      <c r="G9" s="88"/>
    </row>
    <row r="10" spans="1:7" ht="33.75">
      <c r="A10" s="227">
        <v>4</v>
      </c>
      <c r="B10" s="228" t="s">
        <v>528</v>
      </c>
      <c r="C10" s="229">
        <v>182</v>
      </c>
      <c r="D10" s="229">
        <v>6767.2615800000003</v>
      </c>
      <c r="E10" s="229">
        <v>238</v>
      </c>
      <c r="F10" s="229">
        <v>580.92948999999999</v>
      </c>
    </row>
    <row r="11" spans="1:7" ht="22.5">
      <c r="A11" s="227">
        <v>5</v>
      </c>
      <c r="B11" s="230" t="s">
        <v>529</v>
      </c>
      <c r="C11" s="229">
        <v>127</v>
      </c>
      <c r="D11" s="229">
        <v>9326.5001499999998</v>
      </c>
      <c r="E11" s="229">
        <v>16</v>
      </c>
      <c r="F11" s="229">
        <v>4664.7540399999998</v>
      </c>
    </row>
    <row r="12" spans="1:7" ht="22.5">
      <c r="A12" s="227">
        <v>6</v>
      </c>
      <c r="B12" s="228" t="s">
        <v>530</v>
      </c>
      <c r="C12" s="229">
        <v>18648</v>
      </c>
      <c r="D12" s="229">
        <v>157147.72722999999</v>
      </c>
      <c r="E12" s="229">
        <v>1766</v>
      </c>
      <c r="F12" s="229">
        <v>145537.35362000001</v>
      </c>
    </row>
    <row r="13" spans="1:7" ht="22.5">
      <c r="A13" s="227">
        <v>7</v>
      </c>
      <c r="B13" s="228" t="s">
        <v>531</v>
      </c>
      <c r="C13" s="229">
        <v>15265</v>
      </c>
      <c r="D13" s="229">
        <v>35865.919799999996</v>
      </c>
      <c r="E13" s="229">
        <v>5398</v>
      </c>
      <c r="F13" s="229">
        <v>18078.052469999999</v>
      </c>
    </row>
    <row r="14" spans="1:7" ht="22.5">
      <c r="A14" s="227">
        <v>8</v>
      </c>
      <c r="B14" s="228" t="s">
        <v>532</v>
      </c>
      <c r="C14" s="229">
        <v>489869</v>
      </c>
      <c r="D14" s="229">
        <v>525801.96294999996</v>
      </c>
      <c r="E14" s="229">
        <v>28577</v>
      </c>
      <c r="F14" s="229">
        <v>196286.41959</v>
      </c>
    </row>
    <row r="15" spans="1:7" ht="22.5">
      <c r="A15" s="227">
        <v>9</v>
      </c>
      <c r="B15" s="228" t="s">
        <v>533</v>
      </c>
      <c r="C15" s="229">
        <v>576912</v>
      </c>
      <c r="D15" s="229">
        <v>568905.09916999994</v>
      </c>
      <c r="E15" s="229">
        <v>62268</v>
      </c>
      <c r="F15" s="229">
        <v>328839.21542000002</v>
      </c>
    </row>
    <row r="16" spans="1:7" ht="33.75">
      <c r="A16" s="227">
        <v>10</v>
      </c>
      <c r="B16" s="228" t="s">
        <v>534</v>
      </c>
      <c r="C16" s="229">
        <v>2506715</v>
      </c>
      <c r="D16" s="229">
        <v>1955482.1845100001</v>
      </c>
      <c r="E16" s="229">
        <v>70869</v>
      </c>
      <c r="F16" s="229">
        <v>907628.80154000001</v>
      </c>
    </row>
    <row r="17" spans="1:6" ht="33.75">
      <c r="A17" s="227">
        <v>11</v>
      </c>
      <c r="B17" s="228" t="s">
        <v>535</v>
      </c>
      <c r="C17" s="229">
        <v>216</v>
      </c>
      <c r="D17" s="229">
        <v>4955.1764400000002</v>
      </c>
      <c r="E17" s="229">
        <v>2</v>
      </c>
      <c r="F17" s="229">
        <v>111.48174</v>
      </c>
    </row>
    <row r="18" spans="1:6" ht="22.5">
      <c r="A18" s="227">
        <v>12</v>
      </c>
      <c r="B18" s="228" t="s">
        <v>536</v>
      </c>
      <c r="C18" s="229">
        <v>38866</v>
      </c>
      <c r="D18" s="229">
        <v>44225.64903</v>
      </c>
      <c r="E18" s="229">
        <v>256</v>
      </c>
      <c r="F18" s="229">
        <v>11551.053550000001</v>
      </c>
    </row>
    <row r="19" spans="1:6" ht="22.5">
      <c r="A19" s="227">
        <v>13</v>
      </c>
      <c r="B19" s="228" t="s">
        <v>537</v>
      </c>
      <c r="C19" s="229">
        <v>144445</v>
      </c>
      <c r="D19" s="229">
        <v>330003.67668000003</v>
      </c>
      <c r="E19" s="229">
        <v>9802</v>
      </c>
      <c r="F19" s="229">
        <v>106516.71864000001</v>
      </c>
    </row>
    <row r="20" spans="1:6" ht="22.5">
      <c r="A20" s="227">
        <v>14</v>
      </c>
      <c r="B20" s="228" t="s">
        <v>538</v>
      </c>
      <c r="C20" s="229">
        <v>30012</v>
      </c>
      <c r="D20" s="229">
        <v>147833.17794999998</v>
      </c>
      <c r="E20" s="229">
        <v>3635</v>
      </c>
      <c r="F20" s="229">
        <v>63114.12831</v>
      </c>
    </row>
    <row r="21" spans="1:6" ht="22.5">
      <c r="A21" s="227">
        <v>15</v>
      </c>
      <c r="B21" s="228" t="s">
        <v>539</v>
      </c>
      <c r="C21" s="229">
        <v>663</v>
      </c>
      <c r="D21" s="229">
        <v>4098.9364399999995</v>
      </c>
      <c r="E21" s="229">
        <v>343</v>
      </c>
      <c r="F21" s="229">
        <v>3082.7346600000001</v>
      </c>
    </row>
    <row r="22" spans="1:6" ht="22.5">
      <c r="A22" s="227">
        <v>16</v>
      </c>
      <c r="B22" s="228" t="s">
        <v>540</v>
      </c>
      <c r="C22" s="229">
        <v>94713</v>
      </c>
      <c r="D22" s="229">
        <v>108618.08431000001</v>
      </c>
      <c r="E22" s="229">
        <v>2228</v>
      </c>
      <c r="F22" s="229">
        <v>23761.015950000001</v>
      </c>
    </row>
    <row r="23" spans="1:6" ht="22.5">
      <c r="A23" s="227">
        <v>17</v>
      </c>
      <c r="B23" s="228" t="s">
        <v>541</v>
      </c>
      <c r="C23" s="229">
        <v>43766</v>
      </c>
      <c r="D23" s="229">
        <v>2347.1643799999997</v>
      </c>
      <c r="E23" s="229">
        <v>1</v>
      </c>
      <c r="F23" s="229">
        <v>35.142309999999995</v>
      </c>
    </row>
    <row r="24" spans="1:6" ht="22.5">
      <c r="A24" s="227">
        <v>18</v>
      </c>
      <c r="B24" s="228" t="s">
        <v>542</v>
      </c>
      <c r="C24" s="229">
        <v>393016</v>
      </c>
      <c r="D24" s="229">
        <v>63138.135139999999</v>
      </c>
      <c r="E24" s="229">
        <v>147046</v>
      </c>
      <c r="F24" s="229">
        <v>21571.956879999998</v>
      </c>
    </row>
    <row r="25" spans="1:6" ht="22.5">
      <c r="A25" s="227">
        <v>19</v>
      </c>
      <c r="B25" s="228" t="s">
        <v>543</v>
      </c>
      <c r="C25" s="229">
        <v>799693</v>
      </c>
      <c r="D25" s="229">
        <v>2239890.1315799998</v>
      </c>
      <c r="E25" s="229">
        <v>42435</v>
      </c>
      <c r="F25" s="229">
        <v>1242003.9973800001</v>
      </c>
    </row>
    <row r="26" spans="1:6" ht="22.5">
      <c r="A26" s="227">
        <v>20</v>
      </c>
      <c r="B26" s="228" t="s">
        <v>544</v>
      </c>
      <c r="C26" s="229">
        <v>2573</v>
      </c>
      <c r="D26" s="229">
        <v>57705.51958</v>
      </c>
      <c r="E26" s="229">
        <v>1469</v>
      </c>
      <c r="F26" s="229">
        <v>11114.832470000001</v>
      </c>
    </row>
    <row r="27" spans="1:6" ht="33.75">
      <c r="A27" s="227">
        <v>21</v>
      </c>
      <c r="B27" s="228" t="s">
        <v>545</v>
      </c>
      <c r="C27" s="229">
        <v>657560</v>
      </c>
      <c r="D27" s="229">
        <v>131991.68014000001</v>
      </c>
      <c r="E27" s="229">
        <v>3462</v>
      </c>
      <c r="F27" s="229">
        <v>19953.165539999998</v>
      </c>
    </row>
    <row r="28" spans="1:6" ht="22.5">
      <c r="A28" s="227">
        <v>22</v>
      </c>
      <c r="B28" s="228" t="s">
        <v>546</v>
      </c>
      <c r="C28" s="229">
        <v>3313</v>
      </c>
      <c r="D28" s="229">
        <v>5573.5839400000004</v>
      </c>
      <c r="E28" s="229">
        <v>211</v>
      </c>
      <c r="F28" s="229">
        <v>6153.8278799999998</v>
      </c>
    </row>
    <row r="29" spans="1:6" ht="45">
      <c r="A29" s="227">
        <v>23</v>
      </c>
      <c r="B29" s="228" t="s">
        <v>547</v>
      </c>
      <c r="C29" s="229">
        <v>39972</v>
      </c>
      <c r="D29" s="229">
        <v>183129.20507</v>
      </c>
      <c r="E29" s="229">
        <v>4894</v>
      </c>
      <c r="F29" s="229">
        <v>97984.908020000003</v>
      </c>
    </row>
    <row r="30" spans="1:6" ht="22.5">
      <c r="A30" s="227">
        <v>24</v>
      </c>
      <c r="B30" s="228" t="s">
        <v>548</v>
      </c>
      <c r="C30" s="229">
        <v>0</v>
      </c>
      <c r="D30" s="229">
        <v>0</v>
      </c>
      <c r="E30" s="229">
        <v>0</v>
      </c>
      <c r="F30" s="229">
        <v>0</v>
      </c>
    </row>
    <row r="31" spans="1:6" ht="22.5">
      <c r="A31" s="227">
        <v>25</v>
      </c>
      <c r="B31" s="228" t="s">
        <v>549</v>
      </c>
      <c r="C31" s="229">
        <v>0</v>
      </c>
      <c r="D31" s="229">
        <v>0</v>
      </c>
      <c r="E31" s="229">
        <v>0</v>
      </c>
      <c r="F31" s="229">
        <v>0</v>
      </c>
    </row>
    <row r="32" spans="1:6" ht="22.5">
      <c r="A32" s="448"/>
      <c r="B32" s="449" t="s">
        <v>550</v>
      </c>
      <c r="C32" s="450">
        <v>7273172</v>
      </c>
      <c r="D32" s="450">
        <v>5346610.8844600003</v>
      </c>
      <c r="E32" s="450">
        <v>1970849</v>
      </c>
      <c r="F32" s="450">
        <v>2621747.6139000002</v>
      </c>
    </row>
    <row r="33" spans="1:7" ht="22.5">
      <c r="A33" s="448"/>
      <c r="B33" s="449" t="s">
        <v>551</v>
      </c>
      <c r="C33" s="450">
        <v>1503111</v>
      </c>
      <c r="D33" s="450">
        <v>2618290.1203100001</v>
      </c>
      <c r="E33" s="450">
        <v>52471</v>
      </c>
      <c r="F33" s="450">
        <v>1377210.73129</v>
      </c>
    </row>
    <row r="34" spans="1:7">
      <c r="A34" s="448"/>
      <c r="B34" s="451" t="s">
        <v>552</v>
      </c>
      <c r="C34" s="452">
        <v>8776283</v>
      </c>
      <c r="D34" s="452">
        <v>7964901.0047700005</v>
      </c>
      <c r="E34" s="452">
        <v>2023320</v>
      </c>
      <c r="F34" s="452">
        <v>3998958.3451900003</v>
      </c>
    </row>
    <row r="35" spans="1:7" ht="12.75" customHeight="1">
      <c r="A35" s="51" t="s">
        <v>554</v>
      </c>
    </row>
    <row r="36" spans="1:7" ht="12.75" customHeight="1"/>
    <row r="37" spans="1:7" ht="12.75" customHeight="1">
      <c r="A37" s="509" t="s">
        <v>432</v>
      </c>
    </row>
    <row r="38" spans="1:7" ht="12.75" customHeight="1">
      <c r="A38" s="129" t="s">
        <v>433</v>
      </c>
    </row>
    <row r="39" spans="1:7" ht="12.75" customHeight="1"/>
    <row r="40" spans="1:7" ht="12.75" customHeight="1"/>
    <row r="41" spans="1:7" ht="12.75" customHeight="1">
      <c r="G41" s="78"/>
    </row>
    <row r="42" spans="1:7" ht="12.75" customHeight="1">
      <c r="G42" s="88"/>
    </row>
    <row r="43" spans="1:7" ht="12.75" customHeight="1"/>
    <row r="44" spans="1:7" ht="12.75" customHeight="1">
      <c r="G44" s="88"/>
    </row>
    <row r="45" spans="1:7" ht="12.75" customHeight="1">
      <c r="G45" s="78"/>
    </row>
    <row r="46" spans="1:7" ht="12.75" customHeight="1">
      <c r="G46" s="78"/>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553</v>
      </c>
    </row>
    <row r="66" spans="1:1" ht="12.75" customHeight="1"/>
    <row r="67" spans="1:1" ht="12.75" customHeight="1"/>
    <row r="68" spans="1:1" ht="12.75" customHeight="1">
      <c r="A68" s="75" t="s">
        <v>325</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97" spans="6:6">
      <c r="F97" s="53" t="s">
        <v>434</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0" orientation="portrait" r:id="rId1"/>
  <rowBreaks count="1" manualBreakCount="1">
    <brk id="35"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372" t="s">
        <v>1208</v>
      </c>
    </row>
    <row r="2" spans="1:18" ht="12.75" customHeight="1">
      <c r="A2" s="117" t="s">
        <v>1209</v>
      </c>
      <c r="Q2" s="88"/>
    </row>
    <row r="3" spans="1:18" ht="12.75" customHeight="1">
      <c r="A3" s="15"/>
      <c r="M3" s="78"/>
      <c r="Q3" s="78"/>
    </row>
    <row r="4" spans="1:18" ht="12.75" customHeight="1">
      <c r="M4" s="78"/>
      <c r="O4" s="78"/>
      <c r="Q4" s="78"/>
    </row>
    <row r="5" spans="1:18" ht="12.75" customHeight="1"/>
    <row r="6" spans="1:18" ht="12.75" customHeight="1">
      <c r="P6" s="78"/>
    </row>
    <row r="7" spans="1:18" ht="12.75" customHeight="1"/>
    <row r="8" spans="1:18" ht="12.75" customHeight="1">
      <c r="R8" s="78"/>
    </row>
    <row r="9" spans="1:18" ht="12.75" customHeight="1">
      <c r="R9" s="88"/>
    </row>
    <row r="10" spans="1:18" ht="12.75" customHeight="1">
      <c r="Q10" s="78"/>
    </row>
    <row r="11" spans="1:18" ht="12.75" customHeight="1">
      <c r="Q11" s="88"/>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554</v>
      </c>
    </row>
    <row r="43" spans="1:17" ht="12.75" customHeight="1">
      <c r="A43" s="54"/>
      <c r="Q43" s="88"/>
    </row>
    <row r="44" spans="1:17" ht="12.75" customHeight="1">
      <c r="A44" s="551" t="s">
        <v>195</v>
      </c>
    </row>
    <row r="45" spans="1:17" ht="12.75" customHeight="1">
      <c r="A45" s="551" t="s">
        <v>196</v>
      </c>
    </row>
    <row r="46" spans="1:17" ht="12.75" customHeight="1">
      <c r="A46" s="551" t="s">
        <v>197</v>
      </c>
    </row>
    <row r="47" spans="1:17" ht="12.75" customHeight="1">
      <c r="A47" s="55"/>
    </row>
    <row r="48" spans="1:17" ht="12.75" customHeight="1">
      <c r="A48" s="131" t="s">
        <v>198</v>
      </c>
    </row>
    <row r="49" spans="1:8" ht="12.75" customHeight="1">
      <c r="A49" s="131" t="s">
        <v>199</v>
      </c>
    </row>
    <row r="50" spans="1:8" ht="12.75" customHeight="1">
      <c r="A50" s="132" t="s">
        <v>200</v>
      </c>
    </row>
    <row r="51" spans="1:8" ht="12.75" customHeight="1">
      <c r="A51" s="56"/>
    </row>
    <row r="52" spans="1:8" ht="12.75" customHeight="1">
      <c r="A52" s="57" t="s">
        <v>1103</v>
      </c>
    </row>
    <row r="53" spans="1:8" ht="12.75" customHeight="1">
      <c r="A53" s="57" t="s">
        <v>671</v>
      </c>
      <c r="B53" s="30"/>
      <c r="C53" s="30"/>
      <c r="D53" s="30"/>
      <c r="E53" s="30"/>
      <c r="F53" s="30"/>
      <c r="G53" s="30"/>
      <c r="H53" s="30"/>
    </row>
    <row r="54" spans="1:8" ht="12.75" customHeight="1">
      <c r="A54" s="57" t="s">
        <v>790</v>
      </c>
      <c r="B54" s="30"/>
      <c r="C54" s="30"/>
      <c r="D54" s="30"/>
      <c r="E54" s="30"/>
      <c r="F54" s="30"/>
      <c r="G54" s="30"/>
      <c r="H54" s="30"/>
    </row>
    <row r="55" spans="1:8" ht="12.75" customHeight="1">
      <c r="A55" s="57" t="s">
        <v>793</v>
      </c>
      <c r="B55" s="30"/>
      <c r="C55" s="30"/>
      <c r="D55" s="30"/>
      <c r="E55" s="30"/>
      <c r="F55" s="30"/>
      <c r="G55" s="30"/>
      <c r="H55" s="30"/>
    </row>
    <row r="56" spans="1:8" ht="12.75" customHeight="1">
      <c r="A56" s="57" t="s">
        <v>791</v>
      </c>
      <c r="H56" s="30"/>
    </row>
    <row r="57" spans="1:8" ht="12.75" customHeight="1">
      <c r="A57" s="57" t="s">
        <v>792</v>
      </c>
      <c r="B57" s="30"/>
      <c r="C57" s="30"/>
      <c r="D57" s="30"/>
      <c r="E57" s="30"/>
      <c r="F57" s="30"/>
      <c r="G57" s="30"/>
      <c r="H57" s="30"/>
    </row>
    <row r="58" spans="1:8" ht="12.75" customHeight="1">
      <c r="A58" s="57" t="s">
        <v>794</v>
      </c>
      <c r="B58" s="30"/>
      <c r="C58" s="30"/>
      <c r="D58" s="30"/>
      <c r="E58" s="30"/>
      <c r="F58" s="30"/>
      <c r="G58" s="30"/>
      <c r="H58" s="30"/>
    </row>
    <row r="59" spans="1:8" ht="12.75" customHeight="1">
      <c r="A59" s="57" t="s">
        <v>672</v>
      </c>
      <c r="B59" s="30"/>
      <c r="C59" s="30"/>
      <c r="D59" s="30"/>
      <c r="E59" s="30"/>
      <c r="F59" s="30"/>
      <c r="G59" s="30"/>
      <c r="H59" s="30"/>
    </row>
    <row r="60" spans="1:8" ht="12.75" customHeight="1">
      <c r="A60" s="582" t="s">
        <v>742</v>
      </c>
      <c r="B60" s="30"/>
      <c r="C60" s="30"/>
      <c r="D60" s="30"/>
      <c r="E60" s="30"/>
      <c r="F60" s="30"/>
      <c r="G60" s="30"/>
      <c r="H60" s="30"/>
    </row>
    <row r="61" spans="1:8" ht="12.75" customHeight="1">
      <c r="A61" s="582"/>
    </row>
    <row r="62" spans="1:8" ht="12.75" customHeight="1"/>
    <row r="63" spans="1:8" ht="12.75" customHeight="1">
      <c r="A63" s="75" t="s">
        <v>325</v>
      </c>
    </row>
    <row r="64" spans="1:8" ht="12.75" customHeight="1"/>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673" t="s">
        <v>374</v>
      </c>
    </row>
  </sheetData>
  <hyperlinks>
    <hyperlink ref="A63"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3"/>
  <sheetViews>
    <sheetView showGridLines="0" zoomScaleNormal="100" workbookViewId="0"/>
  </sheetViews>
  <sheetFormatPr defaultRowHeight="15"/>
  <cols>
    <col min="1" max="5" width="13.140625" customWidth="1"/>
    <col min="6" max="6" width="16.7109375" customWidth="1"/>
    <col min="7" max="7" width="14" customWidth="1"/>
    <col min="12" max="12" width="13.28515625" bestFit="1" customWidth="1"/>
  </cols>
  <sheetData>
    <row r="1" spans="1:12">
      <c r="A1" s="533" t="s">
        <v>443</v>
      </c>
      <c r="B1" s="534"/>
      <c r="C1" s="534"/>
      <c r="D1" s="534"/>
      <c r="E1" s="534"/>
      <c r="F1" s="534"/>
      <c r="G1" s="534"/>
    </row>
    <row r="2" spans="1:12">
      <c r="A2" s="531" t="s">
        <v>444</v>
      </c>
      <c r="B2" s="534"/>
      <c r="C2" s="534"/>
      <c r="D2" s="534"/>
      <c r="E2" s="534"/>
      <c r="F2" s="534"/>
      <c r="G2" s="534"/>
    </row>
    <row r="3" spans="1:12" ht="12.75" customHeight="1">
      <c r="A3" s="38" t="s">
        <v>956</v>
      </c>
      <c r="G3" s="373" t="str">
        <f>Naslovnica!A20</f>
        <v>Studeni 2015.</v>
      </c>
    </row>
    <row r="4" spans="1:12" ht="12.75" customHeight="1">
      <c r="A4" s="128" t="s">
        <v>957</v>
      </c>
      <c r="G4" s="118" t="str">
        <f>Naslovnica!A24</f>
        <v>November 2015</v>
      </c>
    </row>
    <row r="5" spans="1:12" ht="12.75" customHeight="1"/>
    <row r="6" spans="1:12" ht="23.25" customHeight="1">
      <c r="A6" s="790" t="s">
        <v>555</v>
      </c>
      <c r="B6" s="790"/>
      <c r="C6" s="790"/>
      <c r="D6" s="790"/>
      <c r="E6" s="790"/>
      <c r="F6" s="790"/>
      <c r="G6" s="790"/>
    </row>
    <row r="7" spans="1:12" ht="26.25" customHeight="1">
      <c r="A7" s="133" t="s">
        <v>562</v>
      </c>
      <c r="B7" s="133"/>
      <c r="C7" s="133"/>
      <c r="D7" s="133"/>
      <c r="E7" s="133"/>
      <c r="F7" s="133"/>
      <c r="G7" s="134" t="s">
        <v>204</v>
      </c>
    </row>
    <row r="8" spans="1:12" ht="18.75" customHeight="1">
      <c r="A8" s="566" t="s">
        <v>717</v>
      </c>
      <c r="B8" s="232"/>
      <c r="C8" s="232"/>
      <c r="D8" s="232"/>
      <c r="E8" s="232"/>
      <c r="F8" s="233"/>
      <c r="G8" s="234"/>
      <c r="H8" s="88"/>
    </row>
    <row r="9" spans="1:12" ht="18.75" customHeight="1">
      <c r="A9" s="231" t="s">
        <v>556</v>
      </c>
      <c r="B9" s="232"/>
      <c r="C9" s="232"/>
      <c r="D9" s="232"/>
      <c r="E9" s="232"/>
      <c r="F9" s="235">
        <v>184115106</v>
      </c>
      <c r="G9" s="236">
        <v>-0.21416682157250849</v>
      </c>
      <c r="H9" s="88"/>
    </row>
    <row r="10" spans="1:12" ht="18.75" customHeight="1">
      <c r="A10" s="231" t="s">
        <v>557</v>
      </c>
      <c r="B10" s="232"/>
      <c r="C10" s="232"/>
      <c r="D10" s="232"/>
      <c r="E10" s="232"/>
      <c r="F10" s="235">
        <v>3559019</v>
      </c>
      <c r="G10" s="236">
        <v>-0.4114493086757432</v>
      </c>
      <c r="H10" s="78"/>
    </row>
    <row r="11" spans="1:12" ht="18.75" customHeight="1">
      <c r="A11" s="231" t="s">
        <v>558</v>
      </c>
      <c r="B11" s="232"/>
      <c r="C11" s="232"/>
      <c r="D11" s="232"/>
      <c r="E11" s="232"/>
      <c r="F11" s="235">
        <v>0</v>
      </c>
      <c r="G11" s="236" t="s">
        <v>1078</v>
      </c>
    </row>
    <row r="12" spans="1:12" ht="18.75" customHeight="1">
      <c r="A12" s="231" t="s">
        <v>559</v>
      </c>
      <c r="B12" s="232"/>
      <c r="C12" s="232"/>
      <c r="D12" s="232"/>
      <c r="E12" s="232"/>
      <c r="F12" s="235">
        <v>0</v>
      </c>
      <c r="G12" s="236" t="s">
        <v>1078</v>
      </c>
    </row>
    <row r="13" spans="1:12" ht="18.75" customHeight="1">
      <c r="A13" s="231" t="s">
        <v>347</v>
      </c>
      <c r="B13" s="232"/>
      <c r="C13" s="232"/>
      <c r="D13" s="232"/>
      <c r="E13" s="232"/>
      <c r="F13" s="235">
        <v>5446206</v>
      </c>
      <c r="G13" s="236">
        <v>4.7912172657684514E-2</v>
      </c>
    </row>
    <row r="14" spans="1:12" ht="18.75" customHeight="1">
      <c r="A14" s="231" t="s">
        <v>560</v>
      </c>
      <c r="B14" s="232"/>
      <c r="C14" s="232"/>
      <c r="D14" s="232"/>
      <c r="E14" s="232"/>
      <c r="F14" s="235">
        <v>19067532</v>
      </c>
      <c r="G14" s="236">
        <v>-0.65743738260501661</v>
      </c>
    </row>
    <row r="15" spans="1:12" ht="18.75" customHeight="1">
      <c r="A15" s="231" t="s">
        <v>561</v>
      </c>
      <c r="B15" s="232"/>
      <c r="C15" s="232"/>
      <c r="D15" s="232"/>
      <c r="E15" s="232"/>
      <c r="F15" s="235">
        <v>5147500</v>
      </c>
      <c r="G15" s="236">
        <v>-0.62446893998834918</v>
      </c>
    </row>
    <row r="16" spans="1:12" ht="18.75" customHeight="1">
      <c r="A16" s="453" t="s">
        <v>567</v>
      </c>
      <c r="B16" s="454"/>
      <c r="C16" s="454"/>
      <c r="D16" s="454"/>
      <c r="E16" s="454"/>
      <c r="F16" s="455">
        <v>217335363</v>
      </c>
      <c r="G16" s="456">
        <v>-0.30984019871640622</v>
      </c>
      <c r="I16" s="79"/>
      <c r="L16" s="79"/>
    </row>
    <row r="17" spans="1:7" ht="18.75" customHeight="1">
      <c r="A17" s="133" t="s">
        <v>563</v>
      </c>
      <c r="B17" s="133"/>
      <c r="C17" s="133"/>
      <c r="D17" s="133"/>
      <c r="E17" s="133"/>
      <c r="F17" s="147"/>
      <c r="G17" s="148"/>
    </row>
    <row r="18" spans="1:7" ht="18.75" customHeight="1">
      <c r="A18" s="566" t="s">
        <v>718</v>
      </c>
      <c r="B18" s="232"/>
      <c r="C18" s="232"/>
      <c r="D18" s="232"/>
      <c r="E18" s="232"/>
      <c r="F18" s="233"/>
      <c r="G18" s="234"/>
    </row>
    <row r="19" spans="1:7" ht="18.75" customHeight="1">
      <c r="A19" s="231" t="s">
        <v>556</v>
      </c>
      <c r="B19" s="232"/>
      <c r="C19" s="232"/>
      <c r="D19" s="232"/>
      <c r="E19" s="232"/>
      <c r="F19" s="235">
        <v>2024037</v>
      </c>
      <c r="G19" s="236">
        <v>-0.29458931315375197</v>
      </c>
    </row>
    <row r="20" spans="1:7" ht="18.75" customHeight="1">
      <c r="A20" s="231" t="s">
        <v>557</v>
      </c>
      <c r="B20" s="232"/>
      <c r="C20" s="232"/>
      <c r="D20" s="232"/>
      <c r="E20" s="232"/>
      <c r="F20" s="235">
        <v>3480178</v>
      </c>
      <c r="G20" s="236">
        <v>1.838366554660229</v>
      </c>
    </row>
    <row r="21" spans="1:7" ht="18.75" customHeight="1">
      <c r="A21" s="231" t="s">
        <v>558</v>
      </c>
      <c r="B21" s="232"/>
      <c r="C21" s="232"/>
      <c r="D21" s="232"/>
      <c r="E21" s="232"/>
      <c r="F21" s="235">
        <v>0</v>
      </c>
      <c r="G21" s="236" t="s">
        <v>1078</v>
      </c>
    </row>
    <row r="22" spans="1:7" ht="18.75" customHeight="1">
      <c r="A22" s="231" t="s">
        <v>559</v>
      </c>
      <c r="B22" s="232"/>
      <c r="C22" s="232"/>
      <c r="D22" s="232"/>
      <c r="E22" s="232"/>
      <c r="F22" s="235">
        <v>0</v>
      </c>
      <c r="G22" s="236" t="s">
        <v>1078</v>
      </c>
    </row>
    <row r="23" spans="1:7" ht="18.75" customHeight="1">
      <c r="A23" s="231" t="s">
        <v>347</v>
      </c>
      <c r="B23" s="232"/>
      <c r="C23" s="232"/>
      <c r="D23" s="232"/>
      <c r="E23" s="232"/>
      <c r="F23" s="235">
        <v>214227</v>
      </c>
      <c r="G23" s="236">
        <v>-3.1098628241136485E-2</v>
      </c>
    </row>
    <row r="24" spans="1:7" ht="18.75" customHeight="1">
      <c r="A24" s="231" t="s">
        <v>560</v>
      </c>
      <c r="B24" s="232"/>
      <c r="C24" s="232"/>
      <c r="D24" s="232"/>
      <c r="E24" s="232"/>
      <c r="F24" s="235">
        <v>22031</v>
      </c>
      <c r="G24" s="236">
        <v>-0.78304841060385233</v>
      </c>
    </row>
    <row r="25" spans="1:7" ht="18.75" customHeight="1">
      <c r="A25" s="231" t="s">
        <v>561</v>
      </c>
      <c r="B25" s="232"/>
      <c r="C25" s="232"/>
      <c r="D25" s="232"/>
      <c r="E25" s="232"/>
      <c r="F25" s="235">
        <v>5000000</v>
      </c>
      <c r="G25" s="236">
        <v>-0.16666666666666666</v>
      </c>
    </row>
    <row r="26" spans="1:7" ht="18.75" customHeight="1">
      <c r="A26" s="453" t="s">
        <v>568</v>
      </c>
      <c r="B26" s="454"/>
      <c r="C26" s="454"/>
      <c r="D26" s="454"/>
      <c r="E26" s="454"/>
      <c r="F26" s="455">
        <v>10740473</v>
      </c>
      <c r="G26" s="456">
        <v>3.0946123054990778E-2</v>
      </c>
    </row>
    <row r="27" spans="1:7" ht="18.75" customHeight="1">
      <c r="A27" s="133" t="s">
        <v>564</v>
      </c>
      <c r="B27" s="133"/>
      <c r="C27" s="133"/>
      <c r="D27" s="133"/>
      <c r="E27" s="133"/>
      <c r="F27" s="147"/>
      <c r="G27" s="149"/>
    </row>
    <row r="28" spans="1:7" ht="18.75" customHeight="1">
      <c r="A28" s="689" t="s">
        <v>205</v>
      </c>
      <c r="B28" s="690"/>
      <c r="C28" s="690"/>
      <c r="D28" s="690"/>
      <c r="E28" s="690"/>
      <c r="F28" s="691">
        <v>1005668573</v>
      </c>
      <c r="G28" s="692">
        <v>-0.12379901355818726</v>
      </c>
    </row>
    <row r="29" spans="1:7" ht="18.75" customHeight="1">
      <c r="A29" s="689" t="s">
        <v>206</v>
      </c>
      <c r="B29" s="690"/>
      <c r="C29" s="690"/>
      <c r="D29" s="690"/>
      <c r="E29" s="690"/>
      <c r="F29" s="691">
        <v>639914983</v>
      </c>
      <c r="G29" s="692">
        <v>-0.17687961878350636</v>
      </c>
    </row>
    <row r="30" spans="1:7" ht="18.75" customHeight="1">
      <c r="A30" s="689" t="s">
        <v>1170</v>
      </c>
      <c r="B30" s="690"/>
      <c r="C30" s="690"/>
      <c r="D30" s="690"/>
      <c r="E30" s="690"/>
      <c r="F30" s="691">
        <v>96</v>
      </c>
      <c r="G30" s="692">
        <v>-0.31914893617021278</v>
      </c>
    </row>
    <row r="31" spans="1:7" ht="18.75" customHeight="1">
      <c r="A31" s="237" t="s">
        <v>207</v>
      </c>
      <c r="B31" s="232"/>
      <c r="C31" s="232"/>
      <c r="D31" s="232"/>
      <c r="E31" s="232"/>
      <c r="F31" s="238">
        <v>1680.19</v>
      </c>
      <c r="G31" s="236">
        <v>-2.6033273433424067E-2</v>
      </c>
    </row>
    <row r="32" spans="1:7" ht="18.75" customHeight="1">
      <c r="A32" s="239" t="s">
        <v>208</v>
      </c>
      <c r="B32" s="232"/>
      <c r="C32" s="232"/>
      <c r="D32" s="232"/>
      <c r="E32" s="232"/>
      <c r="F32" s="238">
        <v>995.3</v>
      </c>
      <c r="G32" s="236">
        <v>-1.9331572931856705E-2</v>
      </c>
    </row>
    <row r="33" spans="1:7" ht="18.75" customHeight="1">
      <c r="A33" s="239" t="s">
        <v>658</v>
      </c>
      <c r="B33" s="232"/>
      <c r="C33" s="232"/>
      <c r="D33" s="232"/>
      <c r="E33" s="232"/>
      <c r="F33" s="238">
        <v>914.71</v>
      </c>
      <c r="G33" s="236">
        <v>-5.1189759973445548E-2</v>
      </c>
    </row>
    <row r="34" spans="1:7" ht="18.75" customHeight="1">
      <c r="A34" s="239" t="s">
        <v>659</v>
      </c>
      <c r="B34" s="232"/>
      <c r="C34" s="232"/>
      <c r="D34" s="232"/>
      <c r="E34" s="232"/>
      <c r="F34" s="238">
        <v>906.59</v>
      </c>
      <c r="G34" s="236">
        <v>-6.2917329915448697E-2</v>
      </c>
    </row>
    <row r="35" spans="1:7" ht="18.75" customHeight="1">
      <c r="A35" s="239" t="s">
        <v>660</v>
      </c>
      <c r="B35" s="232"/>
      <c r="C35" s="232"/>
      <c r="D35" s="232"/>
      <c r="E35" s="232"/>
      <c r="F35" s="238">
        <v>433.44</v>
      </c>
      <c r="G35" s="236">
        <v>-9.0596282153497562E-2</v>
      </c>
    </row>
    <row r="36" spans="1:7" ht="18.75" customHeight="1">
      <c r="A36" s="239" t="s">
        <v>661</v>
      </c>
      <c r="B36" s="232"/>
      <c r="C36" s="232"/>
      <c r="D36" s="232"/>
      <c r="E36" s="232"/>
      <c r="F36" s="238">
        <v>762.06</v>
      </c>
      <c r="G36" s="236">
        <v>-2.2348232154769939E-2</v>
      </c>
    </row>
    <row r="37" spans="1:7" ht="18.75" customHeight="1">
      <c r="A37" s="239" t="s">
        <v>774</v>
      </c>
      <c r="B37" s="232"/>
      <c r="C37" s="232"/>
      <c r="D37" s="232"/>
      <c r="E37" s="232"/>
      <c r="F37" s="238">
        <v>1004.63</v>
      </c>
      <c r="G37" s="236">
        <v>-2.5775545233269692E-2</v>
      </c>
    </row>
    <row r="38" spans="1:7" ht="18.75" customHeight="1">
      <c r="A38" s="239" t="s">
        <v>662</v>
      </c>
      <c r="B38" s="232"/>
      <c r="C38" s="232"/>
      <c r="D38" s="232"/>
      <c r="E38" s="232"/>
      <c r="F38" s="238">
        <v>828.66</v>
      </c>
      <c r="G38" s="236">
        <v>-0.10748982185554581</v>
      </c>
    </row>
    <row r="39" spans="1:7" ht="18.75" customHeight="1">
      <c r="A39" s="239" t="s">
        <v>663</v>
      </c>
      <c r="B39" s="232"/>
      <c r="C39" s="232"/>
      <c r="D39" s="232"/>
      <c r="E39" s="232"/>
      <c r="F39" s="238">
        <v>2458.58</v>
      </c>
      <c r="G39" s="236">
        <v>-4.8268280125577295E-2</v>
      </c>
    </row>
    <row r="40" spans="1:7" ht="18.75" customHeight="1">
      <c r="A40" s="237" t="s">
        <v>209</v>
      </c>
      <c r="B40" s="232"/>
      <c r="C40" s="232"/>
      <c r="D40" s="232"/>
      <c r="E40" s="232"/>
      <c r="F40" s="238">
        <v>105</v>
      </c>
      <c r="G40" s="236">
        <v>-1.6164305410288266E-3</v>
      </c>
    </row>
    <row r="41" spans="1:7" ht="18.75" customHeight="1">
      <c r="A41" s="237" t="s">
        <v>326</v>
      </c>
      <c r="B41" s="232"/>
      <c r="C41" s="232"/>
      <c r="D41" s="232"/>
      <c r="E41" s="232"/>
      <c r="F41" s="238">
        <v>143.84</v>
      </c>
      <c r="G41" s="236">
        <v>2.3693379790941005E-3</v>
      </c>
    </row>
    <row r="42" spans="1:7" ht="18.75" customHeight="1">
      <c r="A42" s="453" t="s">
        <v>569</v>
      </c>
      <c r="B42" s="454"/>
      <c r="C42" s="454"/>
      <c r="D42" s="454"/>
      <c r="E42" s="454"/>
      <c r="F42" s="457">
        <v>10848</v>
      </c>
      <c r="G42" s="456">
        <v>-0.29232174310131126</v>
      </c>
    </row>
    <row r="43" spans="1:7" ht="18.75" customHeight="1">
      <c r="A43" s="133" t="s">
        <v>565</v>
      </c>
      <c r="B43" s="133"/>
      <c r="C43" s="133"/>
      <c r="D43" s="133"/>
      <c r="E43" s="133"/>
      <c r="F43" s="147"/>
      <c r="G43" s="149"/>
    </row>
    <row r="44" spans="1:7" ht="18.75" customHeight="1">
      <c r="A44" s="231" t="s">
        <v>556</v>
      </c>
      <c r="B44" s="232"/>
      <c r="C44" s="232"/>
      <c r="D44" s="232"/>
      <c r="E44" s="232"/>
      <c r="F44" s="235">
        <v>129727.5</v>
      </c>
      <c r="G44" s="236">
        <v>5.1517635627981624E-3</v>
      </c>
    </row>
    <row r="45" spans="1:7" ht="18.75" customHeight="1">
      <c r="A45" s="231" t="s">
        <v>557</v>
      </c>
      <c r="B45" s="232"/>
      <c r="C45" s="232"/>
      <c r="D45" s="232"/>
      <c r="E45" s="232"/>
      <c r="F45" s="235">
        <v>78271.399999999994</v>
      </c>
      <c r="G45" s="236">
        <v>1.9039951952865486E-4</v>
      </c>
    </row>
    <row r="46" spans="1:7" ht="18.75" customHeight="1">
      <c r="A46" s="231" t="s">
        <v>347</v>
      </c>
      <c r="B46" s="232"/>
      <c r="C46" s="232"/>
      <c r="D46" s="232"/>
      <c r="E46" s="232"/>
      <c r="F46" s="235">
        <v>1658.5</v>
      </c>
      <c r="G46" s="236">
        <v>4.6372239747634068E-2</v>
      </c>
    </row>
    <row r="47" spans="1:7" ht="18.75" customHeight="1">
      <c r="A47" s="453" t="s">
        <v>570</v>
      </c>
      <c r="B47" s="454"/>
      <c r="C47" s="454"/>
      <c r="D47" s="454"/>
      <c r="E47" s="454"/>
      <c r="F47" s="455">
        <v>209657.4</v>
      </c>
      <c r="G47" s="456">
        <v>3.6059608212571622E-3</v>
      </c>
    </row>
    <row r="48" spans="1:7" ht="18.75" customHeight="1">
      <c r="A48" s="133" t="s">
        <v>566</v>
      </c>
      <c r="B48" s="133"/>
      <c r="C48" s="133"/>
      <c r="D48" s="133"/>
      <c r="E48" s="133"/>
      <c r="F48" s="147"/>
      <c r="G48" s="149"/>
    </row>
    <row r="49" spans="1:7" ht="18.75" customHeight="1">
      <c r="A49" s="231" t="s">
        <v>571</v>
      </c>
      <c r="B49" s="232"/>
      <c r="C49" s="232"/>
      <c r="D49" s="232"/>
      <c r="E49" s="232"/>
      <c r="F49" s="235">
        <v>10349303</v>
      </c>
      <c r="G49" s="236">
        <v>-0.30984020090804471</v>
      </c>
    </row>
    <row r="50" spans="1:7" ht="18.75" customHeight="1">
      <c r="A50" s="237" t="s">
        <v>572</v>
      </c>
      <c r="B50" s="232"/>
      <c r="C50" s="232"/>
      <c r="D50" s="232"/>
      <c r="E50" s="232"/>
      <c r="F50" s="235">
        <v>511451</v>
      </c>
      <c r="G50" s="236">
        <v>3.0945436293965518E-2</v>
      </c>
    </row>
    <row r="51" spans="1:7" ht="18.75" customHeight="1">
      <c r="A51" s="237" t="s">
        <v>573</v>
      </c>
      <c r="B51" s="232"/>
      <c r="C51" s="232"/>
      <c r="D51" s="232"/>
      <c r="E51" s="232"/>
      <c r="F51" s="235">
        <v>517</v>
      </c>
      <c r="G51" s="236">
        <v>-0.29178082191780824</v>
      </c>
    </row>
    <row r="52" spans="1:7" ht="12.75" customHeight="1">
      <c r="A52" s="32" t="s">
        <v>574</v>
      </c>
      <c r="B52" s="59"/>
      <c r="C52" s="59"/>
      <c r="D52" s="59"/>
      <c r="E52" s="59"/>
      <c r="F52" s="60"/>
      <c r="G52" s="60"/>
    </row>
    <row r="53" spans="1:7" ht="12.75" customHeight="1">
      <c r="A53" s="75" t="s">
        <v>325</v>
      </c>
      <c r="B53" s="86"/>
      <c r="C53" s="86"/>
      <c r="D53" s="86"/>
      <c r="E53" s="86"/>
      <c r="F53" s="86"/>
      <c r="G53" s="21" t="s">
        <v>435</v>
      </c>
    </row>
    <row r="54" spans="1:7" ht="12.75" customHeight="1">
      <c r="B54" s="61"/>
      <c r="C54" s="61"/>
      <c r="D54" s="61"/>
      <c r="E54" s="61"/>
      <c r="F54" s="61"/>
    </row>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sheetData>
  <mergeCells count="1">
    <mergeCell ref="A6:G6"/>
  </mergeCells>
  <hyperlinks>
    <hyperlink ref="A53" location="'2 Sadržaj'!A1" display="Sadržaj / Contents"/>
  </hyperlinks>
  <pageMargins left="0.70866141732283472" right="0.70866141732283472" top="0.74803149606299213" bottom="0.74803149606299213" header="0.31496062992125984" footer="0.31496062992125984"/>
  <pageSetup paperSize="9" scale="78" orientation="portrait" r:id="rId1"/>
  <rowBreaks count="1" manualBreakCount="1">
    <brk id="53"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4"/>
  <sheetViews>
    <sheetView showGridLines="0" zoomScaleNormal="100" workbookViewId="0"/>
  </sheetViews>
  <sheetFormatPr defaultRowHeight="15"/>
  <cols>
    <col min="1" max="1" width="22.7109375" customWidth="1"/>
    <col min="2" max="2" width="17.7109375" bestFit="1" customWidth="1"/>
    <col min="3" max="3" width="11.7109375" customWidth="1"/>
    <col min="4" max="4" width="13.42578125" bestFit="1" customWidth="1"/>
    <col min="5" max="7" width="17.140625" customWidth="1"/>
  </cols>
  <sheetData>
    <row r="1" spans="1:6" ht="12.75" customHeight="1">
      <c r="A1" s="472" t="s">
        <v>958</v>
      </c>
      <c r="E1" s="373" t="str">
        <f>Naslovnica!A20</f>
        <v>Studeni 2015.</v>
      </c>
    </row>
    <row r="2" spans="1:6" ht="12.75" customHeight="1">
      <c r="A2" s="128" t="s">
        <v>959</v>
      </c>
      <c r="E2" s="118" t="str">
        <f>Naslovnica!A24</f>
        <v>November 2015</v>
      </c>
    </row>
    <row r="3" spans="1:6" ht="12.75" customHeight="1"/>
    <row r="4" spans="1:6" ht="45" customHeight="1">
      <c r="A4" s="458" t="s">
        <v>578</v>
      </c>
      <c r="B4" s="458" t="s">
        <v>579</v>
      </c>
      <c r="C4" s="458" t="s">
        <v>580</v>
      </c>
      <c r="D4" s="458" t="s">
        <v>581</v>
      </c>
      <c r="E4" s="458" t="s">
        <v>582</v>
      </c>
    </row>
    <row r="5" spans="1:6" ht="12.75" customHeight="1">
      <c r="A5" s="240" t="s">
        <v>1211</v>
      </c>
      <c r="B5" s="241">
        <v>27081874</v>
      </c>
      <c r="C5" s="242">
        <v>0.14709208213574917</v>
      </c>
      <c r="D5" s="243">
        <v>142.21</v>
      </c>
      <c r="E5" s="345">
        <v>-2.69</v>
      </c>
      <c r="F5" s="88"/>
    </row>
    <row r="6" spans="1:6" ht="12.75" customHeight="1">
      <c r="A6" s="240" t="s">
        <v>1212</v>
      </c>
      <c r="B6" s="241">
        <v>26252329</v>
      </c>
      <c r="C6" s="242">
        <v>0.14258650392962871</v>
      </c>
      <c r="D6" s="243">
        <v>370.93</v>
      </c>
      <c r="E6" s="345">
        <v>-0.28000000000000003</v>
      </c>
      <c r="F6" s="88"/>
    </row>
    <row r="7" spans="1:6" ht="12.75" customHeight="1">
      <c r="A7" s="240" t="s">
        <v>1213</v>
      </c>
      <c r="B7" s="241">
        <v>15682050</v>
      </c>
      <c r="C7" s="242">
        <v>8.5175249934953734E-2</v>
      </c>
      <c r="D7" s="243">
        <v>23.75</v>
      </c>
      <c r="E7" s="345">
        <v>-0.88</v>
      </c>
      <c r="F7" s="88"/>
    </row>
    <row r="8" spans="1:6" ht="12.75" customHeight="1">
      <c r="A8" s="240" t="s">
        <v>1214</v>
      </c>
      <c r="B8" s="241">
        <v>14546914</v>
      </c>
      <c r="C8" s="242">
        <v>7.9009889378766018E-2</v>
      </c>
      <c r="D8" s="243">
        <v>1170.1600000000001</v>
      </c>
      <c r="E8" s="345">
        <v>-2.4900000000000002</v>
      </c>
    </row>
    <row r="9" spans="1:6" ht="12.75" customHeight="1">
      <c r="A9" s="240" t="s">
        <v>1215</v>
      </c>
      <c r="B9" s="241">
        <v>11913173</v>
      </c>
      <c r="C9" s="242">
        <v>6.4705028219738017E-2</v>
      </c>
      <c r="D9" s="243">
        <v>567.01</v>
      </c>
      <c r="E9" s="345">
        <v>-2.2400000000000002</v>
      </c>
    </row>
    <row r="10" spans="1:6" ht="12.75" customHeight="1">
      <c r="A10" s="240" t="s">
        <v>1216</v>
      </c>
      <c r="B10" s="241">
        <v>9747405</v>
      </c>
      <c r="C10" s="242">
        <v>5.2941908557377237E-2</v>
      </c>
      <c r="D10" s="243">
        <v>670.01</v>
      </c>
      <c r="E10" s="346">
        <v>-4.01</v>
      </c>
    </row>
    <row r="11" spans="1:6" ht="12.75" customHeight="1">
      <c r="A11" s="240" t="s">
        <v>1217</v>
      </c>
      <c r="B11" s="241">
        <v>8086120</v>
      </c>
      <c r="C11" s="242">
        <v>4.3918830255229906E-2</v>
      </c>
      <c r="D11" s="243">
        <v>2541</v>
      </c>
      <c r="E11" s="345">
        <v>-2.27</v>
      </c>
    </row>
    <row r="12" spans="1:6" ht="12.75" customHeight="1">
      <c r="A12" s="240" t="s">
        <v>1218</v>
      </c>
      <c r="B12" s="241">
        <v>7228914</v>
      </c>
      <c r="C12" s="242">
        <v>3.9263014510748664E-2</v>
      </c>
      <c r="D12" s="243">
        <v>9360</v>
      </c>
      <c r="E12" s="345">
        <v>-1.27</v>
      </c>
    </row>
    <row r="13" spans="1:6" ht="12.75" customHeight="1">
      <c r="A13" s="240" t="s">
        <v>1219</v>
      </c>
      <c r="B13" s="241">
        <v>6946596</v>
      </c>
      <c r="C13" s="242">
        <v>3.7729636781999157E-2</v>
      </c>
      <c r="D13" s="243">
        <v>332.69</v>
      </c>
      <c r="E13" s="345">
        <v>-5.75</v>
      </c>
    </row>
    <row r="14" spans="1:6" ht="12.75" customHeight="1">
      <c r="A14" s="240" t="s">
        <v>1220</v>
      </c>
      <c r="B14" s="241">
        <v>6081009</v>
      </c>
      <c r="C14" s="242">
        <v>3.302830060047654E-2</v>
      </c>
      <c r="D14" s="243">
        <v>970</v>
      </c>
      <c r="E14" s="345">
        <v>-5.57</v>
      </c>
    </row>
    <row r="15" spans="1:6" ht="12.75" customHeight="1">
      <c r="A15" s="240" t="s">
        <v>1079</v>
      </c>
      <c r="B15" s="241">
        <v>50548722</v>
      </c>
      <c r="C15" s="242">
        <v>0.27454956357573396</v>
      </c>
      <c r="D15" s="244"/>
      <c r="E15" s="242"/>
    </row>
    <row r="16" spans="1:6" ht="15.75" customHeight="1">
      <c r="A16" s="459" t="s">
        <v>577</v>
      </c>
      <c r="B16" s="460">
        <f>SUM(B5:B15)</f>
        <v>184115106</v>
      </c>
      <c r="C16" s="461"/>
      <c r="D16" s="462"/>
      <c r="E16" s="462"/>
    </row>
    <row r="17" spans="1:6" ht="12.75" customHeight="1">
      <c r="A17" s="62" t="s">
        <v>576</v>
      </c>
    </row>
    <row r="18" spans="1:6" ht="12.75" customHeight="1"/>
    <row r="19" spans="1:6" ht="12.75" customHeight="1">
      <c r="A19" s="472" t="s">
        <v>960</v>
      </c>
    </row>
    <row r="20" spans="1:6" ht="12.75" customHeight="1">
      <c r="A20" s="128" t="s">
        <v>961</v>
      </c>
    </row>
    <row r="21" spans="1:6" ht="12.75" customHeight="1">
      <c r="A21" s="63" t="s">
        <v>575</v>
      </c>
    </row>
    <row r="22" spans="1:6" ht="43.5">
      <c r="A22" s="458" t="s">
        <v>583</v>
      </c>
      <c r="B22" s="458" t="s">
        <v>579</v>
      </c>
      <c r="C22" s="458" t="s">
        <v>580</v>
      </c>
      <c r="D22" s="458" t="s">
        <v>581</v>
      </c>
    </row>
    <row r="23" spans="1:6" ht="15" customHeight="1">
      <c r="A23" s="245" t="s">
        <v>210</v>
      </c>
      <c r="B23" s="246"/>
      <c r="C23" s="247"/>
      <c r="D23" s="247"/>
      <c r="E23" s="88"/>
      <c r="F23" s="88"/>
    </row>
    <row r="24" spans="1:6" ht="12.75" customHeight="1">
      <c r="A24" s="248" t="s">
        <v>1221</v>
      </c>
      <c r="B24" s="241">
        <v>1590000</v>
      </c>
      <c r="C24" s="249">
        <v>0.44675219582918896</v>
      </c>
      <c r="D24" s="351">
        <v>106</v>
      </c>
      <c r="E24" s="88"/>
      <c r="F24" s="88"/>
    </row>
    <row r="25" spans="1:6" ht="12.75" customHeight="1">
      <c r="A25" s="248" t="s">
        <v>1222</v>
      </c>
      <c r="B25" s="241">
        <v>1206442</v>
      </c>
      <c r="C25" s="249">
        <v>0.33898151738399895</v>
      </c>
      <c r="D25" s="351">
        <v>63.95</v>
      </c>
      <c r="E25" s="88"/>
      <c r="F25" s="88"/>
    </row>
    <row r="26" spans="1:6" ht="12.75" customHeight="1">
      <c r="A26" s="248" t="s">
        <v>1223</v>
      </c>
      <c r="B26" s="241">
        <v>437882</v>
      </c>
      <c r="C26" s="249">
        <v>0.12303443082646347</v>
      </c>
      <c r="D26" s="351">
        <v>110.65</v>
      </c>
      <c r="E26" s="88"/>
    </row>
    <row r="27" spans="1:6" ht="12.75" customHeight="1">
      <c r="A27" s="248" t="s">
        <v>1224</v>
      </c>
      <c r="B27" s="241">
        <v>130418</v>
      </c>
      <c r="C27" s="249">
        <v>3.6644357154497584E-2</v>
      </c>
      <c r="D27" s="351">
        <v>114</v>
      </c>
    </row>
    <row r="28" spans="1:6" ht="12.75" customHeight="1">
      <c r="A28" s="248" t="s">
        <v>1225</v>
      </c>
      <c r="B28" s="241">
        <v>85192</v>
      </c>
      <c r="C28" s="249">
        <v>2.3936926457283184E-2</v>
      </c>
      <c r="D28" s="351">
        <v>104</v>
      </c>
    </row>
    <row r="29" spans="1:6" ht="12.75" customHeight="1">
      <c r="A29" s="248" t="s">
        <v>1226</v>
      </c>
      <c r="B29" s="241">
        <v>36729</v>
      </c>
      <c r="C29" s="249">
        <v>1.0319975723654264E-2</v>
      </c>
      <c r="D29" s="352">
        <v>96.15</v>
      </c>
    </row>
    <row r="30" spans="1:6" ht="12.75" customHeight="1">
      <c r="A30" s="248" t="s">
        <v>1227</v>
      </c>
      <c r="B30" s="241">
        <v>13021</v>
      </c>
      <c r="C30" s="249">
        <v>3.6585914099948862E-3</v>
      </c>
      <c r="D30" s="351">
        <v>84.51</v>
      </c>
    </row>
    <row r="31" spans="1:6" ht="12.75" customHeight="1">
      <c r="A31" s="248" t="s">
        <v>1228</v>
      </c>
      <c r="B31" s="241">
        <v>12473</v>
      </c>
      <c r="C31" s="249">
        <v>3.5046164393569014E-3</v>
      </c>
      <c r="D31" s="351">
        <v>91.23</v>
      </c>
    </row>
    <row r="32" spans="1:6" ht="12.75" customHeight="1">
      <c r="A32" s="248" t="s">
        <v>1229</v>
      </c>
      <c r="B32" s="241">
        <v>12462</v>
      </c>
      <c r="C32" s="249">
        <v>3.5015257008951901E-3</v>
      </c>
      <c r="D32" s="351">
        <v>80.88</v>
      </c>
    </row>
    <row r="33" spans="1:6" ht="12.75" customHeight="1">
      <c r="A33" s="248" t="s">
        <v>1230</v>
      </c>
      <c r="B33" s="241">
        <v>12052</v>
      </c>
      <c r="C33" s="249">
        <v>3.3863254491404938E-3</v>
      </c>
      <c r="D33" s="351">
        <v>88.16</v>
      </c>
    </row>
    <row r="34" spans="1:6" ht="15" customHeight="1">
      <c r="A34" s="240" t="s">
        <v>1079</v>
      </c>
      <c r="B34" s="241"/>
      <c r="C34" s="249"/>
      <c r="D34" s="250"/>
    </row>
    <row r="35" spans="1:6" ht="15" customHeight="1">
      <c r="A35" s="251" t="s">
        <v>577</v>
      </c>
      <c r="B35" s="252">
        <f>SUM(B24:B34)</f>
        <v>3536671</v>
      </c>
      <c r="C35" s="249"/>
      <c r="D35" s="250"/>
    </row>
    <row r="36" spans="1:6" ht="15" customHeight="1">
      <c r="A36" s="245" t="s">
        <v>587</v>
      </c>
      <c r="B36" s="241"/>
      <c r="C36" s="249"/>
      <c r="D36" s="250"/>
    </row>
    <row r="37" spans="1:6" ht="15" customHeight="1">
      <c r="A37" s="253" t="s">
        <v>1231</v>
      </c>
      <c r="B37" s="565">
        <v>5147500</v>
      </c>
      <c r="C37" s="249">
        <v>1</v>
      </c>
      <c r="D37" s="250">
        <v>102.95</v>
      </c>
    </row>
    <row r="38" spans="1:6" ht="15" customHeight="1">
      <c r="A38" s="240" t="s">
        <v>1079</v>
      </c>
      <c r="B38" s="565">
        <v>0</v>
      </c>
      <c r="C38" s="249"/>
      <c r="D38" s="250"/>
    </row>
    <row r="39" spans="1:6" ht="15" customHeight="1">
      <c r="A39" s="251" t="s">
        <v>577</v>
      </c>
      <c r="B39" s="252">
        <f>SUM(B37:B38)</f>
        <v>5147500</v>
      </c>
      <c r="C39" s="249"/>
      <c r="D39" s="250"/>
    </row>
    <row r="40" spans="1:6" ht="26.25" customHeight="1">
      <c r="A40" s="463" t="s">
        <v>585</v>
      </c>
      <c r="B40" s="464">
        <f>B35+B39</f>
        <v>8684171</v>
      </c>
      <c r="C40" s="465"/>
      <c r="D40" s="466"/>
    </row>
    <row r="41" spans="1:6" ht="12.75" customHeight="1"/>
    <row r="42" spans="1:6" ht="12.75" customHeight="1">
      <c r="A42" s="472" t="s">
        <v>962</v>
      </c>
    </row>
    <row r="43" spans="1:6" ht="12.75" customHeight="1">
      <c r="A43" s="128" t="s">
        <v>963</v>
      </c>
      <c r="B43" s="79"/>
    </row>
    <row r="44" spans="1:6" ht="12.75" customHeight="1">
      <c r="A44" s="63" t="s">
        <v>575</v>
      </c>
    </row>
    <row r="45" spans="1:6" ht="43.5">
      <c r="A45" s="458" t="s">
        <v>584</v>
      </c>
      <c r="B45" s="458" t="s">
        <v>579</v>
      </c>
      <c r="C45" s="458" t="s">
        <v>580</v>
      </c>
      <c r="D45" s="458" t="s">
        <v>581</v>
      </c>
    </row>
    <row r="46" spans="1:6" ht="12.75" customHeight="1">
      <c r="A46" s="248" t="s">
        <v>1232</v>
      </c>
      <c r="B46" s="241">
        <v>278008916</v>
      </c>
      <c r="C46" s="249">
        <v>0.27644188499465022</v>
      </c>
      <c r="D46" s="351">
        <v>102.5</v>
      </c>
      <c r="E46" s="88"/>
      <c r="F46" s="88"/>
    </row>
    <row r="47" spans="1:6" ht="12.75" customHeight="1">
      <c r="A47" s="248" t="s">
        <v>1223</v>
      </c>
      <c r="B47" s="241">
        <v>255131663</v>
      </c>
      <c r="C47" s="249">
        <v>0.253693582408486</v>
      </c>
      <c r="D47" s="351">
        <v>111.15</v>
      </c>
      <c r="E47" s="88"/>
      <c r="F47" s="88"/>
    </row>
    <row r="48" spans="1:6" ht="12.75" customHeight="1">
      <c r="A48" s="248" t="s">
        <v>1233</v>
      </c>
      <c r="B48" s="241">
        <v>193213323</v>
      </c>
      <c r="C48" s="249">
        <v>0.19212425264878988</v>
      </c>
      <c r="D48" s="351">
        <v>107.05</v>
      </c>
      <c r="E48" s="88"/>
    </row>
    <row r="49" spans="1:7" ht="12.75" customHeight="1">
      <c r="A49" s="248" t="s">
        <v>1231</v>
      </c>
      <c r="B49" s="241">
        <v>95000019</v>
      </c>
      <c r="C49" s="249">
        <v>9.4464539859892782E-2</v>
      </c>
      <c r="D49" s="351">
        <v>103</v>
      </c>
    </row>
    <row r="50" spans="1:7" ht="12.75" customHeight="1">
      <c r="A50" s="248" t="s">
        <v>1234</v>
      </c>
      <c r="B50" s="241">
        <v>40232972</v>
      </c>
      <c r="C50" s="249">
        <v>4.0006193969034369E-2</v>
      </c>
      <c r="D50" s="351">
        <v>115.45</v>
      </c>
    </row>
    <row r="51" spans="1:7" ht="12.75" customHeight="1">
      <c r="A51" s="248" t="s">
        <v>1235</v>
      </c>
      <c r="B51" s="241">
        <v>38976812</v>
      </c>
      <c r="C51" s="249">
        <v>3.8757114467372344E-2</v>
      </c>
      <c r="D51" s="352">
        <v>812</v>
      </c>
    </row>
    <row r="52" spans="1:7" ht="12.75" customHeight="1">
      <c r="A52" s="248" t="s">
        <v>1236</v>
      </c>
      <c r="B52" s="241">
        <v>30535010</v>
      </c>
      <c r="C52" s="249">
        <v>3.0362895709181121E-2</v>
      </c>
      <c r="D52" s="351">
        <v>116.95</v>
      </c>
    </row>
    <row r="53" spans="1:7" ht="12.75" customHeight="1">
      <c r="A53" s="248" t="s">
        <v>1237</v>
      </c>
      <c r="B53" s="241">
        <v>29868188</v>
      </c>
      <c r="C53" s="249">
        <v>2.969983233233639E-2</v>
      </c>
      <c r="D53" s="351">
        <v>105.41</v>
      </c>
    </row>
    <row r="54" spans="1:7" ht="12.75" customHeight="1">
      <c r="A54" s="248" t="s">
        <v>1221</v>
      </c>
      <c r="B54" s="241">
        <v>18017849</v>
      </c>
      <c r="C54" s="249">
        <v>1.7916289206742469E-2</v>
      </c>
      <c r="D54" s="351">
        <v>106</v>
      </c>
    </row>
    <row r="55" spans="1:7" ht="12.75" customHeight="1">
      <c r="A55" s="254" t="s">
        <v>1224</v>
      </c>
      <c r="B55" s="241">
        <v>10466819</v>
      </c>
      <c r="C55" s="249">
        <v>1.0407821504033417E-2</v>
      </c>
      <c r="D55" s="351">
        <v>114.6</v>
      </c>
    </row>
    <row r="56" spans="1:7" ht="24">
      <c r="A56" s="255" t="s">
        <v>654</v>
      </c>
      <c r="B56" s="241">
        <v>16217002</v>
      </c>
      <c r="C56" s="249">
        <v>1.6125592899481012E-2</v>
      </c>
      <c r="D56" s="250"/>
    </row>
    <row r="57" spans="1:7" ht="26.25" customHeight="1">
      <c r="A57" s="463" t="s">
        <v>586</v>
      </c>
      <c r="B57" s="464">
        <f>SUM(B46:B56)</f>
        <v>1005668573</v>
      </c>
      <c r="C57" s="465"/>
      <c r="D57" s="466"/>
    </row>
    <row r="58" spans="1:7" ht="12.75" customHeight="1"/>
    <row r="59" spans="1:7" ht="12.75" customHeight="1">
      <c r="A59" s="473" t="s">
        <v>964</v>
      </c>
    </row>
    <row r="60" spans="1:7" ht="12.75" customHeight="1">
      <c r="A60" s="135" t="s">
        <v>965</v>
      </c>
    </row>
    <row r="61" spans="1:7" ht="12.75" customHeight="1">
      <c r="A61" s="63" t="s">
        <v>588</v>
      </c>
    </row>
    <row r="62" spans="1:7" ht="12.75" customHeight="1">
      <c r="A62" s="454"/>
      <c r="B62" s="467" t="s">
        <v>212</v>
      </c>
      <c r="C62" s="467" t="s">
        <v>213</v>
      </c>
      <c r="D62" s="467" t="s">
        <v>214</v>
      </c>
      <c r="E62" s="467" t="s">
        <v>215</v>
      </c>
      <c r="F62" s="467" t="s">
        <v>216</v>
      </c>
    </row>
    <row r="63" spans="1:7" ht="12.75" customHeight="1">
      <c r="A63" s="454"/>
      <c r="B63" s="468" t="s">
        <v>217</v>
      </c>
      <c r="C63" s="468" t="s">
        <v>218</v>
      </c>
      <c r="D63" s="468" t="s">
        <v>219</v>
      </c>
      <c r="E63" s="468" t="s">
        <v>220</v>
      </c>
      <c r="F63" s="468" t="s">
        <v>221</v>
      </c>
    </row>
    <row r="64" spans="1:7" ht="12.75" customHeight="1">
      <c r="A64" s="256" t="s">
        <v>1078</v>
      </c>
      <c r="B64" s="257"/>
      <c r="C64" s="257"/>
      <c r="D64" s="257"/>
      <c r="E64" s="258"/>
      <c r="F64" s="258"/>
      <c r="G64" s="685"/>
    </row>
    <row r="65" spans="1:7" ht="15" customHeight="1">
      <c r="A65" s="459" t="s">
        <v>577</v>
      </c>
      <c r="B65" s="469"/>
      <c r="C65" s="469"/>
      <c r="D65" s="469"/>
      <c r="E65" s="470" t="str">
        <f>IF(SUM(E64:E64)=0,"",SUM(E64:E64))</f>
        <v/>
      </c>
      <c r="F65" s="470" t="str">
        <f>IF(SUM(F64:F64)=0,"",SUM(F64:F64))</f>
        <v/>
      </c>
    </row>
    <row r="66" spans="1:7" ht="12.75" customHeight="1"/>
    <row r="67" spans="1:7" ht="12.75" customHeight="1">
      <c r="A67" s="473" t="s">
        <v>966</v>
      </c>
    </row>
    <row r="68" spans="1:7" ht="12.75" customHeight="1">
      <c r="A68" s="135" t="s">
        <v>967</v>
      </c>
    </row>
    <row r="69" spans="1:7" ht="12.75" customHeight="1">
      <c r="A69" s="63" t="s">
        <v>211</v>
      </c>
    </row>
    <row r="70" spans="1:7" ht="12.75" customHeight="1">
      <c r="A70" s="454"/>
      <c r="B70" s="467" t="s">
        <v>212</v>
      </c>
      <c r="C70" s="467" t="s">
        <v>213</v>
      </c>
      <c r="D70" s="467" t="s">
        <v>214</v>
      </c>
      <c r="E70" s="467" t="s">
        <v>215</v>
      </c>
      <c r="F70" s="467" t="s">
        <v>216</v>
      </c>
    </row>
    <row r="71" spans="1:7" ht="12.75" customHeight="1">
      <c r="A71" s="454"/>
      <c r="B71" s="468" t="s">
        <v>217</v>
      </c>
      <c r="C71" s="468" t="s">
        <v>218</v>
      </c>
      <c r="D71" s="468" t="s">
        <v>219</v>
      </c>
      <c r="E71" s="468" t="s">
        <v>220</v>
      </c>
      <c r="F71" s="468" t="s">
        <v>221</v>
      </c>
    </row>
    <row r="72" spans="1:7" ht="12.75" customHeight="1">
      <c r="A72" s="256" t="s">
        <v>1078</v>
      </c>
      <c r="B72" s="259"/>
      <c r="C72" s="259"/>
      <c r="D72" s="259"/>
      <c r="E72" s="260"/>
      <c r="F72" s="260"/>
      <c r="G72" s="88"/>
    </row>
    <row r="73" spans="1:7" ht="15" customHeight="1">
      <c r="A73" s="459" t="s">
        <v>577</v>
      </c>
      <c r="B73" s="471"/>
      <c r="C73" s="471"/>
      <c r="D73" s="471"/>
      <c r="E73" s="470" t="str">
        <f>IF(SUM(E72)=0,"",SUM(E72))</f>
        <v/>
      </c>
      <c r="F73" s="470" t="str">
        <f>IF(SUM(F72)=0,"",SUM(F72))</f>
        <v/>
      </c>
    </row>
    <row r="74" spans="1:7" ht="12.75" customHeight="1">
      <c r="A74" s="27" t="s">
        <v>589</v>
      </c>
    </row>
    <row r="75" spans="1:7" ht="12.75" customHeight="1">
      <c r="A75" s="75" t="s">
        <v>325</v>
      </c>
      <c r="G75" s="53" t="s">
        <v>143</v>
      </c>
    </row>
    <row r="76" spans="1:7" ht="12.75" customHeight="1"/>
    <row r="77" spans="1:7" ht="12.75" customHeight="1"/>
    <row r="78" spans="1:7" ht="12.75" customHeight="1"/>
    <row r="79" spans="1:7" ht="12.75" customHeight="1"/>
    <row r="80" spans="1:7" ht="12.75" customHeight="1"/>
    <row r="81" ht="12.75" customHeight="1"/>
    <row r="82" ht="12.75" customHeight="1"/>
    <row r="83" ht="12.75" customHeight="1"/>
    <row r="84" ht="12.75" customHeight="1"/>
  </sheetData>
  <hyperlinks>
    <hyperlink ref="A75" location="'2 Sadržaj'!A1" display="Sadržaj / Contents"/>
  </hyperlinks>
  <pageMargins left="0.7" right="0.7" top="0.75" bottom="0.75" header="0.3" footer="0.3"/>
  <pageSetup paperSize="9" scale="67" orientation="portrait" r:id="rId1"/>
  <rowBreaks count="1" manualBreakCount="1">
    <brk id="75" max="8" man="1"/>
  </rowBreaks>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O203"/>
  <sheetViews>
    <sheetView showGridLines="0" zoomScaleNormal="100" workbookViewId="0"/>
  </sheetViews>
  <sheetFormatPr defaultRowHeight="15"/>
  <cols>
    <col min="1" max="1" width="30" customWidth="1"/>
    <col min="2" max="2" width="32.140625" bestFit="1" customWidth="1"/>
    <col min="3" max="4" width="10" customWidth="1"/>
    <col min="5" max="5" width="12.85546875" customWidth="1"/>
    <col min="6" max="6" width="10" customWidth="1"/>
    <col min="7" max="7" width="12.85546875" customWidth="1"/>
    <col min="8" max="10" width="10" customWidth="1"/>
    <col min="11" max="13" width="9.140625" customWidth="1"/>
  </cols>
  <sheetData>
    <row r="1" spans="1:15" ht="15" customHeight="1">
      <c r="A1" s="528" t="s">
        <v>445</v>
      </c>
      <c r="B1" s="529"/>
      <c r="C1" s="530"/>
      <c r="D1" s="530"/>
      <c r="E1" s="530"/>
      <c r="F1" s="530"/>
      <c r="G1" s="530"/>
      <c r="H1" s="530"/>
      <c r="I1" s="530"/>
      <c r="J1" s="530"/>
    </row>
    <row r="2" spans="1:15" ht="15" customHeight="1">
      <c r="A2" s="593" t="s">
        <v>446</v>
      </c>
      <c r="B2" s="532"/>
      <c r="C2" s="532"/>
      <c r="D2" s="532"/>
      <c r="E2" s="532"/>
      <c r="F2" s="532"/>
      <c r="G2" s="530"/>
      <c r="H2" s="530"/>
      <c r="I2" s="530"/>
      <c r="J2" s="530"/>
    </row>
    <row r="3" spans="1:15" ht="12.75" customHeight="1">
      <c r="A3" s="472" t="s">
        <v>968</v>
      </c>
    </row>
    <row r="4" spans="1:15" ht="12.75" customHeight="1">
      <c r="A4" s="128" t="s">
        <v>1248</v>
      </c>
    </row>
    <row r="5" spans="1:15" ht="12.75" customHeight="1">
      <c r="E5" s="793" t="str">
        <f>Naslovnica!A20</f>
        <v>Studeni 2015.</v>
      </c>
      <c r="F5" s="793"/>
      <c r="G5" s="795" t="str">
        <f>'5 Tablica 3,4'!A8</f>
        <v>Listopad 2015.</v>
      </c>
      <c r="H5" s="795"/>
    </row>
    <row r="6" spans="1:15" ht="12.75" customHeight="1">
      <c r="E6" s="794" t="str">
        <f>Naslovnica!A24</f>
        <v>November 2015</v>
      </c>
      <c r="F6" s="794"/>
      <c r="G6" s="796" t="str">
        <f>'5 Tablica 3,4'!B8</f>
        <v>October 2015</v>
      </c>
      <c r="H6" s="796"/>
    </row>
    <row r="7" spans="1:15" ht="12.75" customHeight="1">
      <c r="A7" s="474"/>
      <c r="B7" s="475"/>
      <c r="C7" s="475"/>
      <c r="D7" s="475"/>
      <c r="E7" s="791" t="s">
        <v>804</v>
      </c>
      <c r="F7" s="792"/>
      <c r="G7" s="791" t="s">
        <v>805</v>
      </c>
      <c r="H7" s="792"/>
      <c r="I7" s="792" t="s">
        <v>806</v>
      </c>
      <c r="J7" s="792"/>
    </row>
    <row r="8" spans="1:15" ht="22.5">
      <c r="A8" s="476" t="s">
        <v>222</v>
      </c>
      <c r="B8" s="476" t="s">
        <v>223</v>
      </c>
      <c r="C8" s="458" t="s">
        <v>723</v>
      </c>
      <c r="D8" s="458" t="s">
        <v>1090</v>
      </c>
      <c r="E8" s="458" t="s">
        <v>730</v>
      </c>
      <c r="F8" s="458" t="s">
        <v>729</v>
      </c>
      <c r="G8" s="458" t="s">
        <v>730</v>
      </c>
      <c r="H8" s="458" t="s">
        <v>729</v>
      </c>
      <c r="I8" s="458" t="s">
        <v>730</v>
      </c>
      <c r="J8" s="458" t="s">
        <v>731</v>
      </c>
    </row>
    <row r="9" spans="1:15" ht="21">
      <c r="A9" s="477" t="s">
        <v>759</v>
      </c>
      <c r="B9" s="477" t="s">
        <v>224</v>
      </c>
      <c r="C9" s="478" t="s">
        <v>724</v>
      </c>
      <c r="D9" s="478" t="s">
        <v>1091</v>
      </c>
      <c r="E9" s="571" t="s">
        <v>756</v>
      </c>
      <c r="F9" s="571" t="s">
        <v>757</v>
      </c>
      <c r="G9" s="571" t="s">
        <v>756</v>
      </c>
      <c r="H9" s="571" t="s">
        <v>757</v>
      </c>
      <c r="I9" s="571" t="s">
        <v>756</v>
      </c>
      <c r="J9" s="571" t="s">
        <v>757</v>
      </c>
    </row>
    <row r="10" spans="1:15" ht="12.75" customHeight="1">
      <c r="A10" s="262" t="s">
        <v>230</v>
      </c>
      <c r="B10" s="262" t="s">
        <v>231</v>
      </c>
      <c r="C10" s="263" t="s">
        <v>228</v>
      </c>
      <c r="D10" s="263"/>
      <c r="E10" s="265">
        <v>195646891.74000001</v>
      </c>
      <c r="F10" s="266">
        <v>118.10067677252181</v>
      </c>
      <c r="G10" s="267">
        <v>193756944.52000001</v>
      </c>
      <c r="H10" s="268">
        <v>118.05909650832777</v>
      </c>
      <c r="I10" s="264">
        <v>9.7542166794692964E-3</v>
      </c>
      <c r="J10" s="264">
        <v>3.5219873287029024E-4</v>
      </c>
      <c r="K10" s="597"/>
      <c r="L10" s="669"/>
      <c r="M10" s="348"/>
      <c r="N10" s="348"/>
      <c r="O10" s="348"/>
    </row>
    <row r="11" spans="1:15" ht="12.75" customHeight="1">
      <c r="A11" s="262" t="s">
        <v>232</v>
      </c>
      <c r="B11" s="262" t="s">
        <v>231</v>
      </c>
      <c r="C11" s="263" t="s">
        <v>225</v>
      </c>
      <c r="D11" s="263"/>
      <c r="E11" s="265">
        <v>17181094.260000002</v>
      </c>
      <c r="F11" s="266">
        <v>1054.5547927147081</v>
      </c>
      <c r="G11" s="267">
        <v>17450254.600000001</v>
      </c>
      <c r="H11" s="268">
        <v>1072.0359760440745</v>
      </c>
      <c r="I11" s="264">
        <v>-1.5424436271548769E-2</v>
      </c>
      <c r="J11" s="264">
        <v>-1.6306526758433693E-2</v>
      </c>
      <c r="K11" s="597"/>
      <c r="L11" s="669"/>
      <c r="M11" s="348"/>
      <c r="N11" s="348"/>
      <c r="O11" s="348"/>
    </row>
    <row r="12" spans="1:15" ht="12.75" customHeight="1">
      <c r="A12" s="262" t="s">
        <v>233</v>
      </c>
      <c r="B12" s="262" t="s">
        <v>231</v>
      </c>
      <c r="C12" s="263" t="s">
        <v>226</v>
      </c>
      <c r="D12" s="263"/>
      <c r="E12" s="265">
        <v>27186295.699999999</v>
      </c>
      <c r="F12" s="266">
        <v>153.83447833939434</v>
      </c>
      <c r="G12" s="267">
        <v>24971787.949999999</v>
      </c>
      <c r="H12" s="268">
        <v>153.06417040103324</v>
      </c>
      <c r="I12" s="264">
        <v>8.8680384217342256E-2</v>
      </c>
      <c r="J12" s="264">
        <v>5.0325816704384074E-3</v>
      </c>
      <c r="K12" s="597"/>
      <c r="L12" s="669"/>
      <c r="M12" s="348"/>
      <c r="N12" s="348"/>
      <c r="O12" s="348"/>
    </row>
    <row r="13" spans="1:15" ht="12.75" customHeight="1">
      <c r="A13" s="350" t="s">
        <v>807</v>
      </c>
      <c r="B13" s="262" t="s">
        <v>1158</v>
      </c>
      <c r="C13" s="273" t="s">
        <v>238</v>
      </c>
      <c r="D13" s="273"/>
      <c r="E13" s="265">
        <v>8334305.7000000002</v>
      </c>
      <c r="F13" s="266">
        <v>81.907874110104174</v>
      </c>
      <c r="G13" s="267">
        <v>8147562.9900000002</v>
      </c>
      <c r="H13" s="268">
        <v>79.882229453775352</v>
      </c>
      <c r="I13" s="264">
        <v>2.2920069501665807E-2</v>
      </c>
      <c r="J13" s="264">
        <v>2.5357888358648939E-2</v>
      </c>
      <c r="K13" s="597"/>
      <c r="L13" s="669"/>
      <c r="M13" s="348"/>
      <c r="N13" s="348"/>
      <c r="O13" s="348"/>
    </row>
    <row r="14" spans="1:15" ht="12.75" customHeight="1">
      <c r="A14" s="350" t="s">
        <v>777</v>
      </c>
      <c r="B14" s="262" t="s">
        <v>1158</v>
      </c>
      <c r="C14" s="273" t="s">
        <v>225</v>
      </c>
      <c r="D14" s="273"/>
      <c r="E14" s="265">
        <v>6235464.96</v>
      </c>
      <c r="F14" s="266">
        <v>533.02658366524327</v>
      </c>
      <c r="G14" s="267">
        <v>6444381.3700000001</v>
      </c>
      <c r="H14" s="268">
        <v>550.85199640062945</v>
      </c>
      <c r="I14" s="264">
        <v>-3.2418380912798139E-2</v>
      </c>
      <c r="J14" s="264">
        <v>-3.2359713410972102E-2</v>
      </c>
      <c r="K14" s="597"/>
      <c r="L14" s="669"/>
      <c r="M14" s="348"/>
      <c r="N14" s="348"/>
      <c r="O14" s="348"/>
    </row>
    <row r="15" spans="1:15" ht="12.75" customHeight="1">
      <c r="A15" s="350" t="s">
        <v>683</v>
      </c>
      <c r="B15" s="262" t="s">
        <v>1158</v>
      </c>
      <c r="C15" s="263" t="s">
        <v>225</v>
      </c>
      <c r="D15" s="263"/>
      <c r="E15" s="265">
        <v>32227475.539999999</v>
      </c>
      <c r="F15" s="266">
        <v>99.298970336481972</v>
      </c>
      <c r="G15" s="267">
        <v>31119510.77</v>
      </c>
      <c r="H15" s="268">
        <v>95.318198901617336</v>
      </c>
      <c r="I15" s="264">
        <v>3.5603540755791974E-2</v>
      </c>
      <c r="J15" s="264">
        <v>4.1762973710543827E-2</v>
      </c>
      <c r="K15" s="597"/>
      <c r="L15" s="669"/>
      <c r="M15" s="348"/>
      <c r="N15" s="348"/>
      <c r="O15" s="348"/>
    </row>
    <row r="16" spans="1:15" ht="12.75" customHeight="1">
      <c r="A16" s="271" t="s">
        <v>684</v>
      </c>
      <c r="B16" s="262" t="s">
        <v>1158</v>
      </c>
      <c r="C16" s="273" t="s">
        <v>228</v>
      </c>
      <c r="D16" s="273"/>
      <c r="E16" s="265">
        <v>8668709.0999999996</v>
      </c>
      <c r="F16" s="266">
        <v>107.91404959156702</v>
      </c>
      <c r="G16" s="267">
        <v>8688234.3699999992</v>
      </c>
      <c r="H16" s="268">
        <v>107.83733281919018</v>
      </c>
      <c r="I16" s="264">
        <v>-2.2473231232595925E-3</v>
      </c>
      <c r="J16" s="264">
        <v>7.1141199778623765E-4</v>
      </c>
      <c r="K16" s="597"/>
      <c r="L16" s="669"/>
      <c r="M16" s="348"/>
      <c r="N16" s="348"/>
      <c r="O16" s="348"/>
    </row>
    <row r="17" spans="1:15" ht="12.75" customHeight="1">
      <c r="A17" s="262" t="s">
        <v>685</v>
      </c>
      <c r="B17" s="262" t="s">
        <v>1158</v>
      </c>
      <c r="C17" s="263" t="s">
        <v>225</v>
      </c>
      <c r="D17" s="263"/>
      <c r="E17" s="267">
        <v>9989497.3300000001</v>
      </c>
      <c r="F17" s="268">
        <v>70.000745205589723</v>
      </c>
      <c r="G17" s="267">
        <v>9971826.5700000003</v>
      </c>
      <c r="H17" s="268">
        <v>69.827064434358732</v>
      </c>
      <c r="I17" s="264">
        <v>1.7720685248538981E-3</v>
      </c>
      <c r="J17" s="264">
        <v>2.4872987664297241E-3</v>
      </c>
      <c r="K17" s="597"/>
      <c r="L17" s="669"/>
      <c r="M17" s="348"/>
      <c r="N17" s="348"/>
      <c r="O17" s="348"/>
    </row>
    <row r="18" spans="1:15" ht="12.75" customHeight="1">
      <c r="A18" s="276" t="s">
        <v>686</v>
      </c>
      <c r="B18" s="262" t="s">
        <v>1158</v>
      </c>
      <c r="C18" s="277" t="s">
        <v>225</v>
      </c>
      <c r="D18" s="277"/>
      <c r="E18" s="265">
        <v>17059647.920000002</v>
      </c>
      <c r="F18" s="266">
        <v>158.47658432088082</v>
      </c>
      <c r="G18" s="267">
        <v>16614276.449999999</v>
      </c>
      <c r="H18" s="268">
        <v>152.71327472466217</v>
      </c>
      <c r="I18" s="264">
        <v>2.6806552264874828E-2</v>
      </c>
      <c r="J18" s="264">
        <v>3.7739414642307567E-2</v>
      </c>
      <c r="K18" s="597"/>
      <c r="L18" s="669"/>
      <c r="M18" s="348"/>
      <c r="N18" s="348"/>
      <c r="O18" s="348"/>
    </row>
    <row r="19" spans="1:15" ht="12.75" customHeight="1">
      <c r="A19" s="262" t="s">
        <v>234</v>
      </c>
      <c r="B19" s="262" t="s">
        <v>235</v>
      </c>
      <c r="C19" s="263" t="s">
        <v>225</v>
      </c>
      <c r="D19" s="263"/>
      <c r="E19" s="265">
        <v>6071094.6200000001</v>
      </c>
      <c r="F19" s="266">
        <v>85.103910444393421</v>
      </c>
      <c r="G19" s="267">
        <v>6148703.4299999997</v>
      </c>
      <c r="H19" s="268">
        <v>86.191821872124706</v>
      </c>
      <c r="I19" s="264">
        <v>-1.2621979720365162E-2</v>
      </c>
      <c r="J19" s="264">
        <v>-1.2621979720365162E-2</v>
      </c>
      <c r="K19" s="597"/>
      <c r="L19" s="669"/>
      <c r="M19" s="348"/>
      <c r="N19" s="348"/>
      <c r="O19" s="348"/>
    </row>
    <row r="20" spans="1:15" ht="12.75" customHeight="1">
      <c r="A20" s="271" t="s">
        <v>329</v>
      </c>
      <c r="B20" s="262" t="s">
        <v>327</v>
      </c>
      <c r="C20" s="263" t="s">
        <v>228</v>
      </c>
      <c r="D20" s="263"/>
      <c r="E20" s="265">
        <v>215343346.41</v>
      </c>
      <c r="F20" s="266">
        <v>110.06508481162957</v>
      </c>
      <c r="G20" s="267">
        <v>214006868.86000001</v>
      </c>
      <c r="H20" s="268">
        <v>109.97567127271736</v>
      </c>
      <c r="I20" s="264">
        <v>6.2450217468219549E-3</v>
      </c>
      <c r="J20" s="264">
        <v>8.1303017183209647E-4</v>
      </c>
      <c r="K20" s="597"/>
      <c r="L20" s="669"/>
      <c r="M20" s="348"/>
      <c r="N20" s="348"/>
      <c r="O20" s="348"/>
    </row>
    <row r="21" spans="1:15" ht="12.75" customHeight="1">
      <c r="A21" s="262" t="s">
        <v>691</v>
      </c>
      <c r="B21" s="350" t="s">
        <v>719</v>
      </c>
      <c r="C21" s="263" t="s">
        <v>238</v>
      </c>
      <c r="D21" s="263"/>
      <c r="E21" s="265">
        <v>535238676.04000002</v>
      </c>
      <c r="F21" s="266">
        <v>865.91264450541269</v>
      </c>
      <c r="G21" s="267">
        <v>534902328.26999998</v>
      </c>
      <c r="H21" s="268">
        <v>859.68781240767839</v>
      </c>
      <c r="I21" s="264">
        <v>6.288022171969665E-4</v>
      </c>
      <c r="J21" s="264">
        <v>7.2408053340906608E-3</v>
      </c>
      <c r="K21" s="597"/>
      <c r="L21" s="669"/>
      <c r="M21" s="348"/>
      <c r="N21" s="348"/>
      <c r="O21" s="348"/>
    </row>
    <row r="22" spans="1:15" ht="12.75" customHeight="1">
      <c r="A22" s="262" t="s">
        <v>237</v>
      </c>
      <c r="B22" s="350" t="s">
        <v>719</v>
      </c>
      <c r="C22" s="263" t="s">
        <v>225</v>
      </c>
      <c r="D22" s="263"/>
      <c r="E22" s="265">
        <v>200387434.86000001</v>
      </c>
      <c r="F22" s="266">
        <v>638.07330083193187</v>
      </c>
      <c r="G22" s="267">
        <v>215735478.09</v>
      </c>
      <c r="H22" s="268">
        <v>645.18760592699221</v>
      </c>
      <c r="I22" s="264">
        <v>-7.1142880002319941E-2</v>
      </c>
      <c r="J22" s="264">
        <v>-1.102672312627373E-2</v>
      </c>
      <c r="K22" s="597"/>
      <c r="L22" s="669"/>
      <c r="M22" s="348"/>
      <c r="N22" s="348"/>
      <c r="O22" s="348"/>
    </row>
    <row r="23" spans="1:15" ht="12.75" customHeight="1">
      <c r="A23" s="262" t="s">
        <v>239</v>
      </c>
      <c r="B23" s="350" t="s">
        <v>719</v>
      </c>
      <c r="C23" s="263" t="s">
        <v>228</v>
      </c>
      <c r="D23" s="263"/>
      <c r="E23" s="265">
        <v>903098683.98000002</v>
      </c>
      <c r="F23" s="266">
        <v>879.37254380933007</v>
      </c>
      <c r="G23" s="267">
        <v>891701313.80999994</v>
      </c>
      <c r="H23" s="268">
        <v>875.63195220592786</v>
      </c>
      <c r="I23" s="264">
        <v>1.278160073724921E-2</v>
      </c>
      <c r="J23" s="264">
        <v>4.27187655039174E-3</v>
      </c>
      <c r="K23" s="597"/>
      <c r="L23" s="669"/>
      <c r="M23" s="348"/>
      <c r="N23" s="348"/>
      <c r="O23" s="348"/>
    </row>
    <row r="24" spans="1:15" ht="12.75" customHeight="1">
      <c r="A24" s="262" t="s">
        <v>240</v>
      </c>
      <c r="B24" s="350" t="s">
        <v>719</v>
      </c>
      <c r="C24" s="263" t="s">
        <v>228</v>
      </c>
      <c r="D24" s="263"/>
      <c r="E24" s="265">
        <v>1148406941.8900001</v>
      </c>
      <c r="F24" s="266">
        <v>150.87355413242045</v>
      </c>
      <c r="G24" s="267">
        <v>1177458675.5999999</v>
      </c>
      <c r="H24" s="268">
        <v>150.83886804876798</v>
      </c>
      <c r="I24" s="264">
        <v>-2.4673251224885506E-2</v>
      </c>
      <c r="J24" s="264">
        <v>2.2995454753260702E-4</v>
      </c>
      <c r="K24" s="597"/>
      <c r="L24" s="669"/>
      <c r="M24" s="348"/>
      <c r="N24" s="348"/>
      <c r="O24" s="348"/>
    </row>
    <row r="25" spans="1:15" ht="12.75" customHeight="1">
      <c r="A25" s="262" t="s">
        <v>1092</v>
      </c>
      <c r="B25" s="350" t="s">
        <v>719</v>
      </c>
      <c r="C25" s="263" t="s">
        <v>726</v>
      </c>
      <c r="D25" s="263"/>
      <c r="E25" s="265">
        <v>27293844.870000001</v>
      </c>
      <c r="F25" s="266">
        <v>759.19103393575108</v>
      </c>
      <c r="G25" s="267">
        <v>26846908.52</v>
      </c>
      <c r="H25" s="268">
        <v>754.80540682278991</v>
      </c>
      <c r="I25" s="264">
        <v>1.6647590901091913E-2</v>
      </c>
      <c r="J25" s="264">
        <v>5.8102751693600574E-3</v>
      </c>
      <c r="K25" s="597"/>
      <c r="L25" s="669"/>
      <c r="M25" s="348"/>
      <c r="N25" s="348"/>
      <c r="O25" s="348"/>
    </row>
    <row r="26" spans="1:15" ht="12.75" customHeight="1">
      <c r="A26" s="262" t="s">
        <v>1139</v>
      </c>
      <c r="B26" s="350" t="s">
        <v>719</v>
      </c>
      <c r="C26" s="263" t="s">
        <v>726</v>
      </c>
      <c r="D26" s="263"/>
      <c r="E26" s="265">
        <v>28136582.66</v>
      </c>
      <c r="F26" s="266">
        <v>761.45179198363473</v>
      </c>
      <c r="G26" s="267">
        <v>28349447.969999999</v>
      </c>
      <c r="H26" s="268">
        <v>756.84408329995119</v>
      </c>
      <c r="I26" s="264">
        <v>-7.5086227507942249E-3</v>
      </c>
      <c r="J26" s="264">
        <v>6.0880553674849125E-3</v>
      </c>
      <c r="K26" s="597"/>
      <c r="L26" s="669"/>
      <c r="M26" s="348"/>
      <c r="N26" s="348"/>
      <c r="O26" s="348"/>
    </row>
    <row r="27" spans="1:15" ht="12.75" customHeight="1">
      <c r="A27" s="262" t="s">
        <v>1093</v>
      </c>
      <c r="B27" s="350" t="s">
        <v>719</v>
      </c>
      <c r="C27" s="263" t="s">
        <v>726</v>
      </c>
      <c r="D27" s="263"/>
      <c r="E27" s="265">
        <v>42315414.539999999</v>
      </c>
      <c r="F27" s="266">
        <v>757.09542586855332</v>
      </c>
      <c r="G27" s="267">
        <v>42926465.710000001</v>
      </c>
      <c r="H27" s="268">
        <v>753.51569836187002</v>
      </c>
      <c r="I27" s="264">
        <v>-1.4234835314141714E-2</v>
      </c>
      <c r="J27" s="264">
        <v>4.7507006349909453E-3</v>
      </c>
      <c r="K27" s="597"/>
      <c r="L27" s="669"/>
      <c r="M27" s="348"/>
      <c r="N27" s="348"/>
      <c r="O27" s="348"/>
    </row>
    <row r="28" spans="1:15" ht="12.75" customHeight="1">
      <c r="A28" s="262" t="s">
        <v>241</v>
      </c>
      <c r="B28" s="262" t="s">
        <v>1082</v>
      </c>
      <c r="C28" s="263" t="s">
        <v>225</v>
      </c>
      <c r="D28" s="263"/>
      <c r="E28" s="265">
        <v>17708278.59</v>
      </c>
      <c r="F28" s="266">
        <v>90.671850298415478</v>
      </c>
      <c r="G28" s="267">
        <v>17135755.739999998</v>
      </c>
      <c r="H28" s="268">
        <v>90.814280587648369</v>
      </c>
      <c r="I28" s="264">
        <v>3.3411006709412883E-2</v>
      </c>
      <c r="J28" s="264">
        <v>-1.5683688546695995E-3</v>
      </c>
      <c r="K28" s="597"/>
      <c r="L28" s="669"/>
      <c r="M28" s="348"/>
      <c r="N28" s="348"/>
      <c r="O28" s="348"/>
    </row>
    <row r="29" spans="1:15" ht="12.75" customHeight="1">
      <c r="A29" s="262" t="s">
        <v>242</v>
      </c>
      <c r="B29" s="262" t="s">
        <v>243</v>
      </c>
      <c r="C29" s="263" t="s">
        <v>225</v>
      </c>
      <c r="D29" s="263"/>
      <c r="E29" s="269">
        <v>24174987.719999999</v>
      </c>
      <c r="F29" s="270">
        <v>102.16061558574131</v>
      </c>
      <c r="G29" s="274">
        <v>24072492.550000001</v>
      </c>
      <c r="H29" s="275">
        <v>102.19306265712538</v>
      </c>
      <c r="I29" s="264">
        <v>4.2577713872840039E-3</v>
      </c>
      <c r="J29" s="264">
        <v>-3.1750757380599737E-4</v>
      </c>
      <c r="K29" s="597"/>
      <c r="L29" s="669"/>
      <c r="M29" s="348"/>
      <c r="N29" s="348"/>
      <c r="O29" s="348"/>
    </row>
    <row r="30" spans="1:15" ht="12.75" customHeight="1">
      <c r="A30" s="261" t="s">
        <v>244</v>
      </c>
      <c r="B30" s="261" t="s">
        <v>243</v>
      </c>
      <c r="C30" s="273" t="s">
        <v>228</v>
      </c>
      <c r="D30" s="273"/>
      <c r="E30" s="267">
        <v>15238071.039999999</v>
      </c>
      <c r="F30" s="268">
        <v>810.05935717087289</v>
      </c>
      <c r="G30" s="267">
        <v>15561692.84</v>
      </c>
      <c r="H30" s="268">
        <v>807.20531641869547</v>
      </c>
      <c r="I30" s="264">
        <v>-2.079605370234261E-2</v>
      </c>
      <c r="J30" s="264">
        <v>3.5357060888050462E-3</v>
      </c>
      <c r="K30" s="597"/>
      <c r="L30" s="669"/>
      <c r="M30" s="348"/>
      <c r="N30" s="348"/>
      <c r="O30" s="348"/>
    </row>
    <row r="31" spans="1:15" ht="12.75" customHeight="1">
      <c r="A31" s="262" t="s">
        <v>245</v>
      </c>
      <c r="B31" s="262" t="s">
        <v>243</v>
      </c>
      <c r="C31" s="263" t="s">
        <v>226</v>
      </c>
      <c r="D31" s="263"/>
      <c r="E31" s="265">
        <v>57843598.840000004</v>
      </c>
      <c r="F31" s="266">
        <v>90.986151722323228</v>
      </c>
      <c r="G31" s="267">
        <v>57688405.770000003</v>
      </c>
      <c r="H31" s="268">
        <v>90.69793584722656</v>
      </c>
      <c r="I31" s="264">
        <v>2.6901951601634444E-3</v>
      </c>
      <c r="J31" s="264">
        <v>3.1777556170864418E-3</v>
      </c>
      <c r="K31" s="597"/>
      <c r="L31" s="669"/>
      <c r="M31" s="348"/>
      <c r="N31" s="348"/>
      <c r="O31" s="348"/>
    </row>
    <row r="32" spans="1:15" ht="12.75" customHeight="1">
      <c r="A32" s="262" t="s">
        <v>246</v>
      </c>
      <c r="B32" s="262" t="s">
        <v>243</v>
      </c>
      <c r="C32" s="263" t="s">
        <v>228</v>
      </c>
      <c r="D32" s="263"/>
      <c r="E32" s="265">
        <v>278138515.10000002</v>
      </c>
      <c r="F32" s="266">
        <v>143.24555104356125</v>
      </c>
      <c r="G32" s="267">
        <v>248227484.78</v>
      </c>
      <c r="H32" s="268">
        <v>143.19439341525731</v>
      </c>
      <c r="I32" s="264">
        <v>0.12049846271660725</v>
      </c>
      <c r="J32" s="264">
        <v>3.5725999519820029E-4</v>
      </c>
      <c r="K32" s="597"/>
      <c r="L32" s="669"/>
      <c r="M32" s="348"/>
      <c r="N32" s="348"/>
      <c r="O32" s="348"/>
    </row>
    <row r="33" spans="1:15" ht="12.75" customHeight="1">
      <c r="A33" s="262" t="s">
        <v>247</v>
      </c>
      <c r="B33" s="262" t="s">
        <v>243</v>
      </c>
      <c r="C33" s="263" t="s">
        <v>238</v>
      </c>
      <c r="D33" s="263"/>
      <c r="E33" s="265">
        <v>54437999.159999996</v>
      </c>
      <c r="F33" s="266">
        <v>1152.8293407392478</v>
      </c>
      <c r="G33" s="267">
        <v>52870756.299999997</v>
      </c>
      <c r="H33" s="268">
        <v>1143.4281823540341</v>
      </c>
      <c r="I33" s="264">
        <v>2.964290601608055E-2</v>
      </c>
      <c r="J33" s="264">
        <v>8.2219054334125019E-3</v>
      </c>
      <c r="K33" s="597"/>
      <c r="L33" s="669"/>
      <c r="M33" s="348"/>
      <c r="N33" s="348"/>
      <c r="O33" s="348"/>
    </row>
    <row r="34" spans="1:15" ht="12.75" customHeight="1">
      <c r="A34" s="262" t="s">
        <v>248</v>
      </c>
      <c r="B34" s="262" t="s">
        <v>249</v>
      </c>
      <c r="C34" s="263" t="s">
        <v>226</v>
      </c>
      <c r="D34" s="263"/>
      <c r="E34" s="265">
        <v>84560936.920000002</v>
      </c>
      <c r="F34" s="266">
        <v>99.98835600251688</v>
      </c>
      <c r="G34" s="267">
        <v>82424966.090000004</v>
      </c>
      <c r="H34" s="268">
        <v>97.771317586036417</v>
      </c>
      <c r="I34" s="264">
        <v>2.5914124461607013E-2</v>
      </c>
      <c r="J34" s="264">
        <v>2.2675754722539354E-2</v>
      </c>
      <c r="K34" s="597"/>
      <c r="L34" s="669"/>
      <c r="M34" s="348"/>
      <c r="N34" s="348"/>
      <c r="O34" s="348"/>
    </row>
    <row r="35" spans="1:15" ht="12.75" customHeight="1">
      <c r="A35" s="262" t="s">
        <v>250</v>
      </c>
      <c r="B35" s="262" t="s">
        <v>249</v>
      </c>
      <c r="C35" s="263" t="s">
        <v>228</v>
      </c>
      <c r="D35" s="263"/>
      <c r="E35" s="265">
        <v>213421405.16999999</v>
      </c>
      <c r="F35" s="266">
        <v>151.67889505648506</v>
      </c>
      <c r="G35" s="267">
        <v>217379698.31</v>
      </c>
      <c r="H35" s="268">
        <v>151.58131292019124</v>
      </c>
      <c r="I35" s="264">
        <v>-1.8209120588414729E-2</v>
      </c>
      <c r="J35" s="264">
        <v>6.4376099147001042E-4</v>
      </c>
      <c r="K35" s="597"/>
      <c r="L35" s="669"/>
      <c r="M35" s="348"/>
      <c r="N35" s="348"/>
      <c r="O35" s="348"/>
    </row>
    <row r="36" spans="1:15" ht="12.75" customHeight="1">
      <c r="A36" s="262" t="s">
        <v>251</v>
      </c>
      <c r="B36" s="262" t="s">
        <v>249</v>
      </c>
      <c r="C36" s="263" t="s">
        <v>238</v>
      </c>
      <c r="D36" s="263"/>
      <c r="E36" s="265">
        <v>35863560.869999997</v>
      </c>
      <c r="F36" s="266">
        <v>106.4565769769393</v>
      </c>
      <c r="G36" s="267">
        <v>34713385.939999998</v>
      </c>
      <c r="H36" s="268">
        <v>105.48624727272629</v>
      </c>
      <c r="I36" s="264">
        <v>3.3133469952715267E-2</v>
      </c>
      <c r="J36" s="264">
        <v>9.1986370669183692E-3</v>
      </c>
      <c r="K36" s="597"/>
      <c r="L36" s="669"/>
      <c r="M36" s="348"/>
      <c r="N36" s="348"/>
      <c r="O36" s="348"/>
    </row>
    <row r="37" spans="1:15" ht="12.75" customHeight="1">
      <c r="A37" s="262" t="s">
        <v>252</v>
      </c>
      <c r="B37" s="262" t="s">
        <v>249</v>
      </c>
      <c r="C37" s="263" t="s">
        <v>225</v>
      </c>
      <c r="D37" s="263"/>
      <c r="E37" s="265">
        <v>63979279.420000002</v>
      </c>
      <c r="F37" s="266">
        <v>88.22802296163826</v>
      </c>
      <c r="G37" s="267">
        <v>62487134.75</v>
      </c>
      <c r="H37" s="268">
        <v>85.86213201949235</v>
      </c>
      <c r="I37" s="264">
        <v>2.3879230116244043E-2</v>
      </c>
      <c r="J37" s="264">
        <v>2.7554532906413298E-2</v>
      </c>
      <c r="K37" s="597"/>
      <c r="L37" s="669"/>
      <c r="M37" s="348"/>
      <c r="N37" s="348"/>
      <c r="O37" s="348"/>
    </row>
    <row r="38" spans="1:15" ht="12.75" customHeight="1">
      <c r="A38" s="262" t="s">
        <v>255</v>
      </c>
      <c r="B38" s="262" t="s">
        <v>256</v>
      </c>
      <c r="C38" s="263" t="s">
        <v>225</v>
      </c>
      <c r="D38" s="263"/>
      <c r="E38" s="265">
        <v>6282140.6799999997</v>
      </c>
      <c r="F38" s="266">
        <v>363.25764403573072</v>
      </c>
      <c r="G38" s="267">
        <v>6235952.3899999997</v>
      </c>
      <c r="H38" s="268">
        <v>360.82536910558815</v>
      </c>
      <c r="I38" s="264">
        <v>7.4067739955916423E-3</v>
      </c>
      <c r="J38" s="264">
        <v>6.7408645244975141E-3</v>
      </c>
      <c r="K38" s="597"/>
      <c r="L38" s="669"/>
      <c r="M38" s="348"/>
      <c r="N38" s="348"/>
      <c r="O38" s="348"/>
    </row>
    <row r="39" spans="1:15" ht="12.75" customHeight="1">
      <c r="A39" s="262" t="s">
        <v>257</v>
      </c>
      <c r="B39" s="262" t="s">
        <v>256</v>
      </c>
      <c r="C39" s="263" t="s">
        <v>225</v>
      </c>
      <c r="D39" s="263"/>
      <c r="E39" s="267">
        <v>5788955.1699999999</v>
      </c>
      <c r="F39" s="268">
        <v>550.11604744650333</v>
      </c>
      <c r="G39" s="267">
        <v>5725457.3399999999</v>
      </c>
      <c r="H39" s="268">
        <v>542.04781481482667</v>
      </c>
      <c r="I39" s="264">
        <v>1.1090438060970653E-2</v>
      </c>
      <c r="J39" s="264">
        <v>1.4884724947065608E-2</v>
      </c>
      <c r="K39" s="597"/>
      <c r="L39" s="669"/>
      <c r="M39" s="348"/>
      <c r="N39" s="348"/>
      <c r="O39" s="348"/>
    </row>
    <row r="40" spans="1:15" ht="12.75" customHeight="1">
      <c r="A40" s="262" t="s">
        <v>1155</v>
      </c>
      <c r="B40" s="262" t="s">
        <v>256</v>
      </c>
      <c r="C40" s="263" t="s">
        <v>225</v>
      </c>
      <c r="D40" s="263"/>
      <c r="E40" s="267">
        <v>31719715</v>
      </c>
      <c r="F40" s="268">
        <v>962.26284584737425</v>
      </c>
      <c r="G40" s="267">
        <v>31349477.190000001</v>
      </c>
      <c r="H40" s="268">
        <v>941.33579440347705</v>
      </c>
      <c r="I40" s="264">
        <v>1.1810015451169997E-2</v>
      </c>
      <c r="J40" s="264">
        <v>2.2231228822185312E-2</v>
      </c>
      <c r="K40" s="597"/>
      <c r="L40" s="669"/>
      <c r="M40" s="348"/>
      <c r="N40" s="348"/>
      <c r="O40" s="348"/>
    </row>
    <row r="41" spans="1:15" ht="12.75" customHeight="1">
      <c r="A41" s="262" t="s">
        <v>253</v>
      </c>
      <c r="B41" s="350" t="s">
        <v>818</v>
      </c>
      <c r="C41" s="263" t="s">
        <v>238</v>
      </c>
      <c r="D41" s="263" t="s">
        <v>863</v>
      </c>
      <c r="E41" s="265">
        <v>72158838.540999994</v>
      </c>
      <c r="F41" s="266">
        <v>201.56100000000001</v>
      </c>
      <c r="G41" s="267">
        <v>70541274.343400002</v>
      </c>
      <c r="H41" s="279">
        <v>200.8152</v>
      </c>
      <c r="I41" s="264">
        <v>2.293074817057561E-2</v>
      </c>
      <c r="J41" s="264">
        <v>3.7138622972763269E-3</v>
      </c>
      <c r="K41" s="597"/>
      <c r="L41" s="669"/>
      <c r="M41" s="348"/>
      <c r="N41" s="348"/>
      <c r="O41" s="348"/>
    </row>
    <row r="42" spans="1:15" ht="12.75" customHeight="1">
      <c r="A42" s="262"/>
      <c r="B42" s="350"/>
      <c r="C42" s="263"/>
      <c r="D42" s="263" t="s">
        <v>864</v>
      </c>
      <c r="E42" s="265">
        <v>6918756.7989999996</v>
      </c>
      <c r="F42" s="266">
        <v>200.4511</v>
      </c>
      <c r="G42" s="267">
        <v>5371148.5066</v>
      </c>
      <c r="H42" s="279">
        <v>199.79349999999999</v>
      </c>
      <c r="I42" s="264">
        <v>0.28813358828159719</v>
      </c>
      <c r="J42" s="264">
        <v>3.2913983688158677E-3</v>
      </c>
      <c r="K42" s="597"/>
      <c r="L42" s="669"/>
      <c r="M42" s="348"/>
      <c r="N42" s="348"/>
      <c r="O42" s="348"/>
    </row>
    <row r="43" spans="1:15" ht="12.75" customHeight="1">
      <c r="A43" s="262" t="s">
        <v>254</v>
      </c>
      <c r="B43" s="350" t="s">
        <v>818</v>
      </c>
      <c r="C43" s="263" t="s">
        <v>225</v>
      </c>
      <c r="D43" s="263" t="s">
        <v>863</v>
      </c>
      <c r="E43" s="265">
        <v>28642834.027600002</v>
      </c>
      <c r="F43" s="266">
        <v>91.513099999999994</v>
      </c>
      <c r="G43" s="267">
        <v>29131885.447099999</v>
      </c>
      <c r="H43" s="279">
        <v>93.397900000000007</v>
      </c>
      <c r="I43" s="264">
        <v>-1.6787496311835182E-2</v>
      </c>
      <c r="J43" s="264">
        <v>-2.0180325253565834E-2</v>
      </c>
      <c r="K43" s="597"/>
      <c r="L43" s="669"/>
      <c r="M43" s="348"/>
      <c r="N43" s="348"/>
      <c r="O43" s="348"/>
    </row>
    <row r="44" spans="1:15" ht="12.75" customHeight="1">
      <c r="A44" s="262"/>
      <c r="B44" s="350"/>
      <c r="C44" s="263"/>
      <c r="D44" s="263" t="s">
        <v>864</v>
      </c>
      <c r="E44" s="265">
        <v>1754588.2424000001</v>
      </c>
      <c r="F44" s="266">
        <v>90.425399999999996</v>
      </c>
      <c r="G44" s="267">
        <v>1548756.5729</v>
      </c>
      <c r="H44" s="279">
        <v>92.366699999999994</v>
      </c>
      <c r="I44" s="264">
        <v>0.13290124032506045</v>
      </c>
      <c r="J44" s="264">
        <v>-2.1017314681589738E-2</v>
      </c>
      <c r="K44" s="597"/>
      <c r="L44" s="669"/>
      <c r="M44" s="348"/>
      <c r="N44" s="348"/>
      <c r="O44" s="348"/>
    </row>
    <row r="45" spans="1:15" ht="12.75" customHeight="1">
      <c r="A45" s="350" t="s">
        <v>1140</v>
      </c>
      <c r="B45" s="350" t="s">
        <v>818</v>
      </c>
      <c r="C45" s="263" t="s">
        <v>225</v>
      </c>
      <c r="D45" s="263"/>
      <c r="E45" s="265">
        <v>3467466.71</v>
      </c>
      <c r="F45" s="266">
        <v>97.120405682453395</v>
      </c>
      <c r="G45" s="267">
        <v>3570045.8</v>
      </c>
      <c r="H45" s="268">
        <v>99.216382389995047</v>
      </c>
      <c r="I45" s="264">
        <v>-2.87332700325581E-2</v>
      </c>
      <c r="J45" s="264">
        <v>-2.1125308714672553E-2</v>
      </c>
      <c r="K45" s="597"/>
      <c r="L45" s="669"/>
      <c r="M45" s="348"/>
      <c r="N45" s="348"/>
      <c r="O45" s="348"/>
    </row>
    <row r="46" spans="1:15" ht="12.75" customHeight="1">
      <c r="A46" s="350" t="s">
        <v>1086</v>
      </c>
      <c r="B46" s="350" t="s">
        <v>818</v>
      </c>
      <c r="C46" s="263" t="s">
        <v>228</v>
      </c>
      <c r="D46" s="263"/>
      <c r="E46" s="265">
        <v>251456031.49000001</v>
      </c>
      <c r="F46" s="266">
        <v>129.17936675515662</v>
      </c>
      <c r="G46" s="267">
        <v>244994058.05000001</v>
      </c>
      <c r="H46" s="268">
        <v>129.04445479520194</v>
      </c>
      <c r="I46" s="264">
        <v>2.6376041490284718E-2</v>
      </c>
      <c r="J46" s="264">
        <v>1.0454688670566981E-3</v>
      </c>
      <c r="K46" s="597"/>
      <c r="L46" s="669"/>
      <c r="M46" s="348"/>
      <c r="N46" s="348"/>
      <c r="O46" s="348"/>
    </row>
    <row r="47" spans="1:15" ht="12.75" customHeight="1">
      <c r="A47" s="350" t="s">
        <v>1087</v>
      </c>
      <c r="B47" s="350" t="s">
        <v>818</v>
      </c>
      <c r="C47" s="263" t="s">
        <v>726</v>
      </c>
      <c r="D47" s="263"/>
      <c r="E47" s="265">
        <v>66046247.960000001</v>
      </c>
      <c r="F47" s="266">
        <v>7.9445063001916774</v>
      </c>
      <c r="G47" s="267">
        <v>63965746.579999998</v>
      </c>
      <c r="H47" s="279">
        <v>7.8612316525676986</v>
      </c>
      <c r="I47" s="264">
        <v>3.2525241887046308E-2</v>
      </c>
      <c r="J47" s="264">
        <v>1.0593078960696722E-2</v>
      </c>
      <c r="K47" s="597"/>
      <c r="L47" s="669"/>
      <c r="M47" s="348"/>
      <c r="N47" s="348"/>
      <c r="O47" s="348"/>
    </row>
    <row r="48" spans="1:15" ht="12.75" customHeight="1">
      <c r="A48" s="350" t="s">
        <v>1141</v>
      </c>
      <c r="B48" s="350" t="s">
        <v>818</v>
      </c>
      <c r="C48" s="263" t="s">
        <v>726</v>
      </c>
      <c r="D48" s="263"/>
      <c r="E48" s="265">
        <v>107606907.19</v>
      </c>
      <c r="F48" s="266">
        <v>7.5684560296038592</v>
      </c>
      <c r="G48" s="267">
        <v>102750822.31</v>
      </c>
      <c r="H48" s="279">
        <v>7.4708527000574145</v>
      </c>
      <c r="I48" s="264">
        <v>4.7260788486433336E-2</v>
      </c>
      <c r="J48" s="264">
        <v>1.3064550120991392E-2</v>
      </c>
      <c r="K48" s="597"/>
      <c r="L48" s="669"/>
      <c r="M48" s="348"/>
      <c r="N48" s="348"/>
      <c r="O48" s="348"/>
    </row>
    <row r="49" spans="1:15" ht="12.75" customHeight="1">
      <c r="A49" s="262" t="s">
        <v>263</v>
      </c>
      <c r="B49" s="262" t="s">
        <v>1157</v>
      </c>
      <c r="C49" s="263" t="s">
        <v>226</v>
      </c>
      <c r="D49" s="263"/>
      <c r="E49" s="265">
        <v>8397168.4388999995</v>
      </c>
      <c r="F49" s="266">
        <v>120.02262959203844</v>
      </c>
      <c r="G49" s="267">
        <v>8500503.9006999992</v>
      </c>
      <c r="H49" s="268">
        <v>121.1972043940376</v>
      </c>
      <c r="I49" s="264">
        <v>-1.2156392492389756E-2</v>
      </c>
      <c r="J49" s="264">
        <v>-9.6914347807921519E-3</v>
      </c>
      <c r="K49" s="597"/>
      <c r="L49" s="669"/>
      <c r="M49" s="348"/>
      <c r="N49" s="348"/>
      <c r="O49" s="348"/>
    </row>
    <row r="50" spans="1:15" ht="12.75" customHeight="1">
      <c r="A50" s="262" t="s">
        <v>258</v>
      </c>
      <c r="B50" s="262" t="s">
        <v>1157</v>
      </c>
      <c r="C50" s="263" t="s">
        <v>226</v>
      </c>
      <c r="D50" s="263"/>
      <c r="E50" s="265">
        <v>4135318.69</v>
      </c>
      <c r="F50" s="266">
        <v>8.5277744698795122</v>
      </c>
      <c r="G50" s="267">
        <v>4069033.97</v>
      </c>
      <c r="H50" s="268">
        <v>8.3857773733960297</v>
      </c>
      <c r="I50" s="264">
        <v>1.6290038492846382E-2</v>
      </c>
      <c r="J50" s="264">
        <v>1.6933086839864053E-2</v>
      </c>
      <c r="K50" s="597"/>
      <c r="L50" s="669"/>
      <c r="M50" s="348"/>
      <c r="N50" s="348"/>
      <c r="O50" s="348"/>
    </row>
    <row r="51" spans="1:15" ht="12.75" customHeight="1">
      <c r="A51" s="262" t="s">
        <v>259</v>
      </c>
      <c r="B51" s="262" t="s">
        <v>1157</v>
      </c>
      <c r="C51" s="263" t="s">
        <v>726</v>
      </c>
      <c r="D51" s="263"/>
      <c r="E51" s="267">
        <v>6180472.3399999999</v>
      </c>
      <c r="F51" s="268">
        <v>8.6118985663538368</v>
      </c>
      <c r="G51" s="267">
        <v>5942617.8200000003</v>
      </c>
      <c r="H51" s="268">
        <v>8.3772912019032137</v>
      </c>
      <c r="I51" s="264">
        <v>4.0025208957489289E-2</v>
      </c>
      <c r="J51" s="264">
        <v>2.800515808705839E-2</v>
      </c>
      <c r="K51" s="597"/>
      <c r="L51" s="669"/>
      <c r="M51" s="348"/>
      <c r="N51" s="348"/>
      <c r="O51" s="348"/>
    </row>
    <row r="52" spans="1:15" ht="12.75" customHeight="1">
      <c r="A52" s="261" t="s">
        <v>260</v>
      </c>
      <c r="B52" s="262" t="s">
        <v>1157</v>
      </c>
      <c r="C52" s="273" t="s">
        <v>225</v>
      </c>
      <c r="D52" s="273"/>
      <c r="E52" s="267">
        <v>19944772.510000002</v>
      </c>
      <c r="F52" s="268">
        <v>5.3789895272760786</v>
      </c>
      <c r="G52" s="267">
        <v>19722727.140000001</v>
      </c>
      <c r="H52" s="268">
        <v>5.3759807995925462</v>
      </c>
      <c r="I52" s="264">
        <v>1.1258350248615878E-2</v>
      </c>
      <c r="J52" s="264">
        <v>5.5966116615602246E-4</v>
      </c>
      <c r="K52" s="597"/>
      <c r="L52" s="669"/>
      <c r="M52" s="348"/>
      <c r="N52" s="348"/>
      <c r="O52" s="348"/>
    </row>
    <row r="53" spans="1:15" ht="12.75" customHeight="1">
      <c r="A53" s="350" t="s">
        <v>261</v>
      </c>
      <c r="B53" s="262" t="s">
        <v>1157</v>
      </c>
      <c r="C53" s="273" t="s">
        <v>726</v>
      </c>
      <c r="D53" s="273"/>
      <c r="E53" s="267">
        <v>9528331.0299999993</v>
      </c>
      <c r="F53" s="268">
        <v>14.737233132263764</v>
      </c>
      <c r="G53" s="267">
        <v>8905861.5800000001</v>
      </c>
      <c r="H53" s="268">
        <v>14.237942271057271</v>
      </c>
      <c r="I53" s="264">
        <v>6.9894354904177503E-2</v>
      </c>
      <c r="J53" s="264">
        <v>3.5067627870738471E-2</v>
      </c>
      <c r="K53" s="597"/>
      <c r="L53" s="669"/>
      <c r="M53" s="348"/>
      <c r="N53" s="348"/>
      <c r="O53" s="348"/>
    </row>
    <row r="54" spans="1:15" ht="12.75" customHeight="1">
      <c r="A54" s="350" t="s">
        <v>262</v>
      </c>
      <c r="B54" s="262" t="s">
        <v>1157</v>
      </c>
      <c r="C54" s="273" t="s">
        <v>225</v>
      </c>
      <c r="D54" s="273"/>
      <c r="E54" s="267">
        <v>68618318.590000004</v>
      </c>
      <c r="F54" s="268">
        <v>17.452291266651489</v>
      </c>
      <c r="G54" s="267">
        <v>72021935.200000003</v>
      </c>
      <c r="H54" s="268">
        <v>17.826774554770989</v>
      </c>
      <c r="I54" s="264">
        <v>-4.7258055487517603E-2</v>
      </c>
      <c r="J54" s="264">
        <v>-2.1006788803489718E-2</v>
      </c>
      <c r="K54" s="597"/>
      <c r="L54" s="669"/>
      <c r="M54" s="348"/>
      <c r="N54" s="348"/>
      <c r="O54" s="348"/>
    </row>
    <row r="55" spans="1:15" ht="12.75" customHeight="1">
      <c r="A55" s="350" t="s">
        <v>264</v>
      </c>
      <c r="B55" s="262" t="s">
        <v>1157</v>
      </c>
      <c r="C55" s="273" t="s">
        <v>228</v>
      </c>
      <c r="D55" s="273"/>
      <c r="E55" s="267">
        <v>171289709.97</v>
      </c>
      <c r="F55" s="268">
        <v>1346.5907285010867</v>
      </c>
      <c r="G55" s="267">
        <v>151645077.56</v>
      </c>
      <c r="H55" s="268">
        <v>1345.2804391353634</v>
      </c>
      <c r="I55" s="264">
        <v>0.1295434888232847</v>
      </c>
      <c r="J55" s="264">
        <v>9.7398975530005316E-4</v>
      </c>
      <c r="K55" s="597"/>
      <c r="L55" s="669"/>
      <c r="M55" s="348"/>
      <c r="N55" s="348"/>
      <c r="O55" s="348"/>
    </row>
    <row r="56" spans="1:15" ht="12.75" customHeight="1">
      <c r="A56" s="262" t="s">
        <v>657</v>
      </c>
      <c r="B56" s="262" t="s">
        <v>265</v>
      </c>
      <c r="C56" s="263" t="s">
        <v>228</v>
      </c>
      <c r="D56" s="263"/>
      <c r="E56" s="265">
        <v>75308734.510000005</v>
      </c>
      <c r="F56" s="266">
        <v>781.38139027987461</v>
      </c>
      <c r="G56" s="267">
        <v>75838326.980000004</v>
      </c>
      <c r="H56" s="268">
        <v>778.40273975808748</v>
      </c>
      <c r="I56" s="264">
        <v>-6.9831771228242578E-3</v>
      </c>
      <c r="J56" s="264">
        <v>3.8266187535682672E-3</v>
      </c>
      <c r="K56" s="597"/>
      <c r="L56" s="669"/>
      <c r="M56" s="348"/>
      <c r="N56" s="348"/>
      <c r="O56" s="348"/>
    </row>
    <row r="57" spans="1:15" ht="12.75" customHeight="1">
      <c r="A57" s="262" t="s">
        <v>1142</v>
      </c>
      <c r="B57" s="262" t="s">
        <v>265</v>
      </c>
      <c r="C57" s="263" t="s">
        <v>225</v>
      </c>
      <c r="D57" s="263"/>
      <c r="E57" s="265">
        <v>107620012.20999999</v>
      </c>
      <c r="F57" s="266">
        <v>39.344841775800987</v>
      </c>
      <c r="G57" s="267">
        <v>110621910.48</v>
      </c>
      <c r="H57" s="268">
        <v>40.348225053444594</v>
      </c>
      <c r="I57" s="264">
        <v>-2.7136561436829854E-2</v>
      </c>
      <c r="J57" s="264">
        <v>-2.4868089644948244E-2</v>
      </c>
      <c r="K57" s="597"/>
      <c r="L57" s="669"/>
      <c r="M57" s="348"/>
      <c r="N57" s="348"/>
      <c r="O57" s="348"/>
    </row>
    <row r="58" spans="1:15" ht="12.75" customHeight="1">
      <c r="A58" s="262" t="s">
        <v>266</v>
      </c>
      <c r="B58" s="262" t="s">
        <v>265</v>
      </c>
      <c r="C58" s="263" t="s">
        <v>225</v>
      </c>
      <c r="D58" s="263"/>
      <c r="E58" s="265">
        <v>11490450.5</v>
      </c>
      <c r="F58" s="266">
        <v>688.8949812502907</v>
      </c>
      <c r="G58" s="267">
        <v>11595291.380000001</v>
      </c>
      <c r="H58" s="268">
        <v>694.73919552816574</v>
      </c>
      <c r="I58" s="264">
        <v>-9.0416770535697299E-3</v>
      </c>
      <c r="J58" s="264">
        <v>-8.4120981160881181E-3</v>
      </c>
      <c r="K58" s="597"/>
      <c r="L58" s="669"/>
      <c r="M58" s="348"/>
      <c r="N58" s="348"/>
      <c r="O58" s="348"/>
    </row>
    <row r="59" spans="1:15" ht="12.75" customHeight="1">
      <c r="A59" s="262" t="s">
        <v>1177</v>
      </c>
      <c r="B59" s="262" t="s">
        <v>265</v>
      </c>
      <c r="C59" s="263" t="s">
        <v>726</v>
      </c>
      <c r="D59" s="263"/>
      <c r="E59" s="265">
        <v>0</v>
      </c>
      <c r="F59" s="266">
        <v>0</v>
      </c>
      <c r="G59" s="267">
        <v>0</v>
      </c>
      <c r="H59" s="268">
        <v>0</v>
      </c>
      <c r="I59" s="264" t="s">
        <v>1102</v>
      </c>
      <c r="J59" s="264" t="s">
        <v>1102</v>
      </c>
      <c r="K59" s="597"/>
      <c r="L59" s="669"/>
      <c r="M59" s="348"/>
      <c r="N59" s="348"/>
      <c r="O59" s="348"/>
    </row>
    <row r="60" spans="1:15" ht="12.75" customHeight="1">
      <c r="A60" s="262" t="s">
        <v>267</v>
      </c>
      <c r="B60" s="262" t="s">
        <v>265</v>
      </c>
      <c r="C60" s="263" t="s">
        <v>228</v>
      </c>
      <c r="D60" s="263"/>
      <c r="E60" s="265">
        <v>351975410.29000002</v>
      </c>
      <c r="F60" s="266">
        <v>132.78109254231344</v>
      </c>
      <c r="G60" s="267">
        <v>366350664.57999998</v>
      </c>
      <c r="H60" s="268">
        <v>132.81333278279047</v>
      </c>
      <c r="I60" s="264">
        <v>-3.9239056128041572E-2</v>
      </c>
      <c r="J60" s="264">
        <v>-2.4274852382288881E-4</v>
      </c>
      <c r="K60" s="597"/>
      <c r="L60" s="669"/>
      <c r="M60" s="348"/>
      <c r="N60" s="348"/>
      <c r="O60" s="348"/>
    </row>
    <row r="61" spans="1:15" ht="12.75" customHeight="1">
      <c r="A61" s="262" t="s">
        <v>268</v>
      </c>
      <c r="B61" s="262" t="s">
        <v>265</v>
      </c>
      <c r="C61" s="263" t="s">
        <v>226</v>
      </c>
      <c r="D61" s="263"/>
      <c r="E61" s="265">
        <v>41337663.350000001</v>
      </c>
      <c r="F61" s="266">
        <v>105.02464218344254</v>
      </c>
      <c r="G61" s="267">
        <v>42124304.420000002</v>
      </c>
      <c r="H61" s="268">
        <v>106.46958864281727</v>
      </c>
      <c r="I61" s="264">
        <v>-1.8674280343167315E-2</v>
      </c>
      <c r="J61" s="264">
        <v>-1.3571447751359544E-2</v>
      </c>
      <c r="K61" s="597"/>
      <c r="L61" s="669"/>
      <c r="M61" s="348"/>
      <c r="N61" s="348"/>
      <c r="O61" s="348"/>
    </row>
    <row r="62" spans="1:15" ht="12.75" customHeight="1">
      <c r="A62" s="262" t="s">
        <v>269</v>
      </c>
      <c r="B62" s="262" t="s">
        <v>270</v>
      </c>
      <c r="C62" s="263" t="s">
        <v>238</v>
      </c>
      <c r="D62" s="263"/>
      <c r="E62" s="265">
        <v>296772371</v>
      </c>
      <c r="F62" s="266">
        <v>940.87254445454801</v>
      </c>
      <c r="G62" s="267">
        <v>292428536.94999999</v>
      </c>
      <c r="H62" s="268">
        <v>933.74765162512051</v>
      </c>
      <c r="I62" s="264">
        <v>1.4854343886221866E-2</v>
      </c>
      <c r="J62" s="264">
        <v>7.6304265044491171E-3</v>
      </c>
      <c r="K62" s="597"/>
      <c r="L62" s="669"/>
      <c r="M62" s="348"/>
      <c r="N62" s="348"/>
      <c r="O62" s="348"/>
    </row>
    <row r="63" spans="1:15" ht="12.75" customHeight="1">
      <c r="A63" s="262" t="s">
        <v>1143</v>
      </c>
      <c r="B63" s="262" t="s">
        <v>270</v>
      </c>
      <c r="C63" s="263" t="s">
        <v>238</v>
      </c>
      <c r="D63" s="263"/>
      <c r="E63" s="265">
        <v>94977301.799999997</v>
      </c>
      <c r="F63" s="266">
        <v>802.42364949549528</v>
      </c>
      <c r="G63" s="267">
        <v>92460076.030000001</v>
      </c>
      <c r="H63" s="268">
        <v>793.07722099231773</v>
      </c>
      <c r="I63" s="264">
        <v>2.7225002163996148E-2</v>
      </c>
      <c r="J63" s="264">
        <v>1.1785016964026562E-2</v>
      </c>
      <c r="K63" s="597"/>
      <c r="L63" s="669"/>
      <c r="M63" s="348"/>
      <c r="N63" s="348"/>
      <c r="O63" s="348"/>
    </row>
    <row r="64" spans="1:15" ht="12.75" customHeight="1">
      <c r="A64" s="262" t="s">
        <v>271</v>
      </c>
      <c r="B64" s="262" t="s">
        <v>270</v>
      </c>
      <c r="C64" s="263" t="s">
        <v>228</v>
      </c>
      <c r="D64" s="263"/>
      <c r="E64" s="265">
        <v>133872139.02</v>
      </c>
      <c r="F64" s="266">
        <v>943.67850948553462</v>
      </c>
      <c r="G64" s="267">
        <v>117260302.64</v>
      </c>
      <c r="H64" s="268">
        <v>904.93532711468924</v>
      </c>
      <c r="I64" s="264">
        <v>0.14166632701776205</v>
      </c>
      <c r="J64" s="264">
        <v>4.2813205772809004E-2</v>
      </c>
      <c r="K64" s="597"/>
      <c r="L64" s="669"/>
      <c r="M64" s="348"/>
      <c r="N64" s="348"/>
      <c r="O64" s="348"/>
    </row>
    <row r="65" spans="1:15" ht="12.75" customHeight="1">
      <c r="A65" s="262" t="s">
        <v>272</v>
      </c>
      <c r="B65" s="262" t="s">
        <v>270</v>
      </c>
      <c r="C65" s="263" t="s">
        <v>225</v>
      </c>
      <c r="D65" s="263"/>
      <c r="E65" s="265">
        <v>210242504.28</v>
      </c>
      <c r="F65" s="266">
        <v>77.907062238876165</v>
      </c>
      <c r="G65" s="267">
        <v>214956790.21000001</v>
      </c>
      <c r="H65" s="268">
        <v>78.970469961093528</v>
      </c>
      <c r="I65" s="264">
        <v>-2.1931318965985769E-2</v>
      </c>
      <c r="J65" s="264">
        <v>-1.3465890765766875E-2</v>
      </c>
      <c r="K65" s="597"/>
      <c r="L65" s="669"/>
      <c r="M65" s="348"/>
      <c r="N65" s="348"/>
      <c r="O65" s="348"/>
    </row>
    <row r="66" spans="1:15" ht="12.75" customHeight="1">
      <c r="A66" s="262" t="s">
        <v>273</v>
      </c>
      <c r="B66" s="262" t="s">
        <v>270</v>
      </c>
      <c r="C66" s="263" t="s">
        <v>228</v>
      </c>
      <c r="D66" s="263"/>
      <c r="E66" s="265">
        <v>628979512.98000002</v>
      </c>
      <c r="F66" s="266">
        <v>1060.5997081871412</v>
      </c>
      <c r="G66" s="267">
        <v>643239463.64999998</v>
      </c>
      <c r="H66" s="268">
        <v>1056.4156214918205</v>
      </c>
      <c r="I66" s="264">
        <v>-2.2168961134758858E-2</v>
      </c>
      <c r="J66" s="264">
        <v>3.9606444757152026E-3</v>
      </c>
      <c r="K66" s="597"/>
      <c r="L66" s="669"/>
      <c r="M66" s="348"/>
      <c r="N66" s="348"/>
      <c r="O66" s="348"/>
    </row>
    <row r="67" spans="1:15" ht="12.75" customHeight="1">
      <c r="A67" s="262" t="s">
        <v>1178</v>
      </c>
      <c r="B67" s="262" t="s">
        <v>270</v>
      </c>
      <c r="C67" s="263" t="s">
        <v>726</v>
      </c>
      <c r="D67" s="263"/>
      <c r="E67" s="265">
        <v>6851767.9299999997</v>
      </c>
      <c r="F67" s="266">
        <v>770.70157793107444</v>
      </c>
      <c r="G67" s="267">
        <v>0</v>
      </c>
      <c r="H67" s="268">
        <v>0</v>
      </c>
      <c r="I67" s="264"/>
      <c r="J67" s="264"/>
      <c r="K67" s="597"/>
      <c r="L67" s="669"/>
      <c r="M67" s="348"/>
      <c r="N67" s="348"/>
      <c r="O67" s="348"/>
    </row>
    <row r="68" spans="1:15" ht="12.75" customHeight="1">
      <c r="A68" s="262" t="s">
        <v>274</v>
      </c>
      <c r="B68" s="262" t="s">
        <v>270</v>
      </c>
      <c r="C68" s="263" t="s">
        <v>226</v>
      </c>
      <c r="D68" s="263"/>
      <c r="E68" s="265">
        <v>222089749.88999999</v>
      </c>
      <c r="F68" s="266">
        <v>111.78941249843915</v>
      </c>
      <c r="G68" s="267">
        <v>217295905.66999999</v>
      </c>
      <c r="H68" s="268">
        <v>109.4577714338505</v>
      </c>
      <c r="I68" s="264">
        <v>2.2061364687101959E-2</v>
      </c>
      <c r="J68" s="264">
        <v>2.1301740699131155E-2</v>
      </c>
      <c r="K68" s="597"/>
      <c r="L68" s="669"/>
      <c r="M68" s="348"/>
      <c r="N68" s="348"/>
      <c r="O68" s="348"/>
    </row>
    <row r="69" spans="1:15" ht="12.75" customHeight="1">
      <c r="A69" s="350" t="s">
        <v>275</v>
      </c>
      <c r="B69" s="262" t="s">
        <v>270</v>
      </c>
      <c r="C69" s="263" t="s">
        <v>228</v>
      </c>
      <c r="D69" s="263"/>
      <c r="E69" s="265">
        <v>1924230935</v>
      </c>
      <c r="F69" s="266">
        <v>143.00229086403164</v>
      </c>
      <c r="G69" s="267">
        <v>1913764549.6099999</v>
      </c>
      <c r="H69" s="268">
        <v>142.94100652963996</v>
      </c>
      <c r="I69" s="264">
        <v>5.4690036933400243E-3</v>
      </c>
      <c r="J69" s="264">
        <v>4.2873865155668156E-4</v>
      </c>
      <c r="K69" s="597"/>
      <c r="L69" s="669"/>
      <c r="M69" s="348"/>
      <c r="N69" s="348"/>
      <c r="O69" s="348"/>
    </row>
    <row r="70" spans="1:15" ht="12.75" customHeight="1">
      <c r="A70" s="350" t="s">
        <v>1144</v>
      </c>
      <c r="B70" s="262" t="s">
        <v>270</v>
      </c>
      <c r="C70" s="263" t="s">
        <v>238</v>
      </c>
      <c r="D70" s="263"/>
      <c r="E70" s="265">
        <v>16069282.119999999</v>
      </c>
      <c r="F70" s="266">
        <v>99.584365679794942</v>
      </c>
      <c r="G70" s="267">
        <v>16730867.52</v>
      </c>
      <c r="H70" s="268">
        <v>99.436605065139659</v>
      </c>
      <c r="I70" s="264">
        <v>-3.9542803097875501E-2</v>
      </c>
      <c r="J70" s="264">
        <v>1.4859780717422222E-3</v>
      </c>
      <c r="K70" s="597"/>
      <c r="L70" s="669"/>
      <c r="M70" s="348"/>
      <c r="N70" s="348"/>
      <c r="O70" s="348"/>
    </row>
    <row r="71" spans="1:15" ht="12.75" customHeight="1">
      <c r="A71" s="262" t="s">
        <v>276</v>
      </c>
      <c r="B71" s="262" t="s">
        <v>277</v>
      </c>
      <c r="C71" s="263" t="s">
        <v>225</v>
      </c>
      <c r="D71" s="263"/>
      <c r="E71" s="265">
        <v>17518653.25</v>
      </c>
      <c r="F71" s="266">
        <v>805.83251814716107</v>
      </c>
      <c r="G71" s="267">
        <v>17201981.199999999</v>
      </c>
      <c r="H71" s="268">
        <v>790.94438407469954</v>
      </c>
      <c r="I71" s="264">
        <v>1.840904523253406E-2</v>
      </c>
      <c r="J71" s="264">
        <v>1.8823237603335041E-2</v>
      </c>
      <c r="K71" s="597"/>
      <c r="L71" s="669"/>
      <c r="M71" s="348"/>
      <c r="N71" s="348"/>
      <c r="O71" s="348"/>
    </row>
    <row r="72" spans="1:15" ht="12.75" customHeight="1">
      <c r="A72" s="262" t="s">
        <v>278</v>
      </c>
      <c r="B72" s="262" t="s">
        <v>277</v>
      </c>
      <c r="C72" s="278" t="s">
        <v>225</v>
      </c>
      <c r="D72" s="278"/>
      <c r="E72" s="265">
        <v>21604766.050000001</v>
      </c>
      <c r="F72" s="266">
        <v>114.33941754419089</v>
      </c>
      <c r="G72" s="267">
        <v>20853020.07</v>
      </c>
      <c r="H72" s="268">
        <v>108.91880655927946</v>
      </c>
      <c r="I72" s="264">
        <v>3.6049741355281828E-2</v>
      </c>
      <c r="J72" s="264">
        <v>4.976744747897377E-2</v>
      </c>
      <c r="K72" s="597"/>
      <c r="L72" s="669"/>
      <c r="M72" s="348"/>
      <c r="N72" s="348"/>
      <c r="O72" s="348"/>
    </row>
    <row r="73" spans="1:15" ht="12.75" customHeight="1">
      <c r="A73" s="262" t="s">
        <v>1105</v>
      </c>
      <c r="B73" s="262" t="s">
        <v>279</v>
      </c>
      <c r="C73" s="278" t="s">
        <v>726</v>
      </c>
      <c r="D73" s="278"/>
      <c r="E73" s="265">
        <v>15959188.5843</v>
      </c>
      <c r="F73" s="266">
        <v>758.91459026279335</v>
      </c>
      <c r="G73" s="267">
        <v>15928637.614600001</v>
      </c>
      <c r="H73" s="268">
        <v>757.46178603471276</v>
      </c>
      <c r="I73" s="264">
        <v>1.9179901281698442E-3</v>
      </c>
      <c r="J73" s="264">
        <v>1.9179901281700662E-3</v>
      </c>
      <c r="K73" s="597"/>
      <c r="L73" s="669"/>
      <c r="M73" s="348"/>
      <c r="N73" s="348"/>
      <c r="O73" s="348"/>
    </row>
    <row r="74" spans="1:15" ht="12.75" customHeight="1">
      <c r="A74" s="262" t="s">
        <v>1106</v>
      </c>
      <c r="B74" s="262" t="s">
        <v>279</v>
      </c>
      <c r="C74" s="278" t="s">
        <v>726</v>
      </c>
      <c r="D74" s="278"/>
      <c r="E74" s="265">
        <v>34001525.223399997</v>
      </c>
      <c r="F74" s="266">
        <v>703.54282840353505</v>
      </c>
      <c r="G74" s="267">
        <v>34041792.379699998</v>
      </c>
      <c r="H74" s="268">
        <v>704.37601658697486</v>
      </c>
      <c r="I74" s="264">
        <v>-1.1828741521852093E-3</v>
      </c>
      <c r="J74" s="264">
        <v>-1.1828741521850983E-3</v>
      </c>
      <c r="K74" s="597"/>
      <c r="L74" s="669"/>
      <c r="M74" s="348"/>
      <c r="N74" s="348"/>
      <c r="O74" s="348"/>
    </row>
    <row r="75" spans="1:15" ht="12.75" customHeight="1">
      <c r="A75" s="262" t="s">
        <v>280</v>
      </c>
      <c r="B75" s="262" t="s">
        <v>279</v>
      </c>
      <c r="C75" s="278" t="s">
        <v>238</v>
      </c>
      <c r="D75" s="278"/>
      <c r="E75" s="265">
        <v>104006784.6424</v>
      </c>
      <c r="F75" s="266">
        <v>1294.7322924831985</v>
      </c>
      <c r="G75" s="267">
        <v>103023993.36220001</v>
      </c>
      <c r="H75" s="268">
        <v>1287.0194941466393</v>
      </c>
      <c r="I75" s="264">
        <v>9.5394407470190679E-3</v>
      </c>
      <c r="J75" s="264">
        <v>5.992759528225422E-3</v>
      </c>
      <c r="K75" s="597"/>
      <c r="L75" s="669"/>
      <c r="M75" s="348"/>
      <c r="N75" s="348"/>
      <c r="O75" s="348"/>
    </row>
    <row r="76" spans="1:15" ht="12.75" customHeight="1">
      <c r="A76" s="262" t="s">
        <v>281</v>
      </c>
      <c r="B76" s="262" t="s">
        <v>279</v>
      </c>
      <c r="C76" s="278" t="s">
        <v>228</v>
      </c>
      <c r="D76" s="278"/>
      <c r="E76" s="265">
        <v>889437578.89810002</v>
      </c>
      <c r="F76" s="266">
        <v>157.3139161632204</v>
      </c>
      <c r="G76" s="267">
        <v>762107781.56990004</v>
      </c>
      <c r="H76" s="268">
        <v>157.22713807457475</v>
      </c>
      <c r="I76" s="264">
        <v>0.16707583941198934</v>
      </c>
      <c r="J76" s="264">
        <v>5.5192818306259994E-4</v>
      </c>
      <c r="K76" s="597"/>
      <c r="L76" s="669"/>
      <c r="M76" s="348"/>
      <c r="N76" s="348"/>
      <c r="O76" s="348"/>
    </row>
    <row r="77" spans="1:15" ht="12.75" customHeight="1">
      <c r="A77" s="262" t="s">
        <v>1077</v>
      </c>
      <c r="B77" s="262" t="s">
        <v>279</v>
      </c>
      <c r="C77" s="278" t="s">
        <v>238</v>
      </c>
      <c r="D77" s="278"/>
      <c r="E77" s="265">
        <v>20365243.6074</v>
      </c>
      <c r="F77" s="266">
        <v>777.9409826382954</v>
      </c>
      <c r="G77" s="267">
        <v>22419850.193799999</v>
      </c>
      <c r="H77" s="268">
        <v>773.36745175301803</v>
      </c>
      <c r="I77" s="264">
        <v>-9.1642297724548571E-2</v>
      </c>
      <c r="J77" s="264">
        <v>5.9137876502435294E-3</v>
      </c>
      <c r="K77" s="597"/>
      <c r="L77" s="669"/>
      <c r="M77" s="348"/>
      <c r="N77" s="348"/>
      <c r="O77" s="348"/>
    </row>
    <row r="78" spans="1:15" ht="12.75" customHeight="1">
      <c r="A78" s="350" t="s">
        <v>1088</v>
      </c>
      <c r="B78" s="262" t="s">
        <v>279</v>
      </c>
      <c r="C78" s="278" t="s">
        <v>726</v>
      </c>
      <c r="D78" s="278"/>
      <c r="E78" s="265">
        <v>126801608.9911</v>
      </c>
      <c r="F78" s="266">
        <v>878.89291173363313</v>
      </c>
      <c r="G78" s="267">
        <v>126941259.4914</v>
      </c>
      <c r="H78" s="268">
        <v>874.2779053998803</v>
      </c>
      <c r="I78" s="264">
        <v>-1.1001190697139673E-3</v>
      </c>
      <c r="J78" s="264">
        <v>5.2786491632108579E-3</v>
      </c>
      <c r="K78" s="597"/>
      <c r="L78" s="669"/>
      <c r="M78" s="348"/>
      <c r="N78" s="348"/>
      <c r="O78" s="348"/>
    </row>
    <row r="79" spans="1:15" ht="12.75" customHeight="1">
      <c r="A79" s="262" t="s">
        <v>282</v>
      </c>
      <c r="B79" s="262" t="s">
        <v>279</v>
      </c>
      <c r="C79" s="278" t="s">
        <v>228</v>
      </c>
      <c r="D79" s="278"/>
      <c r="E79" s="267">
        <v>153497019.49329999</v>
      </c>
      <c r="F79" s="268">
        <v>804.38359554661179</v>
      </c>
      <c r="G79" s="267">
        <v>140749319.21439999</v>
      </c>
      <c r="H79" s="268">
        <v>801.1951323900272</v>
      </c>
      <c r="I79" s="264">
        <v>9.0570244673665146E-2</v>
      </c>
      <c r="J79" s="264">
        <v>3.9796337092976586E-3</v>
      </c>
      <c r="K79" s="597"/>
      <c r="L79" s="669"/>
      <c r="M79" s="348"/>
      <c r="N79" s="348"/>
      <c r="O79" s="348"/>
    </row>
    <row r="80" spans="1:15" ht="12.75" customHeight="1">
      <c r="A80" s="350" t="s">
        <v>1089</v>
      </c>
      <c r="B80" s="262" t="s">
        <v>279</v>
      </c>
      <c r="C80" s="278" t="s">
        <v>726</v>
      </c>
      <c r="D80" s="278"/>
      <c r="E80" s="265">
        <v>137837932.20480001</v>
      </c>
      <c r="F80" s="266">
        <v>751.06747150093463</v>
      </c>
      <c r="G80" s="267">
        <v>138862035.8037</v>
      </c>
      <c r="H80" s="268">
        <v>756.06502844310762</v>
      </c>
      <c r="I80" s="264">
        <v>-7.3749718054522129E-3</v>
      </c>
      <c r="J80" s="264">
        <v>-6.6099564907320385E-3</v>
      </c>
      <c r="K80" s="597"/>
      <c r="L80" s="669"/>
      <c r="M80" s="348"/>
      <c r="N80" s="348"/>
      <c r="O80" s="348"/>
    </row>
    <row r="81" spans="1:15" ht="12.75" customHeight="1">
      <c r="A81" s="262" t="s">
        <v>815</v>
      </c>
      <c r="B81" s="262" t="s">
        <v>279</v>
      </c>
      <c r="C81" s="278" t="s">
        <v>726</v>
      </c>
      <c r="D81" s="278"/>
      <c r="E81" s="269">
        <v>43728121.124600001</v>
      </c>
      <c r="F81" s="270">
        <v>773.93863869066058</v>
      </c>
      <c r="G81" s="267">
        <v>43501579.663900003</v>
      </c>
      <c r="H81" s="268">
        <v>769.92910923473983</v>
      </c>
      <c r="I81" s="264">
        <v>5.2076605596922398E-3</v>
      </c>
      <c r="J81" s="264">
        <v>5.2076605596922398E-3</v>
      </c>
      <c r="K81" s="597"/>
      <c r="L81" s="669"/>
      <c r="M81" s="348"/>
      <c r="N81" s="348"/>
      <c r="O81" s="348"/>
    </row>
    <row r="82" spans="1:15" ht="12.75" customHeight="1">
      <c r="A82" s="262" t="s">
        <v>1145</v>
      </c>
      <c r="B82" s="262" t="s">
        <v>1198</v>
      </c>
      <c r="C82" s="278" t="s">
        <v>226</v>
      </c>
      <c r="D82" s="278"/>
      <c r="E82" s="269">
        <v>0</v>
      </c>
      <c r="F82" s="270">
        <v>0</v>
      </c>
      <c r="G82" s="274">
        <v>0</v>
      </c>
      <c r="H82" s="275">
        <v>0</v>
      </c>
      <c r="I82" s="264" t="s">
        <v>1102</v>
      </c>
      <c r="J82" s="264" t="s">
        <v>1102</v>
      </c>
      <c r="K82" s="597"/>
      <c r="L82" s="669"/>
      <c r="M82" s="348"/>
      <c r="N82" s="348"/>
      <c r="O82" s="348"/>
    </row>
    <row r="83" spans="1:15" ht="12.75" customHeight="1">
      <c r="A83" s="262" t="s">
        <v>1146</v>
      </c>
      <c r="B83" s="262" t="s">
        <v>1198</v>
      </c>
      <c r="C83" s="278" t="s">
        <v>228</v>
      </c>
      <c r="D83" s="278"/>
      <c r="E83" s="269">
        <v>0</v>
      </c>
      <c r="F83" s="270">
        <v>0</v>
      </c>
      <c r="G83" s="267">
        <v>0</v>
      </c>
      <c r="H83" s="268">
        <v>0</v>
      </c>
      <c r="I83" s="264" t="s">
        <v>1102</v>
      </c>
      <c r="J83" s="264" t="s">
        <v>1102</v>
      </c>
      <c r="K83" s="597"/>
      <c r="L83" s="669"/>
      <c r="M83" s="348"/>
      <c r="N83" s="348"/>
      <c r="O83" s="348"/>
    </row>
    <row r="84" spans="1:15" ht="12.75" customHeight="1">
      <c r="A84" s="262" t="s">
        <v>1147</v>
      </c>
      <c r="B84" s="262" t="s">
        <v>1198</v>
      </c>
      <c r="C84" s="278" t="s">
        <v>225</v>
      </c>
      <c r="D84" s="278"/>
      <c r="E84" s="269">
        <v>0</v>
      </c>
      <c r="F84" s="270">
        <v>0</v>
      </c>
      <c r="G84" s="267">
        <v>0</v>
      </c>
      <c r="H84" s="268">
        <v>0</v>
      </c>
      <c r="I84" s="264" t="s">
        <v>1102</v>
      </c>
      <c r="J84" s="264" t="s">
        <v>1102</v>
      </c>
      <c r="K84" s="597"/>
      <c r="L84" s="669"/>
      <c r="M84" s="348"/>
      <c r="N84" s="348"/>
      <c r="O84" s="348"/>
    </row>
    <row r="85" spans="1:15" ht="12.75" customHeight="1">
      <c r="A85" s="262" t="s">
        <v>283</v>
      </c>
      <c r="B85" s="262" t="s">
        <v>284</v>
      </c>
      <c r="C85" s="278" t="s">
        <v>225</v>
      </c>
      <c r="D85" s="278"/>
      <c r="E85" s="265">
        <v>270578626.88169998</v>
      </c>
      <c r="F85" s="266">
        <v>112.72182442817065</v>
      </c>
      <c r="G85" s="267">
        <v>271636468.51419997</v>
      </c>
      <c r="H85" s="268">
        <v>112.92638202418586</v>
      </c>
      <c r="I85" s="264">
        <v>-3.8943284688031099E-3</v>
      </c>
      <c r="J85" s="264">
        <v>-1.8114243310424216E-3</v>
      </c>
      <c r="K85" s="597"/>
      <c r="L85" s="669"/>
      <c r="M85" s="348"/>
      <c r="N85" s="348"/>
      <c r="O85" s="348"/>
    </row>
    <row r="86" spans="1:15" ht="12.75" customHeight="1">
      <c r="A86" s="262" t="s">
        <v>285</v>
      </c>
      <c r="B86" s="262" t="s">
        <v>284</v>
      </c>
      <c r="C86" s="278" t="s">
        <v>238</v>
      </c>
      <c r="D86" s="278"/>
      <c r="E86" s="265">
        <v>193459930.3154</v>
      </c>
      <c r="F86" s="266">
        <v>1427.1417972896177</v>
      </c>
      <c r="G86" s="267">
        <v>191363858.17910001</v>
      </c>
      <c r="H86" s="268">
        <v>1416.8294482535869</v>
      </c>
      <c r="I86" s="264">
        <v>1.0953333384082775E-2</v>
      </c>
      <c r="J86" s="264">
        <v>7.2784688719889079E-3</v>
      </c>
      <c r="K86" s="597"/>
      <c r="L86" s="669"/>
      <c r="M86" s="348"/>
      <c r="N86" s="348"/>
      <c r="O86" s="348"/>
    </row>
    <row r="87" spans="1:15" ht="12.75" customHeight="1">
      <c r="A87" s="262" t="s">
        <v>286</v>
      </c>
      <c r="B87" s="262" t="s">
        <v>284</v>
      </c>
      <c r="C87" s="278" t="s">
        <v>225</v>
      </c>
      <c r="D87" s="278"/>
      <c r="E87" s="265">
        <v>41249029.871100001</v>
      </c>
      <c r="F87" s="266">
        <v>676.31985096668586</v>
      </c>
      <c r="G87" s="267">
        <v>39831691.043099999</v>
      </c>
      <c r="H87" s="268">
        <v>658.63222995484671</v>
      </c>
      <c r="I87" s="264">
        <v>3.558319496067508E-2</v>
      </c>
      <c r="J87" s="264">
        <v>2.6855079674815929E-2</v>
      </c>
      <c r="K87" s="597"/>
      <c r="L87" s="669"/>
      <c r="M87" s="348"/>
      <c r="N87" s="348"/>
      <c r="O87" s="348"/>
    </row>
    <row r="88" spans="1:15" ht="12.75" customHeight="1">
      <c r="A88" s="262" t="s">
        <v>287</v>
      </c>
      <c r="B88" s="262" t="s">
        <v>284</v>
      </c>
      <c r="C88" s="278" t="s">
        <v>225</v>
      </c>
      <c r="D88" s="278"/>
      <c r="E88" s="265">
        <v>306788003.27590001</v>
      </c>
      <c r="F88" s="266">
        <v>1100.4167047389687</v>
      </c>
      <c r="G88" s="267">
        <v>286623947.44569999</v>
      </c>
      <c r="H88" s="268">
        <v>1075.1593234729467</v>
      </c>
      <c r="I88" s="264">
        <v>7.0350213266880068E-2</v>
      </c>
      <c r="J88" s="264">
        <v>2.3491756723493351E-2</v>
      </c>
      <c r="K88" s="597"/>
      <c r="L88" s="669"/>
      <c r="M88" s="348"/>
      <c r="N88" s="348"/>
      <c r="O88" s="348"/>
    </row>
    <row r="89" spans="1:15" ht="12.75" customHeight="1">
      <c r="A89" s="262" t="s">
        <v>288</v>
      </c>
      <c r="B89" s="262" t="s">
        <v>284</v>
      </c>
      <c r="C89" s="278" t="s">
        <v>228</v>
      </c>
      <c r="D89" s="278"/>
      <c r="E89" s="265">
        <v>179702102.22350001</v>
      </c>
      <c r="F89" s="266">
        <v>1146.3016066305836</v>
      </c>
      <c r="G89" s="267">
        <v>172092710.32100001</v>
      </c>
      <c r="H89" s="268">
        <v>1142.0115011733703</v>
      </c>
      <c r="I89" s="264">
        <v>4.4216817134824726E-2</v>
      </c>
      <c r="J89" s="264">
        <v>3.7566219366489406E-3</v>
      </c>
      <c r="K89" s="597"/>
      <c r="L89" s="669"/>
      <c r="M89" s="348"/>
      <c r="N89" s="348"/>
      <c r="O89" s="348"/>
    </row>
    <row r="90" spans="1:15" ht="12.75" customHeight="1">
      <c r="A90" s="262" t="s">
        <v>1164</v>
      </c>
      <c r="B90" s="262" t="s">
        <v>284</v>
      </c>
      <c r="C90" s="278" t="s">
        <v>726</v>
      </c>
      <c r="D90" s="278"/>
      <c r="E90" s="265">
        <v>11007253.913899999</v>
      </c>
      <c r="F90" s="266">
        <v>769.72268454478092</v>
      </c>
      <c r="G90" s="267">
        <v>11079177.437200001</v>
      </c>
      <c r="H90" s="268">
        <v>751.4407410835563</v>
      </c>
      <c r="I90" s="264">
        <v>-6.4917746563483147E-3</v>
      </c>
      <c r="J90" s="264">
        <v>2.4329188533033896E-2</v>
      </c>
      <c r="K90" s="597"/>
      <c r="L90" s="669"/>
      <c r="M90" s="348"/>
      <c r="N90" s="348"/>
      <c r="O90" s="348"/>
    </row>
    <row r="91" spans="1:15" ht="12.75" customHeight="1">
      <c r="A91" s="262" t="s">
        <v>1165</v>
      </c>
      <c r="B91" s="262" t="s">
        <v>284</v>
      </c>
      <c r="C91" s="278" t="s">
        <v>726</v>
      </c>
      <c r="D91" s="278"/>
      <c r="E91" s="265">
        <v>7738459.0346999997</v>
      </c>
      <c r="F91" s="266">
        <v>769.95113644434173</v>
      </c>
      <c r="G91" s="267">
        <v>7522681.4517999999</v>
      </c>
      <c r="H91" s="268">
        <v>748.64383311444135</v>
      </c>
      <c r="I91" s="264">
        <v>2.868359962900846E-2</v>
      </c>
      <c r="J91" s="264">
        <v>2.8461201959361082E-2</v>
      </c>
      <c r="K91" s="597"/>
      <c r="L91" s="669"/>
      <c r="M91" s="348"/>
      <c r="N91" s="348"/>
      <c r="O91" s="348"/>
    </row>
    <row r="92" spans="1:15" ht="12.75" customHeight="1">
      <c r="A92" s="262" t="s">
        <v>1166</v>
      </c>
      <c r="B92" s="262" t="s">
        <v>284</v>
      </c>
      <c r="C92" s="278" t="s">
        <v>726</v>
      </c>
      <c r="D92" s="278"/>
      <c r="E92" s="265">
        <v>6287594.2986000003</v>
      </c>
      <c r="F92" s="266">
        <v>772.4741801352302</v>
      </c>
      <c r="G92" s="267">
        <v>6135433.9825999998</v>
      </c>
      <c r="H92" s="268">
        <v>751.37233717201718</v>
      </c>
      <c r="I92" s="264">
        <v>2.4800253157563956E-2</v>
      </c>
      <c r="J92" s="264">
        <v>2.8084402258719221E-2</v>
      </c>
      <c r="K92" s="597"/>
      <c r="L92" s="669"/>
      <c r="M92" s="348"/>
      <c r="N92" s="348"/>
      <c r="O92" s="348"/>
    </row>
    <row r="93" spans="1:15" ht="12.75" customHeight="1">
      <c r="A93" s="262" t="s">
        <v>1167</v>
      </c>
      <c r="B93" s="262" t="s">
        <v>284</v>
      </c>
      <c r="C93" s="278" t="s">
        <v>726</v>
      </c>
      <c r="D93" s="278"/>
      <c r="E93" s="265">
        <v>8324606.4835000001</v>
      </c>
      <c r="F93" s="266">
        <v>772.7231236513835</v>
      </c>
      <c r="G93" s="267">
        <v>8085871.3448999999</v>
      </c>
      <c r="H93" s="268">
        <v>751.75554306741776</v>
      </c>
      <c r="I93" s="264">
        <v>2.9524973675295607E-2</v>
      </c>
      <c r="J93" s="264">
        <v>2.7891487834477369E-2</v>
      </c>
      <c r="K93" s="597"/>
      <c r="L93" s="669"/>
      <c r="M93" s="348"/>
      <c r="N93" s="348"/>
      <c r="O93" s="348"/>
    </row>
    <row r="94" spans="1:15" ht="12.75" customHeight="1">
      <c r="A94" s="262" t="s">
        <v>289</v>
      </c>
      <c r="B94" s="262" t="s">
        <v>284</v>
      </c>
      <c r="C94" s="278" t="s">
        <v>226</v>
      </c>
      <c r="D94" s="278"/>
      <c r="E94" s="265">
        <v>361613311.98879999</v>
      </c>
      <c r="F94" s="266">
        <v>1225.0611848828321</v>
      </c>
      <c r="G94" s="267">
        <v>361249943.6965</v>
      </c>
      <c r="H94" s="268">
        <v>1216.4720974379075</v>
      </c>
      <c r="I94" s="264">
        <v>1.0058639416847814E-3</v>
      </c>
      <c r="J94" s="264">
        <v>7.0606530663668288E-3</v>
      </c>
      <c r="K94" s="597"/>
      <c r="L94" s="669"/>
      <c r="M94" s="348"/>
      <c r="N94" s="348"/>
      <c r="O94" s="348"/>
    </row>
    <row r="95" spans="1:15" ht="12.75" customHeight="1">
      <c r="A95" s="261" t="s">
        <v>290</v>
      </c>
      <c r="B95" s="262" t="s">
        <v>284</v>
      </c>
      <c r="C95" s="278" t="s">
        <v>228</v>
      </c>
      <c r="D95" s="278"/>
      <c r="E95" s="265">
        <v>1922951751.3024998</v>
      </c>
      <c r="F95" s="266">
        <v>175.13036129841856</v>
      </c>
      <c r="G95" s="267">
        <v>1894034623.3464</v>
      </c>
      <c r="H95" s="268">
        <v>175.05734810849344</v>
      </c>
      <c r="I95" s="264">
        <v>1.5267475894927829E-2</v>
      </c>
      <c r="J95" s="264">
        <v>4.1708154906960893E-4</v>
      </c>
      <c r="K95" s="597"/>
      <c r="L95" s="669"/>
      <c r="M95" s="348"/>
      <c r="N95" s="348"/>
      <c r="O95" s="348"/>
    </row>
    <row r="96" spans="1:15" ht="12.75" customHeight="1">
      <c r="A96" s="262" t="s">
        <v>291</v>
      </c>
      <c r="B96" s="262" t="s">
        <v>284</v>
      </c>
      <c r="C96" s="278" t="s">
        <v>225</v>
      </c>
      <c r="D96" s="278"/>
      <c r="E96" s="265">
        <v>69800418.106000006</v>
      </c>
      <c r="F96" s="266">
        <v>1167.3616818194741</v>
      </c>
      <c r="G96" s="267">
        <v>66598767.821999997</v>
      </c>
      <c r="H96" s="268">
        <v>1122.6415563200151</v>
      </c>
      <c r="I96" s="264">
        <v>4.8073716507145203E-2</v>
      </c>
      <c r="J96" s="264">
        <v>3.9834731974514037E-2</v>
      </c>
      <c r="K96" s="597"/>
      <c r="L96" s="669"/>
      <c r="M96" s="348"/>
      <c r="N96" s="348"/>
      <c r="O96" s="348"/>
    </row>
    <row r="97" spans="1:14" ht="18.75" customHeight="1">
      <c r="A97" s="479" t="s">
        <v>590</v>
      </c>
      <c r="B97" s="480"/>
      <c r="C97" s="481"/>
      <c r="D97" s="481"/>
      <c r="E97" s="482">
        <f>SUM(E10:E96)</f>
        <v>14210201952.9739</v>
      </c>
      <c r="F97" s="482"/>
      <c r="G97" s="482">
        <f>SUM(G10:G96)</f>
        <v>13960348539.888798</v>
      </c>
      <c r="H97" s="483"/>
      <c r="I97" s="484">
        <v>1.7897362116081617E-2</v>
      </c>
      <c r="J97" s="484"/>
      <c r="K97" s="597"/>
      <c r="L97" s="597"/>
      <c r="M97" s="150"/>
      <c r="N97" s="150"/>
    </row>
    <row r="98" spans="1:14" ht="12.75" customHeight="1">
      <c r="A98" s="36" t="s">
        <v>591</v>
      </c>
    </row>
    <row r="99" spans="1:14" ht="12.75" customHeight="1"/>
    <row r="100" spans="1:14" ht="12.75" customHeight="1">
      <c r="A100" s="80" t="s">
        <v>733</v>
      </c>
    </row>
    <row r="101" spans="1:14" ht="12.75" customHeight="1">
      <c r="A101" s="81" t="s">
        <v>725</v>
      </c>
    </row>
    <row r="102" spans="1:14" ht="12.75" customHeight="1">
      <c r="A102" s="51" t="s">
        <v>769</v>
      </c>
    </row>
    <row r="103" spans="1:14" ht="12.75" customHeight="1">
      <c r="A103" s="569" t="s">
        <v>772</v>
      </c>
    </row>
    <row r="104" spans="1:14" ht="12.75" customHeight="1">
      <c r="A104" s="51" t="s">
        <v>775</v>
      </c>
    </row>
    <row r="105" spans="1:14" ht="12.75" customHeight="1">
      <c r="A105" s="90" t="s">
        <v>776</v>
      </c>
    </row>
    <row r="106" spans="1:14" ht="12.75" customHeight="1">
      <c r="A106" s="51"/>
      <c r="B106" s="83"/>
      <c r="C106" s="83"/>
      <c r="D106" s="83"/>
      <c r="E106" s="83"/>
      <c r="F106" s="83"/>
      <c r="G106" s="83"/>
      <c r="H106" s="83"/>
      <c r="I106" s="83"/>
    </row>
    <row r="107" spans="1:14" ht="12.75" customHeight="1">
      <c r="A107" s="90"/>
      <c r="B107" s="84"/>
      <c r="C107" s="84"/>
      <c r="D107" s="84"/>
      <c r="E107" s="84"/>
      <c r="F107" s="84"/>
      <c r="G107" s="84"/>
      <c r="H107" s="84"/>
      <c r="I107" s="84"/>
    </row>
    <row r="108" spans="1:14" ht="12.75" customHeight="1">
      <c r="A108" s="51"/>
    </row>
    <row r="109" spans="1:14" ht="12.75" customHeight="1">
      <c r="A109" s="90"/>
    </row>
    <row r="110" spans="1:14" ht="12.75" customHeight="1"/>
    <row r="111" spans="1:14" ht="12.75" customHeight="1"/>
    <row r="112" spans="1:14" ht="12.75" customHeight="1">
      <c r="A112" s="75" t="s">
        <v>325</v>
      </c>
    </row>
    <row r="113" spans="1:10" ht="12.75" customHeight="1"/>
    <row r="114" spans="1:10" ht="12.75" customHeight="1"/>
    <row r="115" spans="1:10">
      <c r="A115" s="90"/>
      <c r="B115" s="90"/>
      <c r="C115" s="90"/>
      <c r="D115" s="90"/>
      <c r="E115" s="90"/>
      <c r="F115" s="90"/>
      <c r="G115" s="90"/>
      <c r="H115" s="90"/>
      <c r="I115" s="90"/>
      <c r="J115" s="90"/>
    </row>
    <row r="116" spans="1:10" ht="12.75" customHeight="1"/>
    <row r="117" spans="1:10" ht="12.75" customHeight="1">
      <c r="A117" s="51"/>
    </row>
    <row r="118" spans="1:10" ht="12.75" customHeight="1">
      <c r="A118" s="90"/>
    </row>
    <row r="119" spans="1:10" ht="12.75" customHeight="1">
      <c r="A119" s="51"/>
    </row>
    <row r="120" spans="1:10" ht="12.75" customHeight="1">
      <c r="A120" s="51"/>
    </row>
    <row r="121" spans="1:10" ht="12.75" customHeight="1">
      <c r="A121" s="90"/>
    </row>
    <row r="122" spans="1:10" ht="12.75" customHeight="1"/>
    <row r="123" spans="1:10" ht="12.75" customHeight="1">
      <c r="A123" s="51"/>
    </row>
    <row r="124" spans="1:10" ht="12.75" customHeight="1">
      <c r="A124" s="90"/>
    </row>
    <row r="125" spans="1:10" ht="12.75" customHeight="1">
      <c r="A125" s="98"/>
    </row>
    <row r="126" spans="1:10" ht="12.75" customHeight="1">
      <c r="A126" s="51"/>
    </row>
    <row r="127" spans="1:10" ht="12.75" customHeight="1">
      <c r="A127" s="90"/>
    </row>
    <row r="128" spans="1:10"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203" spans="10:10">
      <c r="J203" s="53" t="s">
        <v>436</v>
      </c>
    </row>
  </sheetData>
  <mergeCells count="7">
    <mergeCell ref="E7:F7"/>
    <mergeCell ref="G7:H7"/>
    <mergeCell ref="I7:J7"/>
    <mergeCell ref="E5:F5"/>
    <mergeCell ref="E6:F6"/>
    <mergeCell ref="G5:H5"/>
    <mergeCell ref="G6:H6"/>
  </mergeCells>
  <hyperlinks>
    <hyperlink ref="A112" location="'2 Sadržaj'!A1" display="Sadržaj / Contents"/>
  </hyperlinks>
  <pageMargins left="0.7" right="0.7" top="0.75" bottom="0.75" header="0.3" footer="0.3"/>
  <pageSetup paperSize="9" scale="55" orientation="portrait" r:id="rId1"/>
  <rowBreaks count="1" manualBreakCount="1">
    <brk id="99" max="9"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98"/>
  <sheetViews>
    <sheetView showGridLines="0" zoomScaleNormal="100" workbookViewId="0"/>
  </sheetViews>
  <sheetFormatPr defaultRowHeight="15"/>
  <cols>
    <col min="1" max="1" width="24.28515625" customWidth="1"/>
    <col min="2" max="3" width="8.85546875" customWidth="1"/>
    <col min="4" max="4" width="9.7109375" bestFit="1" customWidth="1"/>
    <col min="5" max="5" width="9.5703125" customWidth="1"/>
    <col min="6" max="6" width="8.7109375" bestFit="1" customWidth="1"/>
    <col min="7" max="7" width="9.140625" bestFit="1" customWidth="1"/>
    <col min="8" max="13" width="8.85546875" customWidth="1"/>
  </cols>
  <sheetData>
    <row r="1" spans="1:14" ht="12.75" customHeight="1">
      <c r="A1" s="485" t="s">
        <v>969</v>
      </c>
      <c r="M1" s="373" t="str">
        <f>Naslovnica!A20</f>
        <v>Studeni 2015.</v>
      </c>
    </row>
    <row r="2" spans="1:14" ht="12.75" customHeight="1">
      <c r="A2" s="125" t="s">
        <v>970</v>
      </c>
      <c r="M2" s="118" t="str">
        <f>Naslovnica!A24</f>
        <v>November 2015</v>
      </c>
    </row>
    <row r="3" spans="1:14" ht="12.75" customHeight="1">
      <c r="A3" s="18"/>
      <c r="M3" s="19"/>
    </row>
    <row r="4" spans="1:14" ht="12.75" customHeight="1">
      <c r="A4" s="112"/>
      <c r="B4" s="112"/>
      <c r="C4" s="112"/>
      <c r="D4" s="112"/>
      <c r="E4" s="112"/>
      <c r="F4" s="112"/>
      <c r="G4" s="112"/>
      <c r="H4" s="112"/>
      <c r="I4" s="112"/>
      <c r="J4" s="112"/>
      <c r="K4" s="112"/>
      <c r="L4" s="112"/>
      <c r="M4" s="21" t="s">
        <v>479</v>
      </c>
    </row>
    <row r="5" spans="1:14" ht="25.5" customHeight="1">
      <c r="A5" s="798" t="s">
        <v>594</v>
      </c>
      <c r="B5" s="799" t="s">
        <v>746</v>
      </c>
      <c r="C5" s="800"/>
      <c r="D5" s="730" t="s">
        <v>745</v>
      </c>
      <c r="E5" s="773"/>
      <c r="F5" s="730" t="s">
        <v>747</v>
      </c>
      <c r="G5" s="773"/>
      <c r="H5" s="730" t="s">
        <v>748</v>
      </c>
      <c r="I5" s="773"/>
      <c r="J5" s="730" t="s">
        <v>1081</v>
      </c>
      <c r="K5" s="773"/>
      <c r="L5" s="730" t="s">
        <v>749</v>
      </c>
      <c r="M5" s="773"/>
    </row>
    <row r="6" spans="1:14" ht="12.75" customHeight="1">
      <c r="A6" s="798"/>
      <c r="B6" s="434" t="s">
        <v>130</v>
      </c>
      <c r="C6" s="434" t="s">
        <v>131</v>
      </c>
      <c r="D6" s="434" t="s">
        <v>130</v>
      </c>
      <c r="E6" s="434" t="s">
        <v>131</v>
      </c>
      <c r="F6" s="434" t="s">
        <v>130</v>
      </c>
      <c r="G6" s="434" t="s">
        <v>131</v>
      </c>
      <c r="H6" s="434" t="s">
        <v>130</v>
      </c>
      <c r="I6" s="434" t="s">
        <v>131</v>
      </c>
      <c r="J6" s="434" t="s">
        <v>130</v>
      </c>
      <c r="K6" s="434" t="s">
        <v>131</v>
      </c>
      <c r="L6" s="434" t="s">
        <v>130</v>
      </c>
      <c r="M6" s="434" t="s">
        <v>131</v>
      </c>
    </row>
    <row r="7" spans="1:14" ht="12.75" customHeight="1">
      <c r="A7" s="798"/>
      <c r="B7" s="486" t="s">
        <v>122</v>
      </c>
      <c r="C7" s="486" t="s">
        <v>123</v>
      </c>
      <c r="D7" s="486" t="s">
        <v>122</v>
      </c>
      <c r="E7" s="486" t="s">
        <v>123</v>
      </c>
      <c r="F7" s="486" t="s">
        <v>122</v>
      </c>
      <c r="G7" s="486" t="s">
        <v>123</v>
      </c>
      <c r="H7" s="486" t="s">
        <v>122</v>
      </c>
      <c r="I7" s="486" t="s">
        <v>123</v>
      </c>
      <c r="J7" s="486" t="s">
        <v>122</v>
      </c>
      <c r="K7" s="486" t="s">
        <v>123</v>
      </c>
      <c r="L7" s="486" t="s">
        <v>122</v>
      </c>
      <c r="M7" s="486" t="s">
        <v>123</v>
      </c>
    </row>
    <row r="8" spans="1:14" ht="18">
      <c r="A8" s="209" t="s">
        <v>595</v>
      </c>
      <c r="B8" s="280">
        <v>124336.29067</v>
      </c>
      <c r="C8" s="281">
        <v>7.6839707339019306E-2</v>
      </c>
      <c r="D8" s="280">
        <v>42364.26986</v>
      </c>
      <c r="E8" s="281">
        <v>5.2485328338128544E-2</v>
      </c>
      <c r="F8" s="280">
        <v>672310.61523</v>
      </c>
      <c r="G8" s="281">
        <v>6.9592592263778466E-2</v>
      </c>
      <c r="H8" s="280">
        <v>105512.49390999999</v>
      </c>
      <c r="I8" s="281">
        <v>7.334371622892108E-2</v>
      </c>
      <c r="J8" s="280">
        <v>35926.724979999999</v>
      </c>
      <c r="K8" s="281">
        <v>5.2398369418092068E-2</v>
      </c>
      <c r="L8" s="280">
        <v>980450.39465000003</v>
      </c>
      <c r="M8" s="281">
        <v>6.899623227688903E-2</v>
      </c>
      <c r="N8" s="88"/>
    </row>
    <row r="9" spans="1:14" ht="18">
      <c r="A9" s="209" t="s">
        <v>596</v>
      </c>
      <c r="B9" s="280">
        <v>32372.935539999999</v>
      </c>
      <c r="C9" s="281">
        <v>2.0006442842988317E-2</v>
      </c>
      <c r="D9" s="280">
        <v>18046.324190000003</v>
      </c>
      <c r="E9" s="281">
        <v>2.235769089231417E-2</v>
      </c>
      <c r="F9" s="280">
        <v>70903.74109000001</v>
      </c>
      <c r="G9" s="281">
        <v>7.3394276869551108E-3</v>
      </c>
      <c r="H9" s="280">
        <v>48088.00217</v>
      </c>
      <c r="I9" s="281">
        <v>3.3426873486476771E-2</v>
      </c>
      <c r="J9" s="280">
        <v>23301.00547</v>
      </c>
      <c r="K9" s="281">
        <v>3.3984024235711008E-2</v>
      </c>
      <c r="L9" s="280">
        <v>192712.00846000001</v>
      </c>
      <c r="M9" s="281">
        <v>1.3561524959147472E-2</v>
      </c>
      <c r="N9" s="88"/>
    </row>
    <row r="10" spans="1:14" ht="18">
      <c r="A10" s="209" t="s">
        <v>597</v>
      </c>
      <c r="B10" s="280">
        <v>1486558.9554500002</v>
      </c>
      <c r="C10" s="281">
        <v>0.91869199622614295</v>
      </c>
      <c r="D10" s="280">
        <v>766681.08931999991</v>
      </c>
      <c r="E10" s="281">
        <v>0.94984544373295265</v>
      </c>
      <c r="F10" s="280">
        <v>9182828.9493199997</v>
      </c>
      <c r="G10" s="281">
        <v>0.95053812392866088</v>
      </c>
      <c r="H10" s="280">
        <v>1371972.9063099995</v>
      </c>
      <c r="I10" s="281">
        <v>0.95368413526459062</v>
      </c>
      <c r="J10" s="280">
        <v>659422.39330999996</v>
      </c>
      <c r="K10" s="281">
        <v>0.96175363010279558</v>
      </c>
      <c r="L10" s="280">
        <v>13467464.293709999</v>
      </c>
      <c r="M10" s="281">
        <v>0.94773208278551457</v>
      </c>
      <c r="N10" s="88"/>
    </row>
    <row r="11" spans="1:14" ht="21.75" customHeight="1">
      <c r="A11" s="209" t="s">
        <v>598</v>
      </c>
      <c r="B11" s="282">
        <v>578833.73128000007</v>
      </c>
      <c r="C11" s="283">
        <v>0.35771868591089723</v>
      </c>
      <c r="D11" s="282">
        <v>406450.49448999995</v>
      </c>
      <c r="E11" s="283">
        <v>0.50355376658207207</v>
      </c>
      <c r="F11" s="282">
        <v>9162889.2930800002</v>
      </c>
      <c r="G11" s="283">
        <v>0.94847411908453771</v>
      </c>
      <c r="H11" s="282">
        <v>1251090.9012499996</v>
      </c>
      <c r="I11" s="283">
        <v>0.86965678316858108</v>
      </c>
      <c r="J11" s="282">
        <v>483096.48626999994</v>
      </c>
      <c r="K11" s="283">
        <v>0.7045860196343926</v>
      </c>
      <c r="L11" s="282">
        <v>11882360.906369999</v>
      </c>
      <c r="M11" s="283">
        <v>0.83618522422686647</v>
      </c>
      <c r="N11" s="78"/>
    </row>
    <row r="12" spans="1:14" ht="18" customHeight="1">
      <c r="A12" s="210" t="s">
        <v>501</v>
      </c>
      <c r="B12" s="282">
        <v>555543.79545000009</v>
      </c>
      <c r="C12" s="283">
        <v>0.3433255281009101</v>
      </c>
      <c r="D12" s="282">
        <v>105837.75163</v>
      </c>
      <c r="E12" s="283">
        <v>0.13112297611234811</v>
      </c>
      <c r="F12" s="282">
        <v>2.9350300000000002</v>
      </c>
      <c r="G12" s="283">
        <v>3.038124662096565E-7</v>
      </c>
      <c r="H12" s="282">
        <v>0</v>
      </c>
      <c r="I12" s="283">
        <v>0</v>
      </c>
      <c r="J12" s="282">
        <v>2932.5595199999998</v>
      </c>
      <c r="K12" s="283">
        <v>4.2770761085249012E-3</v>
      </c>
      <c r="L12" s="282">
        <v>664317.04163000011</v>
      </c>
      <c r="M12" s="283">
        <v>4.674930334049332E-2</v>
      </c>
    </row>
    <row r="13" spans="1:14" ht="18" customHeight="1">
      <c r="A13" s="210" t="s">
        <v>599</v>
      </c>
      <c r="B13" s="282">
        <v>1695.65886</v>
      </c>
      <c r="C13" s="283">
        <v>1.0479155349344242E-3</v>
      </c>
      <c r="D13" s="282">
        <v>194849.75128999999</v>
      </c>
      <c r="E13" s="283">
        <v>0.24140043500936981</v>
      </c>
      <c r="F13" s="282">
        <v>1360669.3291</v>
      </c>
      <c r="G13" s="283">
        <v>0.14084636428578573</v>
      </c>
      <c r="H13" s="282">
        <v>1095870.3216199998</v>
      </c>
      <c r="I13" s="283">
        <v>0.76176004294953115</v>
      </c>
      <c r="J13" s="282">
        <v>237082.70668</v>
      </c>
      <c r="K13" s="283">
        <v>0.34578011923367374</v>
      </c>
      <c r="L13" s="282">
        <v>2890167.7675499995</v>
      </c>
      <c r="M13" s="283">
        <v>0.2033868186469984</v>
      </c>
    </row>
    <row r="14" spans="1:14" ht="18" customHeight="1">
      <c r="A14" s="210" t="s">
        <v>600</v>
      </c>
      <c r="B14" s="282">
        <v>0</v>
      </c>
      <c r="C14" s="283">
        <v>0</v>
      </c>
      <c r="D14" s="282">
        <v>816.7531899999999</v>
      </c>
      <c r="E14" s="283">
        <v>1.0118800463226932E-3</v>
      </c>
      <c r="F14" s="282">
        <v>0</v>
      </c>
      <c r="G14" s="283">
        <v>0</v>
      </c>
      <c r="H14" s="282">
        <v>0</v>
      </c>
      <c r="I14" s="283">
        <v>0</v>
      </c>
      <c r="J14" s="282">
        <v>0</v>
      </c>
      <c r="K14" s="283">
        <v>0</v>
      </c>
      <c r="L14" s="282">
        <v>816.7531899999999</v>
      </c>
      <c r="M14" s="283">
        <v>5.7476536413906847E-5</v>
      </c>
    </row>
    <row r="15" spans="1:14" ht="19.5">
      <c r="A15" s="210" t="s">
        <v>601</v>
      </c>
      <c r="B15" s="282">
        <v>3234.3062300000001</v>
      </c>
      <c r="C15" s="283">
        <v>1.9987981209570603E-3</v>
      </c>
      <c r="D15" s="282">
        <v>71866.86447</v>
      </c>
      <c r="E15" s="283">
        <v>8.9036256043236672E-2</v>
      </c>
      <c r="F15" s="282">
        <v>132126.69003</v>
      </c>
      <c r="G15" s="283">
        <v>1.3676771804762858E-2</v>
      </c>
      <c r="H15" s="282">
        <v>67351.59120000001</v>
      </c>
      <c r="I15" s="283">
        <v>4.6817356025653803E-2</v>
      </c>
      <c r="J15" s="282">
        <v>13145.412900000001</v>
      </c>
      <c r="K15" s="283">
        <v>1.9172307012982653E-2</v>
      </c>
      <c r="L15" s="282">
        <v>287724.86483000003</v>
      </c>
      <c r="M15" s="283">
        <v>2.0247767468882398E-2</v>
      </c>
    </row>
    <row r="16" spans="1:14" ht="19.5">
      <c r="A16" s="568" t="s">
        <v>721</v>
      </c>
      <c r="B16" s="282">
        <v>0</v>
      </c>
      <c r="C16" s="283">
        <v>0</v>
      </c>
      <c r="D16" s="282">
        <v>0</v>
      </c>
      <c r="E16" s="283">
        <v>0</v>
      </c>
      <c r="F16" s="282">
        <v>0</v>
      </c>
      <c r="G16" s="283">
        <v>0</v>
      </c>
      <c r="H16" s="282">
        <v>0</v>
      </c>
      <c r="I16" s="283">
        <v>0</v>
      </c>
      <c r="J16" s="282">
        <v>0</v>
      </c>
      <c r="K16" s="283">
        <v>0</v>
      </c>
      <c r="L16" s="282">
        <v>0</v>
      </c>
      <c r="M16" s="283">
        <v>0</v>
      </c>
    </row>
    <row r="17" spans="1:13" ht="18" customHeight="1">
      <c r="A17" s="568" t="s">
        <v>722</v>
      </c>
      <c r="B17" s="282">
        <v>13953.70247</v>
      </c>
      <c r="C17" s="283">
        <v>8.6233746262888312E-3</v>
      </c>
      <c r="D17" s="282">
        <v>3202.4076700000001</v>
      </c>
      <c r="E17" s="283">
        <v>3.9674805818190302E-3</v>
      </c>
      <c r="F17" s="282">
        <v>31030.270339999999</v>
      </c>
      <c r="G17" s="283">
        <v>3.2120226911301606E-3</v>
      </c>
      <c r="H17" s="282">
        <v>2749.0819300000003</v>
      </c>
      <c r="I17" s="283">
        <v>1.9109384821854288E-3</v>
      </c>
      <c r="J17" s="282">
        <v>27367.879239999998</v>
      </c>
      <c r="K17" s="283">
        <v>3.9915473715056472E-2</v>
      </c>
      <c r="L17" s="282">
        <v>78303.341650000002</v>
      </c>
      <c r="M17" s="283">
        <v>5.5103609300587051E-3</v>
      </c>
    </row>
    <row r="18" spans="1:13" ht="18" customHeight="1">
      <c r="A18" s="183" t="s">
        <v>732</v>
      </c>
      <c r="B18" s="282">
        <v>0</v>
      </c>
      <c r="C18" s="283">
        <v>0</v>
      </c>
      <c r="D18" s="282">
        <v>17544.39674</v>
      </c>
      <c r="E18" s="283">
        <v>2.173585019726083E-2</v>
      </c>
      <c r="F18" s="282">
        <v>3241642.7432900001</v>
      </c>
      <c r="G18" s="283">
        <v>0.33555073590715301</v>
      </c>
      <c r="H18" s="282">
        <v>34840.506529999999</v>
      </c>
      <c r="I18" s="283">
        <v>2.4218290455610289E-2</v>
      </c>
      <c r="J18" s="282">
        <v>87129.539409999998</v>
      </c>
      <c r="K18" s="283">
        <v>0.12707659258601844</v>
      </c>
      <c r="L18" s="282">
        <v>3381157.1859700005</v>
      </c>
      <c r="M18" s="283">
        <v>0.23793871453449428</v>
      </c>
    </row>
    <row r="19" spans="1:13" ht="18" customHeight="1">
      <c r="A19" s="209" t="s">
        <v>641</v>
      </c>
      <c r="B19" s="282">
        <v>4406.2682699999996</v>
      </c>
      <c r="C19" s="283">
        <v>2.7230695278068076E-3</v>
      </c>
      <c r="D19" s="282">
        <v>12332.5695</v>
      </c>
      <c r="E19" s="283">
        <v>1.5278888591715003E-2</v>
      </c>
      <c r="F19" s="282">
        <v>4397417.3252900001</v>
      </c>
      <c r="G19" s="283">
        <v>0.4551879205832397</v>
      </c>
      <c r="H19" s="282">
        <v>50279.399969999999</v>
      </c>
      <c r="I19" s="283">
        <v>3.495015525560051E-2</v>
      </c>
      <c r="J19" s="282">
        <v>115438.38851999999</v>
      </c>
      <c r="K19" s="283">
        <v>0.1683644509781364</v>
      </c>
      <c r="L19" s="282">
        <v>4579873.9515499994</v>
      </c>
      <c r="M19" s="283">
        <v>0.32229478276952556</v>
      </c>
    </row>
    <row r="20" spans="1:13" ht="18" customHeight="1">
      <c r="A20" s="210" t="s">
        <v>808</v>
      </c>
      <c r="B20" s="282">
        <v>907725.22417000006</v>
      </c>
      <c r="C20" s="283">
        <v>0.56097331031524567</v>
      </c>
      <c r="D20" s="282">
        <v>360230.59482999996</v>
      </c>
      <c r="E20" s="283">
        <v>0.44629167715088047</v>
      </c>
      <c r="F20" s="282">
        <v>19939.656239999997</v>
      </c>
      <c r="G20" s="283">
        <v>2.0640048441232851E-3</v>
      </c>
      <c r="H20" s="282">
        <v>120882.00506</v>
      </c>
      <c r="I20" s="283">
        <v>8.402735209600963E-2</v>
      </c>
      <c r="J20" s="282">
        <v>176325.90704000002</v>
      </c>
      <c r="K20" s="283">
        <v>0.25716761046840297</v>
      </c>
      <c r="L20" s="282">
        <v>1585103.3873399999</v>
      </c>
      <c r="M20" s="283">
        <v>0.11154685855864806</v>
      </c>
    </row>
    <row r="21" spans="1:13" ht="18" customHeight="1">
      <c r="A21" s="210" t="s">
        <v>809</v>
      </c>
      <c r="B21" s="282">
        <v>886519.21494000009</v>
      </c>
      <c r="C21" s="283">
        <v>0.54786801712786493</v>
      </c>
      <c r="D21" s="282">
        <v>159260.93614999999</v>
      </c>
      <c r="E21" s="283">
        <v>0.19730925501357088</v>
      </c>
      <c r="F21" s="282">
        <v>0</v>
      </c>
      <c r="G21" s="283">
        <v>0</v>
      </c>
      <c r="H21" s="282">
        <v>0</v>
      </c>
      <c r="I21" s="283">
        <v>0</v>
      </c>
      <c r="J21" s="282">
        <v>13160.88891</v>
      </c>
      <c r="K21" s="283">
        <v>1.9194878446631265E-2</v>
      </c>
      <c r="L21" s="282">
        <v>1058941.04</v>
      </c>
      <c r="M21" s="283">
        <v>7.4519774138550224E-2</v>
      </c>
    </row>
    <row r="22" spans="1:13" ht="18" customHeight="1">
      <c r="A22" s="210" t="s">
        <v>810</v>
      </c>
      <c r="B22" s="282">
        <v>1235.5996</v>
      </c>
      <c r="C22" s="283">
        <v>7.6359935736057224E-4</v>
      </c>
      <c r="D22" s="282">
        <v>29530.977179999998</v>
      </c>
      <c r="E22" s="283">
        <v>3.6586091028126627E-2</v>
      </c>
      <c r="F22" s="282">
        <v>19939.656239999997</v>
      </c>
      <c r="G22" s="283">
        <v>2.0640048441232851E-3</v>
      </c>
      <c r="H22" s="282">
        <v>88443.038739999989</v>
      </c>
      <c r="I22" s="283">
        <v>6.147841734556185E-2</v>
      </c>
      <c r="J22" s="282">
        <v>14510.23991</v>
      </c>
      <c r="K22" s="283">
        <v>2.1162878374596645E-2</v>
      </c>
      <c r="L22" s="282">
        <v>153659.51166999998</v>
      </c>
      <c r="M22" s="283">
        <v>1.081332356699323E-2</v>
      </c>
    </row>
    <row r="23" spans="1:13" ht="18" customHeight="1">
      <c r="A23" s="210" t="s">
        <v>600</v>
      </c>
      <c r="B23" s="282">
        <v>0</v>
      </c>
      <c r="C23" s="283">
        <v>0</v>
      </c>
      <c r="D23" s="282">
        <v>0</v>
      </c>
      <c r="E23" s="283">
        <v>0</v>
      </c>
      <c r="F23" s="282">
        <v>0</v>
      </c>
      <c r="G23" s="283">
        <v>0</v>
      </c>
      <c r="H23" s="282">
        <v>0</v>
      </c>
      <c r="I23" s="283">
        <v>0</v>
      </c>
      <c r="J23" s="282">
        <v>0</v>
      </c>
      <c r="K23" s="283">
        <v>0</v>
      </c>
      <c r="L23" s="282">
        <v>0</v>
      </c>
      <c r="M23" s="283">
        <v>0</v>
      </c>
    </row>
    <row r="24" spans="1:13" ht="19.5">
      <c r="A24" s="210" t="s">
        <v>811</v>
      </c>
      <c r="B24" s="282">
        <v>234.67195000000001</v>
      </c>
      <c r="C24" s="283">
        <v>1.4502703805549335E-4</v>
      </c>
      <c r="D24" s="282">
        <v>42304.555690000001</v>
      </c>
      <c r="E24" s="283">
        <v>5.2411348122507077E-2</v>
      </c>
      <c r="F24" s="282">
        <v>0</v>
      </c>
      <c r="G24" s="283">
        <v>0</v>
      </c>
      <c r="H24" s="282">
        <v>21942.312440000002</v>
      </c>
      <c r="I24" s="283">
        <v>1.5252513492652456E-2</v>
      </c>
      <c r="J24" s="282">
        <v>0</v>
      </c>
      <c r="K24" s="283">
        <v>0</v>
      </c>
      <c r="L24" s="282">
        <v>64481.540080000006</v>
      </c>
      <c r="M24" s="283">
        <v>4.5376934327405749E-3</v>
      </c>
    </row>
    <row r="25" spans="1:13" ht="19.5">
      <c r="A25" s="568" t="s">
        <v>721</v>
      </c>
      <c r="B25" s="282">
        <v>0</v>
      </c>
      <c r="C25" s="283">
        <v>0</v>
      </c>
      <c r="D25" s="282">
        <v>0</v>
      </c>
      <c r="E25" s="283">
        <v>0</v>
      </c>
      <c r="F25" s="282">
        <v>0</v>
      </c>
      <c r="G25" s="283">
        <v>0</v>
      </c>
      <c r="H25" s="282">
        <v>0</v>
      </c>
      <c r="I25" s="283">
        <v>0</v>
      </c>
      <c r="J25" s="282">
        <v>0</v>
      </c>
      <c r="K25" s="283">
        <v>0</v>
      </c>
      <c r="L25" s="282">
        <v>0</v>
      </c>
      <c r="M25" s="283">
        <v>0</v>
      </c>
    </row>
    <row r="26" spans="1:13" ht="19.5">
      <c r="A26" s="568" t="s">
        <v>744</v>
      </c>
      <c r="B26" s="282">
        <v>19735.737679999998</v>
      </c>
      <c r="C26" s="283">
        <v>1.2196666791964671E-2</v>
      </c>
      <c r="D26" s="282">
        <v>129134.12581</v>
      </c>
      <c r="E26" s="283">
        <v>0.15998498298667596</v>
      </c>
      <c r="F26" s="282">
        <v>0</v>
      </c>
      <c r="G26" s="283">
        <v>0</v>
      </c>
      <c r="H26" s="282">
        <v>10496.653880000002</v>
      </c>
      <c r="I26" s="283">
        <v>7.2964212577953233E-3</v>
      </c>
      <c r="J26" s="282">
        <v>148654.77822000001</v>
      </c>
      <c r="K26" s="283">
        <v>0.21680985364717506</v>
      </c>
      <c r="L26" s="282">
        <v>308021.29558999999</v>
      </c>
      <c r="M26" s="283">
        <v>2.1676067420364042E-2</v>
      </c>
    </row>
    <row r="27" spans="1:13" ht="18" customHeight="1">
      <c r="A27" s="183" t="s">
        <v>732</v>
      </c>
      <c r="B27" s="282">
        <v>0</v>
      </c>
      <c r="C27" s="283">
        <v>0</v>
      </c>
      <c r="D27" s="282">
        <v>0</v>
      </c>
      <c r="E27" s="283">
        <v>0</v>
      </c>
      <c r="F27" s="282">
        <v>0</v>
      </c>
      <c r="G27" s="283">
        <v>0</v>
      </c>
      <c r="H27" s="282">
        <v>0</v>
      </c>
      <c r="I27" s="283">
        <v>0</v>
      </c>
      <c r="J27" s="282">
        <v>0</v>
      </c>
      <c r="K27" s="283">
        <v>0</v>
      </c>
      <c r="L27" s="282">
        <v>0</v>
      </c>
      <c r="M27" s="283">
        <v>0</v>
      </c>
    </row>
    <row r="28" spans="1:13" ht="18" customHeight="1">
      <c r="A28" s="210" t="s">
        <v>641</v>
      </c>
      <c r="B28" s="282">
        <v>0</v>
      </c>
      <c r="C28" s="283">
        <v>0</v>
      </c>
      <c r="D28" s="282">
        <v>0</v>
      </c>
      <c r="E28" s="283">
        <v>0</v>
      </c>
      <c r="F28" s="282">
        <v>0</v>
      </c>
      <c r="G28" s="283">
        <v>0</v>
      </c>
      <c r="H28" s="282">
        <v>0</v>
      </c>
      <c r="I28" s="283">
        <v>0</v>
      </c>
      <c r="J28" s="282">
        <v>0</v>
      </c>
      <c r="K28" s="283">
        <v>0</v>
      </c>
      <c r="L28" s="282">
        <v>0</v>
      </c>
      <c r="M28" s="283">
        <v>0</v>
      </c>
    </row>
    <row r="29" spans="1:13" ht="18" customHeight="1">
      <c r="A29" s="210" t="s">
        <v>1099</v>
      </c>
      <c r="B29" s="676">
        <v>0</v>
      </c>
      <c r="C29" s="677">
        <v>0</v>
      </c>
      <c r="D29" s="676">
        <v>409.80225000000002</v>
      </c>
      <c r="E29" s="677">
        <v>5.0770627502923378E-4</v>
      </c>
      <c r="F29" s="676">
        <v>0</v>
      </c>
      <c r="G29" s="677">
        <v>0</v>
      </c>
      <c r="H29" s="676">
        <v>0</v>
      </c>
      <c r="I29" s="677">
        <v>0</v>
      </c>
      <c r="J29" s="676">
        <v>7254.3421200000003</v>
      </c>
      <c r="K29" s="677">
        <v>1.0580304731382873E-2</v>
      </c>
      <c r="L29" s="676">
        <v>7664.14437</v>
      </c>
      <c r="M29" s="677">
        <v>5.3934098863298496E-4</v>
      </c>
    </row>
    <row r="30" spans="1:13" ht="18" customHeight="1">
      <c r="A30" s="209" t="s">
        <v>812</v>
      </c>
      <c r="B30" s="280">
        <v>1643268.1816600002</v>
      </c>
      <c r="C30" s="281">
        <v>1.0155381464081505</v>
      </c>
      <c r="D30" s="280">
        <v>827501.48561999982</v>
      </c>
      <c r="E30" s="281">
        <v>1.0251961692384244</v>
      </c>
      <c r="F30" s="280">
        <v>9926043.305639999</v>
      </c>
      <c r="G30" s="281">
        <v>1.0274701438793945</v>
      </c>
      <c r="H30" s="280">
        <v>1525573.4023899995</v>
      </c>
      <c r="I30" s="281">
        <v>1.0604547249799885</v>
      </c>
      <c r="J30" s="280">
        <v>725904.46588000003</v>
      </c>
      <c r="K30" s="281">
        <v>1.0587163284879817</v>
      </c>
      <c r="L30" s="280">
        <v>14648290.841189999</v>
      </c>
      <c r="M30" s="281">
        <v>1.0308291810101842</v>
      </c>
    </row>
    <row r="31" spans="1:13" ht="18" customHeight="1">
      <c r="A31" s="210" t="s">
        <v>1100</v>
      </c>
      <c r="B31" s="676">
        <v>25142.67109</v>
      </c>
      <c r="C31" s="677">
        <v>1.5538146408150535E-2</v>
      </c>
      <c r="D31" s="676">
        <v>20337.441850000003</v>
      </c>
      <c r="E31" s="677">
        <v>2.5196169238424507E-2</v>
      </c>
      <c r="F31" s="676">
        <v>265379.81602999999</v>
      </c>
      <c r="G31" s="677">
        <v>2.7470143879394494E-2</v>
      </c>
      <c r="H31" s="676">
        <v>86970.351779999997</v>
      </c>
      <c r="I31" s="677">
        <v>6.0454724979988494E-2</v>
      </c>
      <c r="J31" s="676">
        <v>40258.607450000003</v>
      </c>
      <c r="K31" s="677">
        <v>5.8716328487981591E-2</v>
      </c>
      <c r="L31" s="676">
        <v>438088.88820000004</v>
      </c>
      <c r="M31" s="677">
        <v>3.0829181010184083E-2</v>
      </c>
    </row>
    <row r="32" spans="1:13" ht="26.25" customHeight="1">
      <c r="A32" s="487" t="s">
        <v>814</v>
      </c>
      <c r="B32" s="488">
        <v>1618125.5105700002</v>
      </c>
      <c r="C32" s="489">
        <v>1</v>
      </c>
      <c r="D32" s="488">
        <v>807164.04376999987</v>
      </c>
      <c r="E32" s="489">
        <v>1</v>
      </c>
      <c r="F32" s="488">
        <v>9660663.4896099996</v>
      </c>
      <c r="G32" s="489">
        <v>1</v>
      </c>
      <c r="H32" s="488">
        <v>1438603.0506099996</v>
      </c>
      <c r="I32" s="489">
        <v>1</v>
      </c>
      <c r="J32" s="488">
        <v>685645.85843000002</v>
      </c>
      <c r="K32" s="489">
        <v>1</v>
      </c>
      <c r="L32" s="488">
        <v>14210201.952989999</v>
      </c>
      <c r="M32" s="489">
        <v>1</v>
      </c>
    </row>
    <row r="33" spans="1:13" ht="19.5">
      <c r="A33" s="183" t="s">
        <v>770</v>
      </c>
      <c r="B33" s="282">
        <v>774.8931</v>
      </c>
      <c r="C33" s="283">
        <v>4.7888318609292334E-4</v>
      </c>
      <c r="D33" s="282">
        <v>364.87306999999998</v>
      </c>
      <c r="E33" s="283">
        <v>4.5204326532658336E-4</v>
      </c>
      <c r="F33" s="282">
        <v>4375.3760599999996</v>
      </c>
      <c r="G33" s="283">
        <v>4.5290637280821311E-4</v>
      </c>
      <c r="H33" s="282">
        <v>2695.6599200000001</v>
      </c>
      <c r="I33" s="283">
        <v>1.873803839674176E-3</v>
      </c>
      <c r="J33" s="282">
        <v>9527.6299399999989</v>
      </c>
      <c r="K33" s="283">
        <v>1.3895846992814159E-2</v>
      </c>
      <c r="L33" s="282">
        <v>17738.432089999998</v>
      </c>
      <c r="M33" s="283">
        <v>1.2482885288106419E-3</v>
      </c>
    </row>
    <row r="34" spans="1:13" ht="19.5">
      <c r="A34" s="183" t="s">
        <v>771</v>
      </c>
      <c r="B34" s="282">
        <v>0</v>
      </c>
      <c r="C34" s="283">
        <v>0</v>
      </c>
      <c r="D34" s="282">
        <v>0</v>
      </c>
      <c r="E34" s="283">
        <v>0</v>
      </c>
      <c r="F34" s="282">
        <v>193276.08835000001</v>
      </c>
      <c r="G34" s="283">
        <v>2.0006502509674163E-2</v>
      </c>
      <c r="H34" s="282">
        <v>20482.615979999999</v>
      </c>
      <c r="I34" s="283">
        <v>1.4237851067613763E-2</v>
      </c>
      <c r="J34" s="282">
        <v>22443.20465</v>
      </c>
      <c r="K34" s="283">
        <v>3.2732939861097848E-2</v>
      </c>
      <c r="L34" s="282">
        <v>236201.90898000001</v>
      </c>
      <c r="M34" s="283">
        <v>1.6621995222967274E-2</v>
      </c>
    </row>
    <row r="35" spans="1:13" ht="12.75" customHeight="1">
      <c r="A35" s="36" t="s">
        <v>592</v>
      </c>
    </row>
    <row r="36" spans="1:13" ht="12.75" customHeight="1">
      <c r="A36" s="65" t="s">
        <v>593</v>
      </c>
    </row>
    <row r="37" spans="1:13" ht="12.75" customHeight="1"/>
    <row r="38" spans="1:13" ht="12.75" customHeight="1"/>
    <row r="39" spans="1:13" ht="12.75" customHeight="1"/>
    <row r="40" spans="1:13" ht="12.75" customHeight="1"/>
    <row r="41" spans="1:13" ht="12.75" customHeight="1">
      <c r="A41" s="485" t="s">
        <v>971</v>
      </c>
      <c r="G41" s="373" t="str">
        <f>Naslovnica!A20</f>
        <v>Studeni 2015.</v>
      </c>
    </row>
    <row r="42" spans="1:13">
      <c r="A42" s="125" t="s">
        <v>972</v>
      </c>
      <c r="G42" s="118" t="str">
        <f>Naslovnica!A24</f>
        <v>November 2015</v>
      </c>
    </row>
    <row r="43" spans="1:13" ht="12.75" customHeight="1"/>
    <row r="44" spans="1:13">
      <c r="G44" s="21" t="s">
        <v>789</v>
      </c>
    </row>
    <row r="45" spans="1:13" ht="22.5">
      <c r="A45" s="797" t="s">
        <v>778</v>
      </c>
      <c r="B45" s="585" t="s">
        <v>779</v>
      </c>
      <c r="C45" s="585" t="s">
        <v>780</v>
      </c>
      <c r="D45" s="585" t="s">
        <v>781</v>
      </c>
      <c r="E45" s="585" t="s">
        <v>782</v>
      </c>
      <c r="F45" s="585" t="s">
        <v>783</v>
      </c>
      <c r="G45" s="585" t="s">
        <v>784</v>
      </c>
    </row>
    <row r="46" spans="1:13" ht="22.5">
      <c r="A46" s="797"/>
      <c r="B46" s="586" t="s">
        <v>785</v>
      </c>
      <c r="C46" s="586" t="s">
        <v>785</v>
      </c>
      <c r="D46" s="586" t="s">
        <v>785</v>
      </c>
      <c r="E46" s="586" t="s">
        <v>785</v>
      </c>
      <c r="F46" s="586" t="s">
        <v>785</v>
      </c>
      <c r="G46" s="586" t="s">
        <v>785</v>
      </c>
    </row>
    <row r="47" spans="1:13" ht="22.5">
      <c r="A47" s="213" t="s">
        <v>786</v>
      </c>
      <c r="B47" s="588">
        <v>52616.027329999983</v>
      </c>
      <c r="C47" s="588">
        <v>13149.318070000001</v>
      </c>
      <c r="D47" s="588">
        <v>1578761.1719200001</v>
      </c>
      <c r="E47" s="588">
        <v>45593.735959999998</v>
      </c>
      <c r="F47" s="588">
        <v>15284.664719999999</v>
      </c>
      <c r="G47" s="588">
        <v>1705404.9180000001</v>
      </c>
    </row>
    <row r="48" spans="1:13" ht="22.5">
      <c r="A48" s="587" t="s">
        <v>787</v>
      </c>
      <c r="B48" s="588">
        <v>56397.308799999984</v>
      </c>
      <c r="C48" s="588">
        <v>14644.957420000004</v>
      </c>
      <c r="D48" s="588">
        <v>1382431.4437999993</v>
      </c>
      <c r="E48" s="588">
        <v>42522.112919999992</v>
      </c>
      <c r="F48" s="588">
        <v>5319.7874299999985</v>
      </c>
      <c r="G48" s="588">
        <v>1501315.6103699992</v>
      </c>
    </row>
    <row r="49" spans="1:7" ht="33">
      <c r="A49" s="487" t="s">
        <v>788</v>
      </c>
      <c r="B49" s="589">
        <v>-3781.2814700000017</v>
      </c>
      <c r="C49" s="589">
        <v>-1495.6393500000031</v>
      </c>
      <c r="D49" s="589">
        <v>196329.7281200008</v>
      </c>
      <c r="E49" s="589">
        <v>3071.6230400000059</v>
      </c>
      <c r="F49" s="589">
        <v>9964.8772900000004</v>
      </c>
      <c r="G49" s="589">
        <v>204089.30763000087</v>
      </c>
    </row>
    <row r="50" spans="1:7" ht="12.75" customHeight="1">
      <c r="A50" s="36" t="s">
        <v>592</v>
      </c>
    </row>
    <row r="51" spans="1:7" ht="12.75" customHeight="1">
      <c r="A51" s="65" t="s">
        <v>593</v>
      </c>
    </row>
    <row r="52" spans="1:7" ht="12.75" customHeight="1"/>
    <row r="53" spans="1:7" ht="12.75" customHeight="1"/>
    <row r="54" spans="1:7" ht="12.75" customHeight="1"/>
    <row r="55" spans="1:7" ht="12.75" customHeight="1">
      <c r="A55" s="75" t="s">
        <v>325</v>
      </c>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spans="13:13" ht="12.75" customHeight="1"/>
    <row r="66" spans="13:13" ht="12.75" customHeight="1"/>
    <row r="67" spans="13:13" ht="12.75" customHeight="1"/>
    <row r="68" spans="13:13" ht="12.75" customHeight="1"/>
    <row r="69" spans="13:13" ht="12.75" customHeight="1"/>
    <row r="70" spans="13:13" ht="12.75" customHeight="1"/>
    <row r="71" spans="13:13" ht="12.75" customHeight="1">
      <c r="M71" s="53" t="s">
        <v>727</v>
      </c>
    </row>
    <row r="72" spans="13:13" ht="12.75" customHeight="1"/>
    <row r="73" spans="13:13" ht="12.75" customHeight="1"/>
    <row r="74" spans="13:13" ht="12.75" customHeight="1"/>
    <row r="75" spans="13:13" ht="12.75" customHeight="1"/>
    <row r="76" spans="13:13" ht="12.75" customHeight="1"/>
    <row r="77" spans="13:13" ht="12.75" customHeight="1"/>
    <row r="78" spans="13:13" ht="12.75" customHeight="1"/>
    <row r="79" spans="13:13" ht="12.75" customHeight="1"/>
    <row r="80" spans="13: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8">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Q54"/>
  <sheetViews>
    <sheetView showGridLines="0" zoomScaleNormal="100" workbookViewId="0"/>
  </sheetViews>
  <sheetFormatPr defaultRowHeight="15"/>
  <cols>
    <col min="1" max="1" width="49.28515625" customWidth="1"/>
    <col min="2" max="16" width="10" customWidth="1"/>
    <col min="17" max="17" width="12.140625" customWidth="1"/>
  </cols>
  <sheetData>
    <row r="1" spans="1:17" ht="18">
      <c r="A1" s="535" t="s">
        <v>27</v>
      </c>
      <c r="B1" s="536"/>
      <c r="C1" s="536"/>
      <c r="D1" s="536"/>
      <c r="E1" s="536"/>
      <c r="F1" s="536"/>
      <c r="G1" s="536"/>
      <c r="H1" s="536"/>
      <c r="I1" s="536"/>
      <c r="J1" s="536"/>
      <c r="K1" s="536"/>
      <c r="L1" s="536"/>
      <c r="M1" s="536"/>
      <c r="N1" s="536"/>
      <c r="O1" s="536"/>
      <c r="P1" s="536"/>
      <c r="Q1" s="536"/>
    </row>
    <row r="2" spans="1:17" ht="16.5">
      <c r="A2" s="537" t="s">
        <v>28</v>
      </c>
      <c r="B2" s="538"/>
      <c r="C2" s="538"/>
      <c r="D2" s="538"/>
      <c r="E2" s="539"/>
      <c r="F2" s="539"/>
      <c r="G2" s="539"/>
      <c r="H2" s="539"/>
      <c r="I2" s="539"/>
      <c r="J2" s="539"/>
      <c r="K2" s="539"/>
      <c r="L2" s="539"/>
      <c r="M2" s="539"/>
      <c r="N2" s="539"/>
      <c r="O2" s="539"/>
      <c r="P2" s="539"/>
      <c r="Q2" s="539"/>
    </row>
    <row r="3" spans="1:17" ht="12.75" customHeight="1">
      <c r="A3" s="8"/>
      <c r="B3" s="9"/>
      <c r="C3" s="9"/>
      <c r="D3" s="9"/>
      <c r="E3" s="10"/>
      <c r="F3" s="10"/>
    </row>
    <row r="4" spans="1:17" ht="12.75" customHeight="1">
      <c r="A4" s="372" t="s">
        <v>693</v>
      </c>
      <c r="B4" s="11"/>
      <c r="C4" s="11"/>
      <c r="D4" s="12"/>
      <c r="E4" s="13"/>
      <c r="Q4" s="373" t="str">
        <f>Naslovnica!A20</f>
        <v>Studeni 2015.</v>
      </c>
    </row>
    <row r="5" spans="1:17" ht="12.75" customHeight="1">
      <c r="A5" s="117" t="s">
        <v>692</v>
      </c>
      <c r="B5" s="16"/>
      <c r="C5" s="16"/>
      <c r="D5" s="17"/>
      <c r="E5" s="18"/>
      <c r="Q5" s="118" t="str">
        <f>Naslovnica!A24</f>
        <v>November 2015</v>
      </c>
    </row>
    <row r="6" spans="1:17" ht="12.75" customHeight="1"/>
    <row r="7" spans="1:17" ht="12.75" customHeight="1">
      <c r="A7" s="610"/>
      <c r="B7" s="634"/>
      <c r="C7" s="719" t="s">
        <v>108</v>
      </c>
      <c r="D7" s="719"/>
      <c r="E7" s="634"/>
      <c r="F7" s="719" t="s">
        <v>109</v>
      </c>
      <c r="G7" s="719"/>
      <c r="H7" s="634"/>
      <c r="I7" s="719" t="s">
        <v>110</v>
      </c>
      <c r="J7" s="719"/>
      <c r="K7" s="634"/>
      <c r="L7" s="719" t="s">
        <v>111</v>
      </c>
      <c r="M7" s="719"/>
      <c r="N7" s="634"/>
      <c r="O7" s="719" t="s">
        <v>861</v>
      </c>
      <c r="P7" s="719"/>
      <c r="Q7" s="715" t="s">
        <v>866</v>
      </c>
    </row>
    <row r="8" spans="1:17" ht="15" customHeight="1">
      <c r="A8" s="599"/>
      <c r="B8" s="717" t="s">
        <v>862</v>
      </c>
      <c r="C8" s="718"/>
      <c r="D8" s="718"/>
      <c r="E8" s="717" t="s">
        <v>862</v>
      </c>
      <c r="F8" s="718"/>
      <c r="G8" s="718"/>
      <c r="H8" s="717" t="s">
        <v>862</v>
      </c>
      <c r="I8" s="718"/>
      <c r="J8" s="718"/>
      <c r="K8" s="717" t="s">
        <v>862</v>
      </c>
      <c r="L8" s="718"/>
      <c r="M8" s="718"/>
      <c r="N8" s="717" t="s">
        <v>862</v>
      </c>
      <c r="O8" s="718"/>
      <c r="P8" s="718"/>
      <c r="Q8" s="716"/>
    </row>
    <row r="9" spans="1:17">
      <c r="A9" s="609" t="s">
        <v>860</v>
      </c>
      <c r="B9" s="633" t="s">
        <v>863</v>
      </c>
      <c r="C9" s="633" t="s">
        <v>864</v>
      </c>
      <c r="D9" s="633" t="s">
        <v>865</v>
      </c>
      <c r="E9" s="633" t="s">
        <v>863</v>
      </c>
      <c r="F9" s="633" t="s">
        <v>864</v>
      </c>
      <c r="G9" s="633" t="s">
        <v>865</v>
      </c>
      <c r="H9" s="633" t="s">
        <v>863</v>
      </c>
      <c r="I9" s="633" t="s">
        <v>864</v>
      </c>
      <c r="J9" s="633" t="s">
        <v>865</v>
      </c>
      <c r="K9" s="633" t="s">
        <v>863</v>
      </c>
      <c r="L9" s="633" t="s">
        <v>864</v>
      </c>
      <c r="M9" s="633" t="s">
        <v>865</v>
      </c>
      <c r="N9" s="633" t="s">
        <v>863</v>
      </c>
      <c r="O9" s="633" t="s">
        <v>864</v>
      </c>
      <c r="P9" s="633" t="s">
        <v>865</v>
      </c>
      <c r="Q9" s="716"/>
    </row>
    <row r="10" spans="1:17" ht="22.5" customHeight="1">
      <c r="A10" s="540" t="s">
        <v>468</v>
      </c>
      <c r="B10" s="611">
        <v>2108</v>
      </c>
      <c r="C10" s="611">
        <v>607641</v>
      </c>
      <c r="D10" s="611">
        <v>6127</v>
      </c>
      <c r="E10" s="611">
        <v>751</v>
      </c>
      <c r="F10" s="611">
        <v>269475</v>
      </c>
      <c r="G10" s="611">
        <v>2295</v>
      </c>
      <c r="H10" s="611">
        <v>820</v>
      </c>
      <c r="I10" s="611">
        <v>306687</v>
      </c>
      <c r="J10" s="611">
        <v>2909</v>
      </c>
      <c r="K10" s="611">
        <v>1367</v>
      </c>
      <c r="L10" s="611">
        <v>521497</v>
      </c>
      <c r="M10" s="611">
        <v>6232</v>
      </c>
      <c r="N10" s="611">
        <v>5046</v>
      </c>
      <c r="O10" s="611">
        <v>1705300</v>
      </c>
      <c r="P10" s="611">
        <v>17563</v>
      </c>
      <c r="Q10" s="611">
        <v>1727909</v>
      </c>
    </row>
    <row r="11" spans="1:17" ht="21.75">
      <c r="A11" s="600" t="s">
        <v>694</v>
      </c>
      <c r="B11" s="616">
        <v>1.2199716535998134E-3</v>
      </c>
      <c r="C11" s="616">
        <v>0.35166261649195646</v>
      </c>
      <c r="D11" s="616">
        <v>3.5459043271375982E-3</v>
      </c>
      <c r="E11" s="616">
        <v>4.3462936994945916E-4</v>
      </c>
      <c r="F11" s="616">
        <v>0.15595439343159853</v>
      </c>
      <c r="G11" s="616">
        <v>1.3281949454514099E-3</v>
      </c>
      <c r="H11" s="616">
        <v>4.7456202844015511E-4</v>
      </c>
      <c r="I11" s="616">
        <v>0.17749024977588518</v>
      </c>
      <c r="J11" s="616">
        <v>1.6835377326005015E-3</v>
      </c>
      <c r="K11" s="616">
        <v>7.9112962546060009E-4</v>
      </c>
      <c r="L11" s="616">
        <v>0.30180813920177507</v>
      </c>
      <c r="M11" s="616">
        <v>3.6066714161451787E-3</v>
      </c>
      <c r="N11" s="616">
        <v>2.9202926774500276E-3</v>
      </c>
      <c r="O11" s="616">
        <v>0.98691539890121527</v>
      </c>
      <c r="P11" s="616">
        <v>1.0164308421334688E-2</v>
      </c>
      <c r="Q11" s="616">
        <v>1</v>
      </c>
    </row>
    <row r="12" spans="1:17" ht="22.5">
      <c r="A12" s="203" t="s">
        <v>695</v>
      </c>
      <c r="B12" s="612">
        <v>7</v>
      </c>
      <c r="C12" s="612">
        <v>21</v>
      </c>
      <c r="D12" s="612">
        <v>4</v>
      </c>
      <c r="E12" s="612">
        <v>7</v>
      </c>
      <c r="F12" s="612">
        <v>14</v>
      </c>
      <c r="G12" s="612">
        <v>0</v>
      </c>
      <c r="H12" s="612">
        <v>22</v>
      </c>
      <c r="I12" s="612">
        <v>79</v>
      </c>
      <c r="J12" s="612">
        <v>1</v>
      </c>
      <c r="K12" s="612">
        <v>8</v>
      </c>
      <c r="L12" s="612">
        <v>29</v>
      </c>
      <c r="M12" s="612">
        <v>1</v>
      </c>
      <c r="N12" s="612">
        <v>44</v>
      </c>
      <c r="O12" s="612">
        <v>143</v>
      </c>
      <c r="P12" s="612">
        <v>6</v>
      </c>
      <c r="Q12" s="612">
        <v>193</v>
      </c>
    </row>
    <row r="13" spans="1:17" ht="22.5">
      <c r="A13" s="203" t="s">
        <v>696</v>
      </c>
      <c r="B13" s="612">
        <v>0</v>
      </c>
      <c r="C13" s="612">
        <v>2</v>
      </c>
      <c r="D13" s="612">
        <v>0</v>
      </c>
      <c r="E13" s="612">
        <v>0</v>
      </c>
      <c r="F13" s="612">
        <v>2</v>
      </c>
      <c r="G13" s="612">
        <v>0</v>
      </c>
      <c r="H13" s="612">
        <v>0</v>
      </c>
      <c r="I13" s="612">
        <v>4</v>
      </c>
      <c r="J13" s="612">
        <v>0</v>
      </c>
      <c r="K13" s="612">
        <v>0</v>
      </c>
      <c r="L13" s="612">
        <v>4</v>
      </c>
      <c r="M13" s="612">
        <v>0</v>
      </c>
      <c r="N13" s="612">
        <v>0</v>
      </c>
      <c r="O13" s="612">
        <v>12</v>
      </c>
      <c r="P13" s="612">
        <v>0</v>
      </c>
      <c r="Q13" s="612">
        <v>12</v>
      </c>
    </row>
    <row r="14" spans="1:17" ht="22.5">
      <c r="A14" s="203" t="s">
        <v>697</v>
      </c>
      <c r="B14" s="612">
        <v>0</v>
      </c>
      <c r="C14" s="612">
        <v>916</v>
      </c>
      <c r="D14" s="612">
        <v>0</v>
      </c>
      <c r="E14" s="612">
        <v>0</v>
      </c>
      <c r="F14" s="612">
        <v>916</v>
      </c>
      <c r="G14" s="612">
        <v>0</v>
      </c>
      <c r="H14" s="612">
        <v>0</v>
      </c>
      <c r="I14" s="612">
        <v>916</v>
      </c>
      <c r="J14" s="612">
        <v>0</v>
      </c>
      <c r="K14" s="612">
        <v>0</v>
      </c>
      <c r="L14" s="612">
        <v>916</v>
      </c>
      <c r="M14" s="612">
        <v>0</v>
      </c>
      <c r="N14" s="612">
        <v>0</v>
      </c>
      <c r="O14" s="612">
        <v>3664</v>
      </c>
      <c r="P14" s="612">
        <v>0</v>
      </c>
      <c r="Q14" s="612">
        <v>3664</v>
      </c>
    </row>
    <row r="15" spans="1:17" ht="21.75">
      <c r="A15" s="600" t="s">
        <v>698</v>
      </c>
      <c r="B15" s="614">
        <v>7</v>
      </c>
      <c r="C15" s="614">
        <v>939</v>
      </c>
      <c r="D15" s="614">
        <v>4</v>
      </c>
      <c r="E15" s="614">
        <v>7</v>
      </c>
      <c r="F15" s="614">
        <v>932</v>
      </c>
      <c r="G15" s="614">
        <v>0</v>
      </c>
      <c r="H15" s="614">
        <v>22</v>
      </c>
      <c r="I15" s="614">
        <v>999</v>
      </c>
      <c r="J15" s="614">
        <v>1</v>
      </c>
      <c r="K15" s="614">
        <v>8</v>
      </c>
      <c r="L15" s="614">
        <v>949</v>
      </c>
      <c r="M15" s="614">
        <v>1</v>
      </c>
      <c r="N15" s="614">
        <v>44</v>
      </c>
      <c r="O15" s="614">
        <v>3819</v>
      </c>
      <c r="P15" s="614">
        <v>6</v>
      </c>
      <c r="Q15" s="614">
        <v>3869</v>
      </c>
    </row>
    <row r="16" spans="1:17" ht="22.5">
      <c r="A16" s="601" t="s">
        <v>854</v>
      </c>
      <c r="B16" s="612">
        <v>1</v>
      </c>
      <c r="C16" s="612">
        <v>411</v>
      </c>
      <c r="D16" s="612">
        <v>0</v>
      </c>
      <c r="E16" s="612">
        <v>1</v>
      </c>
      <c r="F16" s="612">
        <v>153</v>
      </c>
      <c r="G16" s="612">
        <v>0</v>
      </c>
      <c r="H16" s="612">
        <v>2</v>
      </c>
      <c r="I16" s="612">
        <v>182</v>
      </c>
      <c r="J16" s="612">
        <v>0</v>
      </c>
      <c r="K16" s="612">
        <v>4</v>
      </c>
      <c r="L16" s="612">
        <v>427</v>
      </c>
      <c r="M16" s="612">
        <v>0</v>
      </c>
      <c r="N16" s="612">
        <v>8</v>
      </c>
      <c r="O16" s="612">
        <v>1173</v>
      </c>
      <c r="P16" s="612">
        <v>0</v>
      </c>
      <c r="Q16" s="612">
        <v>1181</v>
      </c>
    </row>
    <row r="17" spans="1:17" ht="22.5">
      <c r="A17" s="601" t="s">
        <v>855</v>
      </c>
      <c r="B17" s="613">
        <v>1</v>
      </c>
      <c r="C17" s="612">
        <v>1</v>
      </c>
      <c r="D17" s="612">
        <v>410</v>
      </c>
      <c r="E17" s="612">
        <v>3</v>
      </c>
      <c r="F17" s="612">
        <v>1</v>
      </c>
      <c r="G17" s="612">
        <v>150</v>
      </c>
      <c r="H17" s="612">
        <v>1</v>
      </c>
      <c r="I17" s="612">
        <v>2</v>
      </c>
      <c r="J17" s="612">
        <v>181</v>
      </c>
      <c r="K17" s="612">
        <v>3</v>
      </c>
      <c r="L17" s="612">
        <v>4</v>
      </c>
      <c r="M17" s="612">
        <v>424</v>
      </c>
      <c r="N17" s="612">
        <v>8</v>
      </c>
      <c r="O17" s="612">
        <v>8</v>
      </c>
      <c r="P17" s="612">
        <v>1165</v>
      </c>
      <c r="Q17" s="612">
        <v>1181</v>
      </c>
    </row>
    <row r="18" spans="1:17" ht="22.5">
      <c r="A18" s="602" t="s">
        <v>856</v>
      </c>
      <c r="B18" s="612">
        <v>0</v>
      </c>
      <c r="C18" s="612">
        <v>4</v>
      </c>
      <c r="D18" s="612">
        <v>0</v>
      </c>
      <c r="E18" s="612">
        <v>0</v>
      </c>
      <c r="F18" s="612">
        <v>7</v>
      </c>
      <c r="G18" s="612">
        <v>0</v>
      </c>
      <c r="H18" s="612">
        <v>0</v>
      </c>
      <c r="I18" s="612">
        <v>5</v>
      </c>
      <c r="J18" s="612">
        <v>0</v>
      </c>
      <c r="K18" s="612">
        <v>0</v>
      </c>
      <c r="L18" s="612">
        <v>5</v>
      </c>
      <c r="M18" s="612">
        <v>0</v>
      </c>
      <c r="N18" s="612">
        <v>0</v>
      </c>
      <c r="O18" s="612">
        <v>21</v>
      </c>
      <c r="P18" s="612">
        <v>0</v>
      </c>
      <c r="Q18" s="612">
        <v>21</v>
      </c>
    </row>
    <row r="19" spans="1:17" ht="22.5">
      <c r="A19" s="602" t="s">
        <v>857</v>
      </c>
      <c r="B19" s="612">
        <v>0</v>
      </c>
      <c r="C19" s="612">
        <v>6</v>
      </c>
      <c r="D19" s="612">
        <v>0</v>
      </c>
      <c r="E19" s="612">
        <v>0</v>
      </c>
      <c r="F19" s="612">
        <v>2</v>
      </c>
      <c r="G19" s="612">
        <v>0</v>
      </c>
      <c r="H19" s="612">
        <v>0</v>
      </c>
      <c r="I19" s="612">
        <v>5</v>
      </c>
      <c r="J19" s="612">
        <v>0</v>
      </c>
      <c r="K19" s="612">
        <v>0</v>
      </c>
      <c r="L19" s="612">
        <v>8</v>
      </c>
      <c r="M19" s="612">
        <v>0</v>
      </c>
      <c r="N19" s="612">
        <v>0</v>
      </c>
      <c r="O19" s="612">
        <v>21</v>
      </c>
      <c r="P19" s="612">
        <v>0</v>
      </c>
      <c r="Q19" s="612">
        <v>21</v>
      </c>
    </row>
    <row r="20" spans="1:17" ht="22.5" customHeight="1">
      <c r="A20" s="600" t="s">
        <v>699</v>
      </c>
      <c r="B20" s="614">
        <v>0</v>
      </c>
      <c r="C20" s="614">
        <v>-408</v>
      </c>
      <c r="D20" s="614">
        <v>410</v>
      </c>
      <c r="E20" s="614">
        <v>2</v>
      </c>
      <c r="F20" s="614">
        <v>-157</v>
      </c>
      <c r="G20" s="614">
        <v>150</v>
      </c>
      <c r="H20" s="614">
        <v>-1</v>
      </c>
      <c r="I20" s="614">
        <v>-180</v>
      </c>
      <c r="J20" s="614">
        <v>181</v>
      </c>
      <c r="K20" s="614">
        <v>-1</v>
      </c>
      <c r="L20" s="614">
        <v>-420</v>
      </c>
      <c r="M20" s="614">
        <v>424</v>
      </c>
      <c r="N20" s="614">
        <v>0</v>
      </c>
      <c r="O20" s="614">
        <v>-1165</v>
      </c>
      <c r="P20" s="614">
        <v>1165</v>
      </c>
      <c r="Q20" s="614">
        <v>0</v>
      </c>
    </row>
    <row r="21" spans="1:17" ht="22.5" customHeight="1">
      <c r="A21" s="600" t="s">
        <v>700</v>
      </c>
      <c r="B21" s="614">
        <v>13</v>
      </c>
      <c r="C21" s="614">
        <v>2079</v>
      </c>
      <c r="D21" s="614">
        <v>29</v>
      </c>
      <c r="E21" s="614">
        <v>3</v>
      </c>
      <c r="F21" s="614">
        <v>1036</v>
      </c>
      <c r="G21" s="614">
        <v>15</v>
      </c>
      <c r="H21" s="614">
        <v>9</v>
      </c>
      <c r="I21" s="614">
        <v>1246</v>
      </c>
      <c r="J21" s="614">
        <v>22</v>
      </c>
      <c r="K21" s="614">
        <v>8</v>
      </c>
      <c r="L21" s="614">
        <v>1636</v>
      </c>
      <c r="M21" s="614">
        <v>34</v>
      </c>
      <c r="N21" s="614">
        <v>33</v>
      </c>
      <c r="O21" s="614">
        <v>5997</v>
      </c>
      <c r="P21" s="614">
        <v>100</v>
      </c>
      <c r="Q21" s="614">
        <v>6130</v>
      </c>
    </row>
    <row r="22" spans="1:17" ht="21.75">
      <c r="A22" s="540" t="s">
        <v>668</v>
      </c>
      <c r="B22" s="611">
        <v>2102</v>
      </c>
      <c r="C22" s="611">
        <v>606093</v>
      </c>
      <c r="D22" s="611">
        <v>6512</v>
      </c>
      <c r="E22" s="611">
        <v>757</v>
      </c>
      <c r="F22" s="611">
        <v>269214</v>
      </c>
      <c r="G22" s="611">
        <v>2430</v>
      </c>
      <c r="H22" s="615">
        <v>832</v>
      </c>
      <c r="I22" s="611">
        <v>306260</v>
      </c>
      <c r="J22" s="611">
        <v>3069</v>
      </c>
      <c r="K22" s="611">
        <v>1366</v>
      </c>
      <c r="L22" s="611">
        <v>520390</v>
      </c>
      <c r="M22" s="611">
        <v>6623</v>
      </c>
      <c r="N22" s="611">
        <v>5057</v>
      </c>
      <c r="O22" s="611">
        <v>1701957</v>
      </c>
      <c r="P22" s="611">
        <v>18634</v>
      </c>
      <c r="Q22" s="611">
        <v>1725648</v>
      </c>
    </row>
    <row r="23" spans="1:17" ht="22.5">
      <c r="A23" s="600" t="s">
        <v>701</v>
      </c>
      <c r="B23" s="616">
        <v>-2.8462998102466793E-3</v>
      </c>
      <c r="C23" s="616">
        <v>-2.5475568633452975E-3</v>
      </c>
      <c r="D23" s="616">
        <v>6.283662477558348E-2</v>
      </c>
      <c r="E23" s="616">
        <v>7.989347536617843E-3</v>
      </c>
      <c r="F23" s="616">
        <v>-9.6854995825215696E-4</v>
      </c>
      <c r="G23" s="616">
        <v>5.8823529411764705E-2</v>
      </c>
      <c r="H23" s="616">
        <v>1.4634146341463415E-2</v>
      </c>
      <c r="I23" s="616">
        <v>-1.3922989888713901E-3</v>
      </c>
      <c r="J23" s="616">
        <v>5.5001718803712615E-2</v>
      </c>
      <c r="K23" s="616">
        <v>-7.3152889539136799E-4</v>
      </c>
      <c r="L23" s="616">
        <v>-2.1227351259930547E-3</v>
      </c>
      <c r="M23" s="616">
        <v>6.2740693196405642E-2</v>
      </c>
      <c r="N23" s="616">
        <v>2.1799445105033688E-3</v>
      </c>
      <c r="O23" s="616">
        <v>-1.9603588811352842E-3</v>
      </c>
      <c r="P23" s="616">
        <v>6.0980470306895178E-2</v>
      </c>
      <c r="Q23" s="616">
        <v>-1.3085179832965741E-3</v>
      </c>
    </row>
    <row r="24" spans="1:17" ht="21.75">
      <c r="A24" s="600" t="s">
        <v>694</v>
      </c>
      <c r="B24" s="616">
        <v>1.2180931452996208E-3</v>
      </c>
      <c r="C24" s="616">
        <v>0.35122632193819364</v>
      </c>
      <c r="D24" s="616">
        <v>3.7736548821080546E-3</v>
      </c>
      <c r="E24" s="616">
        <v>4.386757901959148E-4</v>
      </c>
      <c r="F24" s="616">
        <v>0.156007482406609</v>
      </c>
      <c r="G24" s="616">
        <v>1.4081666713026064E-3</v>
      </c>
      <c r="H24" s="616">
        <v>4.8213772449537797E-4</v>
      </c>
      <c r="I24" s="616">
        <v>0.17747535998071448</v>
      </c>
      <c r="J24" s="616">
        <v>1.7784623515340325E-3</v>
      </c>
      <c r="K24" s="616">
        <v>7.9158669670755563E-4</v>
      </c>
      <c r="L24" s="616">
        <v>0.30156207986796846</v>
      </c>
      <c r="M24" s="616">
        <v>3.8379785448712598E-3</v>
      </c>
      <c r="N24" s="616">
        <v>2.9304933566984691E-3</v>
      </c>
      <c r="O24" s="616">
        <v>0.98627124419348555</v>
      </c>
      <c r="P24" s="616">
        <v>1.0798262449815953E-2</v>
      </c>
      <c r="Q24" s="616">
        <v>1</v>
      </c>
    </row>
    <row r="25" spans="1:17">
      <c r="A25" s="36" t="s">
        <v>702</v>
      </c>
    </row>
    <row r="26" spans="1:17" ht="12.75" customHeight="1">
      <c r="A26" s="608" t="s">
        <v>858</v>
      </c>
      <c r="B26" s="606"/>
      <c r="C26" s="606"/>
      <c r="D26" s="606"/>
      <c r="E26" s="606"/>
      <c r="F26" s="607"/>
    </row>
    <row r="27" spans="1:17" ht="12.75" customHeight="1">
      <c r="A27" s="603" t="s">
        <v>859</v>
      </c>
      <c r="B27" s="605"/>
      <c r="C27" s="605"/>
      <c r="D27" s="605"/>
      <c r="E27" s="605"/>
      <c r="F27" s="605"/>
    </row>
    <row r="28" spans="1:17" ht="12.75" customHeight="1">
      <c r="A28" s="604"/>
      <c r="B28" s="603"/>
      <c r="C28" s="603"/>
      <c r="D28" s="603"/>
      <c r="E28" s="603"/>
      <c r="F28" s="603"/>
    </row>
    <row r="29" spans="1:17" ht="12.75" customHeight="1">
      <c r="A29" s="542" t="s">
        <v>894</v>
      </c>
      <c r="F29" s="373" t="str">
        <f>Naslovnica!A20</f>
        <v>Studeni 2015.</v>
      </c>
    </row>
    <row r="30" spans="1:17" ht="12.75" customHeight="1">
      <c r="A30" s="117" t="s">
        <v>895</v>
      </c>
      <c r="F30" s="118" t="str">
        <f>Naslovnica!A24</f>
        <v>November 2015</v>
      </c>
    </row>
    <row r="31" spans="1:17" ht="12.75" customHeight="1"/>
    <row r="32" spans="1:17" ht="12.75" customHeight="1">
      <c r="G32" s="88"/>
    </row>
    <row r="33" spans="1:8" ht="12.75" customHeight="1"/>
    <row r="34" spans="1:8" ht="12.75" customHeight="1">
      <c r="G34" s="88"/>
      <c r="H34" s="78"/>
    </row>
    <row r="35" spans="1:8" ht="12.75" customHeight="1">
      <c r="A35" s="688"/>
      <c r="F35" s="88"/>
      <c r="G35" s="88"/>
    </row>
    <row r="36" spans="1:8" ht="12.75" customHeight="1">
      <c r="F36" s="88"/>
      <c r="G36" s="88"/>
    </row>
    <row r="37" spans="1:8" ht="12.75" customHeight="1">
      <c r="F37" s="78"/>
      <c r="G37" s="78"/>
    </row>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spans="1:17" ht="12.75" customHeight="1">
      <c r="A49" s="541"/>
    </row>
    <row r="50" spans="1:17" ht="12.75" customHeight="1">
      <c r="A50" s="632"/>
    </row>
    <row r="51" spans="1:17" ht="12.75" customHeight="1">
      <c r="A51" s="632" t="s">
        <v>702</v>
      </c>
      <c r="Q51" s="21" t="s">
        <v>29</v>
      </c>
    </row>
    <row r="52" spans="1:17" ht="12.75" customHeight="1"/>
    <row r="53" spans="1:17" ht="12.75" customHeight="1"/>
    <row r="54" spans="1:17" ht="12.75" customHeight="1"/>
  </sheetData>
  <mergeCells count="11">
    <mergeCell ref="Q7:Q9"/>
    <mergeCell ref="H8:J8"/>
    <mergeCell ref="K8:M8"/>
    <mergeCell ref="N8:P8"/>
    <mergeCell ref="B8:D8"/>
    <mergeCell ref="E8:G8"/>
    <mergeCell ref="C7:D7"/>
    <mergeCell ref="F7:G7"/>
    <mergeCell ref="I7:J7"/>
    <mergeCell ref="L7:M7"/>
    <mergeCell ref="O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78"/>
  <sheetViews>
    <sheetView showGridLines="0" zoomScaleNormal="100" workbookViewId="0"/>
  </sheetViews>
  <sheetFormatPr defaultRowHeight="15"/>
  <cols>
    <col min="1" max="1" width="27.28515625" customWidth="1"/>
    <col min="2" max="2" width="31.42578125" customWidth="1"/>
    <col min="3" max="3" width="13.42578125" customWidth="1"/>
    <col min="4" max="4" width="14.7109375" customWidth="1"/>
    <col min="5" max="5" width="15.7109375" customWidth="1"/>
    <col min="6" max="6" width="15.140625" bestFit="1" customWidth="1"/>
    <col min="7" max="7" width="10" customWidth="1"/>
    <col min="8" max="8" width="12.28515625" customWidth="1"/>
    <col min="9" max="9" width="10.140625" customWidth="1"/>
    <col min="11" max="11" width="12.42578125" bestFit="1" customWidth="1"/>
    <col min="12" max="12" width="9.28515625" bestFit="1" customWidth="1"/>
  </cols>
  <sheetData>
    <row r="1" spans="1:12" ht="12.75" customHeight="1">
      <c r="A1" s="472" t="s">
        <v>1121</v>
      </c>
      <c r="E1" s="573"/>
      <c r="F1" s="575" t="s">
        <v>1132</v>
      </c>
    </row>
    <row r="2" spans="1:12">
      <c r="A2" s="128" t="s">
        <v>973</v>
      </c>
      <c r="E2" s="574"/>
      <c r="F2" s="576" t="s">
        <v>1133</v>
      </c>
    </row>
    <row r="3" spans="1:12" ht="12.75" customHeight="1"/>
    <row r="4" spans="1:12" ht="12.75" customHeight="1">
      <c r="D4" s="570" t="s">
        <v>796</v>
      </c>
    </row>
    <row r="5" spans="1:12" ht="30" customHeight="1">
      <c r="A5" s="458" t="s">
        <v>734</v>
      </c>
      <c r="B5" s="458" t="s">
        <v>735</v>
      </c>
      <c r="C5" s="458" t="s">
        <v>736</v>
      </c>
      <c r="D5" s="458" t="s">
        <v>758</v>
      </c>
    </row>
    <row r="6" spans="1:12" ht="12.75" customHeight="1">
      <c r="A6" s="262" t="s">
        <v>229</v>
      </c>
      <c r="B6" s="262" t="s">
        <v>227</v>
      </c>
      <c r="C6" s="267">
        <v>54901093.460000001</v>
      </c>
      <c r="D6" s="268">
        <v>7098.6671890698935</v>
      </c>
      <c r="G6" s="594"/>
      <c r="H6" s="594"/>
      <c r="I6" s="594"/>
      <c r="J6" s="595"/>
      <c r="K6" s="594"/>
      <c r="L6" s="594"/>
    </row>
    <row r="7" spans="1:12" ht="12.75" customHeight="1">
      <c r="A7" s="262" t="s">
        <v>236</v>
      </c>
      <c r="B7" s="262" t="s">
        <v>235</v>
      </c>
      <c r="C7" s="267">
        <v>5050707.51</v>
      </c>
      <c r="D7" s="268">
        <v>129.47345152825781</v>
      </c>
      <c r="L7" s="594"/>
    </row>
    <row r="8" spans="1:12" ht="12.75" customHeight="1">
      <c r="A8" s="262" t="s">
        <v>1068</v>
      </c>
      <c r="B8" s="262" t="s">
        <v>235</v>
      </c>
      <c r="C8" s="267">
        <v>21555066.960000001</v>
      </c>
      <c r="D8" s="268">
        <v>163.70322580377632</v>
      </c>
      <c r="G8" s="594"/>
      <c r="H8" s="594"/>
      <c r="I8" s="594"/>
      <c r="J8" s="594"/>
      <c r="K8" s="594"/>
      <c r="L8" s="594"/>
    </row>
    <row r="9" spans="1:12" ht="12.75" customHeight="1">
      <c r="A9" s="262" t="s">
        <v>816</v>
      </c>
      <c r="B9" s="262" t="s">
        <v>719</v>
      </c>
      <c r="C9" s="267">
        <v>5738653.3499999996</v>
      </c>
      <c r="D9" s="268">
        <v>830.02522118162699</v>
      </c>
      <c r="G9" s="594"/>
      <c r="H9" s="594"/>
      <c r="I9" s="594"/>
      <c r="J9" s="594"/>
      <c r="K9" s="594"/>
      <c r="L9" s="594"/>
    </row>
    <row r="10" spans="1:12" ht="12.75" customHeight="1">
      <c r="A10" s="262" t="s">
        <v>817</v>
      </c>
      <c r="B10" s="262" t="s">
        <v>719</v>
      </c>
      <c r="C10" s="267">
        <v>9045228.2599999998</v>
      </c>
      <c r="D10" s="268">
        <v>998.44343207604663</v>
      </c>
      <c r="G10" s="594"/>
      <c r="H10" s="594"/>
      <c r="I10" s="594"/>
      <c r="J10" s="594"/>
      <c r="K10" s="594"/>
      <c r="L10" s="594"/>
    </row>
    <row r="11" spans="1:12" ht="12.75" customHeight="1">
      <c r="A11" s="262" t="s">
        <v>1151</v>
      </c>
      <c r="B11" s="350" t="s">
        <v>818</v>
      </c>
      <c r="C11" s="272">
        <v>10210062.85</v>
      </c>
      <c r="D11" s="268">
        <v>1.0082</v>
      </c>
      <c r="G11" s="594"/>
      <c r="H11" s="594"/>
      <c r="I11" s="594"/>
      <c r="J11" s="594"/>
      <c r="K11" s="594"/>
      <c r="L11" s="594"/>
    </row>
    <row r="12" spans="1:12" ht="12.75" customHeight="1">
      <c r="A12" s="261" t="s">
        <v>1152</v>
      </c>
      <c r="B12" s="350" t="s">
        <v>818</v>
      </c>
      <c r="C12" s="272">
        <v>27170406.550000001</v>
      </c>
      <c r="D12" s="268">
        <v>1.0032202541331621</v>
      </c>
      <c r="G12" s="594"/>
      <c r="H12" s="594"/>
      <c r="I12" s="594"/>
      <c r="J12" s="594"/>
      <c r="K12" s="594"/>
      <c r="L12" s="594"/>
    </row>
    <row r="13" spans="1:12" ht="12.75" customHeight="1">
      <c r="A13" s="262" t="s">
        <v>1153</v>
      </c>
      <c r="B13" s="262" t="s">
        <v>1150</v>
      </c>
      <c r="C13" s="267">
        <v>7515159.6600000001</v>
      </c>
      <c r="D13" s="268">
        <v>45.076234520198476</v>
      </c>
      <c r="G13" s="594"/>
      <c r="H13" s="594"/>
      <c r="I13" s="594"/>
      <c r="J13" s="594"/>
      <c r="K13" s="594"/>
      <c r="L13" s="594"/>
    </row>
    <row r="14" spans="1:12" ht="12.75" customHeight="1">
      <c r="A14" s="262" t="s">
        <v>820</v>
      </c>
      <c r="B14" s="262" t="s">
        <v>1150</v>
      </c>
      <c r="C14" s="274">
        <v>7813836.0999999996</v>
      </c>
      <c r="D14" s="275">
        <v>954.83664783914298</v>
      </c>
      <c r="G14" s="594"/>
      <c r="H14" s="594"/>
      <c r="I14" s="594"/>
      <c r="J14" s="594"/>
      <c r="K14" s="594"/>
      <c r="L14" s="594"/>
    </row>
    <row r="15" spans="1:12" ht="12.75" customHeight="1">
      <c r="A15" s="262" t="s">
        <v>1130</v>
      </c>
      <c r="B15" s="262" t="s">
        <v>284</v>
      </c>
      <c r="C15" s="272">
        <v>29937998.822900001</v>
      </c>
      <c r="D15" s="279">
        <v>60.123784802049862</v>
      </c>
      <c r="G15" s="594"/>
      <c r="H15" s="594"/>
      <c r="I15" s="594"/>
      <c r="J15" s="594"/>
      <c r="K15" s="594"/>
      <c r="L15" s="594"/>
    </row>
    <row r="16" spans="1:12" ht="18.75" customHeight="1">
      <c r="A16" s="479" t="s">
        <v>590</v>
      </c>
      <c r="B16" s="480"/>
      <c r="C16" s="482">
        <f>SUM(C6:C15)</f>
        <v>178938213.52289999</v>
      </c>
      <c r="D16" s="483"/>
    </row>
    <row r="17" spans="1:6" ht="12.75" customHeight="1">
      <c r="A17" s="36" t="s">
        <v>591</v>
      </c>
    </row>
    <row r="18" spans="1:6" ht="12.75" customHeight="1">
      <c r="A18" s="80" t="s">
        <v>733</v>
      </c>
    </row>
    <row r="19" spans="1:6" ht="12.75" customHeight="1">
      <c r="A19" s="90"/>
    </row>
    <row r="20" spans="1:6" ht="12.75" customHeight="1">
      <c r="A20" s="472" t="s">
        <v>1122</v>
      </c>
      <c r="F20" s="575" t="s">
        <v>1132</v>
      </c>
    </row>
    <row r="21" spans="1:6" ht="12.75" customHeight="1">
      <c r="A21" s="128" t="s">
        <v>1123</v>
      </c>
      <c r="F21" s="576" t="s">
        <v>1133</v>
      </c>
    </row>
    <row r="22" spans="1:6" ht="12.75" customHeight="1">
      <c r="A22" s="90"/>
    </row>
    <row r="23" spans="1:6" ht="12.75" customHeight="1">
      <c r="A23" s="90"/>
      <c r="D23" s="686" t="s">
        <v>796</v>
      </c>
    </row>
    <row r="24" spans="1:6" ht="22.5">
      <c r="A24" s="458" t="s">
        <v>1120</v>
      </c>
      <c r="B24" s="458" t="s">
        <v>735</v>
      </c>
      <c r="C24" s="458" t="s">
        <v>736</v>
      </c>
      <c r="D24" s="458" t="s">
        <v>758</v>
      </c>
    </row>
    <row r="25" spans="1:6" ht="12.75" customHeight="1">
      <c r="A25" s="262" t="s">
        <v>1148</v>
      </c>
      <c r="B25" s="262" t="s">
        <v>818</v>
      </c>
      <c r="C25" s="272">
        <v>8089013.9014999997</v>
      </c>
      <c r="D25" s="268">
        <v>1.0266066748082487</v>
      </c>
    </row>
    <row r="26" spans="1:6" ht="12.75" customHeight="1">
      <c r="A26" s="262" t="s">
        <v>819</v>
      </c>
      <c r="B26" s="262" t="s">
        <v>1150</v>
      </c>
      <c r="C26" s="272">
        <v>11463195.140000001</v>
      </c>
      <c r="D26" s="268">
        <v>918.57159236174277</v>
      </c>
    </row>
    <row r="27" spans="1:6" ht="12.75" customHeight="1">
      <c r="A27" s="262" t="s">
        <v>821</v>
      </c>
      <c r="B27" s="262" t="s">
        <v>1150</v>
      </c>
      <c r="C27" s="272">
        <v>12172915.4</v>
      </c>
      <c r="D27" s="268">
        <v>547.86918654398539</v>
      </c>
    </row>
    <row r="28" spans="1:6" ht="12.75" customHeight="1">
      <c r="A28" s="262" t="s">
        <v>1149</v>
      </c>
      <c r="B28" s="262" t="s">
        <v>1150</v>
      </c>
      <c r="C28" s="267">
        <v>2332698.42</v>
      </c>
      <c r="D28" s="268">
        <v>1326.7718476421016</v>
      </c>
    </row>
    <row r="29" spans="1:6" ht="12.75" customHeight="1">
      <c r="A29" s="262" t="s">
        <v>1094</v>
      </c>
      <c r="B29" s="262" t="s">
        <v>1150</v>
      </c>
      <c r="C29" s="267">
        <v>10004430.199999999</v>
      </c>
      <c r="D29" s="268">
        <v>919.99343930532541</v>
      </c>
    </row>
    <row r="30" spans="1:6" ht="18.75" customHeight="1">
      <c r="A30" s="479" t="s">
        <v>590</v>
      </c>
      <c r="B30" s="480"/>
      <c r="C30" s="482">
        <f>SUM(C25:C29)</f>
        <v>44062253.061499998</v>
      </c>
      <c r="D30" s="483"/>
    </row>
    <row r="31" spans="1:6" ht="12.75" customHeight="1">
      <c r="A31" s="36" t="s">
        <v>591</v>
      </c>
    </row>
    <row r="32" spans="1:6" ht="12.75" customHeight="1">
      <c r="A32" s="80" t="s">
        <v>733</v>
      </c>
    </row>
    <row r="33" spans="1:6" ht="12.75" customHeight="1">
      <c r="A33" s="579" t="s">
        <v>767</v>
      </c>
      <c r="B33" s="687"/>
      <c r="C33" s="687"/>
      <c r="D33" s="687"/>
      <c r="E33" s="687"/>
      <c r="F33" s="687"/>
    </row>
    <row r="34" spans="1:6" ht="21.75" customHeight="1">
      <c r="A34" s="802" t="s">
        <v>768</v>
      </c>
      <c r="B34" s="802"/>
      <c r="C34" s="802"/>
      <c r="D34" s="802"/>
      <c r="E34" s="802"/>
      <c r="F34" s="802"/>
    </row>
    <row r="35" spans="1:6" ht="12.75" customHeight="1">
      <c r="A35" s="90"/>
    </row>
    <row r="36" spans="1:6" ht="12.75" customHeight="1">
      <c r="A36" s="502" t="s">
        <v>974</v>
      </c>
      <c r="E36" s="503" t="s">
        <v>737</v>
      </c>
      <c r="F36" s="504" t="s">
        <v>1132</v>
      </c>
    </row>
    <row r="37" spans="1:6" ht="12.75" customHeight="1">
      <c r="A37" s="577" t="s">
        <v>975</v>
      </c>
      <c r="E37" s="91" t="s">
        <v>743</v>
      </c>
      <c r="F37" s="67" t="s">
        <v>1133</v>
      </c>
    </row>
    <row r="38" spans="1:6" ht="12.75" customHeight="1"/>
    <row r="39" spans="1:6" ht="12.75" customHeight="1">
      <c r="D39" s="570" t="s">
        <v>796</v>
      </c>
    </row>
    <row r="40" spans="1:6" ht="30" customHeight="1">
      <c r="A40" s="496" t="s">
        <v>801</v>
      </c>
      <c r="B40" s="496" t="s">
        <v>800</v>
      </c>
      <c r="C40" s="496" t="s">
        <v>798</v>
      </c>
      <c r="D40" s="458" t="s">
        <v>758</v>
      </c>
    </row>
    <row r="41" spans="1:6" ht="12.75" customHeight="1">
      <c r="A41" s="291" t="s">
        <v>296</v>
      </c>
      <c r="B41" s="291" t="s">
        <v>297</v>
      </c>
      <c r="C41" s="292">
        <v>81247194.329999998</v>
      </c>
      <c r="D41" s="293">
        <v>248.14</v>
      </c>
      <c r="E41" s="88"/>
    </row>
    <row r="42" spans="1:6" ht="12.75" customHeight="1">
      <c r="A42" s="291" t="s">
        <v>298</v>
      </c>
      <c r="B42" s="294" t="s">
        <v>299</v>
      </c>
      <c r="C42" s="292">
        <v>51687681.350000001</v>
      </c>
      <c r="D42" s="293">
        <v>359.41829999999999</v>
      </c>
      <c r="E42" s="78"/>
    </row>
    <row r="43" spans="1:6" ht="18.75" customHeight="1">
      <c r="A43" s="479" t="s">
        <v>590</v>
      </c>
      <c r="B43" s="497"/>
      <c r="C43" s="498">
        <f>SUM(C41:C42)</f>
        <v>132934875.68000001</v>
      </c>
      <c r="D43" s="499"/>
    </row>
    <row r="44" spans="1:6" ht="12.75" customHeight="1">
      <c r="A44" s="68" t="s">
        <v>328</v>
      </c>
    </row>
    <row r="45" spans="1:6" ht="12.75" customHeight="1">
      <c r="A45" s="80" t="s">
        <v>733</v>
      </c>
    </row>
    <row r="46" spans="1:6" ht="12.75" customHeight="1"/>
    <row r="47" spans="1:6" ht="12.75" customHeight="1">
      <c r="A47" s="502" t="s">
        <v>978</v>
      </c>
      <c r="E47" s="503" t="s">
        <v>737</v>
      </c>
      <c r="F47" s="504" t="s">
        <v>1132</v>
      </c>
    </row>
    <row r="48" spans="1:6" ht="12.75" customHeight="1">
      <c r="A48" s="572" t="s">
        <v>976</v>
      </c>
    </row>
    <row r="49" spans="1:6" ht="12.75" customHeight="1">
      <c r="A49" s="577" t="s">
        <v>977</v>
      </c>
      <c r="E49" s="91" t="s">
        <v>743</v>
      </c>
      <c r="F49" s="67" t="s">
        <v>1133</v>
      </c>
    </row>
    <row r="50" spans="1:6" ht="12.75" customHeight="1">
      <c r="A50" s="578" t="s">
        <v>738</v>
      </c>
    </row>
    <row r="51" spans="1:6" ht="12.75" customHeight="1">
      <c r="F51" s="570" t="s">
        <v>797</v>
      </c>
    </row>
    <row r="52" spans="1:6" ht="45" customHeight="1">
      <c r="A52" s="496" t="s">
        <v>799</v>
      </c>
      <c r="B52" s="496" t="s">
        <v>800</v>
      </c>
      <c r="C52" s="496" t="s">
        <v>739</v>
      </c>
      <c r="D52" s="496" t="s">
        <v>740</v>
      </c>
      <c r="E52" s="496" t="s">
        <v>798</v>
      </c>
      <c r="F52" s="458" t="s">
        <v>758</v>
      </c>
    </row>
    <row r="53" spans="1:6" ht="12.75" customHeight="1">
      <c r="A53" s="291" t="s">
        <v>300</v>
      </c>
      <c r="B53" s="294" t="s">
        <v>301</v>
      </c>
      <c r="C53" s="298">
        <v>155000000</v>
      </c>
      <c r="D53" s="298">
        <v>77500000</v>
      </c>
      <c r="E53" s="296">
        <v>39756814.590000004</v>
      </c>
      <c r="F53" s="297">
        <v>0.77359999999999995</v>
      </c>
    </row>
    <row r="54" spans="1:6" ht="12.75" customHeight="1">
      <c r="A54" s="291" t="s">
        <v>302</v>
      </c>
      <c r="B54" s="291" t="s">
        <v>297</v>
      </c>
      <c r="C54" s="295">
        <v>380000000</v>
      </c>
      <c r="D54" s="295">
        <v>190000000</v>
      </c>
      <c r="E54" s="296">
        <v>312920035.82999998</v>
      </c>
      <c r="F54" s="297">
        <v>191.54</v>
      </c>
    </row>
    <row r="55" spans="1:6" ht="12.75" customHeight="1">
      <c r="A55" s="291" t="s">
        <v>1156</v>
      </c>
      <c r="B55" s="291" t="s">
        <v>297</v>
      </c>
      <c r="C55" s="295">
        <v>600000000</v>
      </c>
      <c r="D55" s="295">
        <v>300000000</v>
      </c>
      <c r="E55" s="296">
        <v>116169234.61</v>
      </c>
      <c r="F55" s="297">
        <v>8.82</v>
      </c>
    </row>
    <row r="56" spans="1:6" ht="12.75" customHeight="1">
      <c r="A56" s="291" t="s">
        <v>304</v>
      </c>
      <c r="B56" s="291" t="s">
        <v>305</v>
      </c>
      <c r="C56" s="295">
        <v>340000000</v>
      </c>
      <c r="D56" s="295">
        <v>170000000</v>
      </c>
      <c r="E56" s="296">
        <v>164813155.59999999</v>
      </c>
      <c r="F56" s="297">
        <v>3.71</v>
      </c>
    </row>
    <row r="57" spans="1:6" ht="12.75" customHeight="1">
      <c r="A57" s="291" t="s">
        <v>303</v>
      </c>
      <c r="B57" s="294" t="s">
        <v>299</v>
      </c>
      <c r="C57" s="298">
        <v>540000000</v>
      </c>
      <c r="D57" s="298">
        <v>262500000</v>
      </c>
      <c r="E57" s="296">
        <v>249281604.27000001</v>
      </c>
      <c r="F57" s="297">
        <v>220.63200000000001</v>
      </c>
    </row>
    <row r="58" spans="1:6" ht="18.75" customHeight="1">
      <c r="A58" s="479" t="s">
        <v>590</v>
      </c>
      <c r="B58" s="500"/>
      <c r="C58" s="501"/>
      <c r="D58" s="501"/>
      <c r="E58" s="498">
        <f>SUM(E53:E57)</f>
        <v>882940844.89999998</v>
      </c>
      <c r="F58" s="499"/>
    </row>
    <row r="59" spans="1:6" ht="12.75" customHeight="1">
      <c r="A59" s="68" t="s">
        <v>328</v>
      </c>
    </row>
    <row r="60" spans="1:6" ht="12.75" customHeight="1">
      <c r="A60" s="80" t="s">
        <v>733</v>
      </c>
      <c r="E60" s="79"/>
    </row>
    <row r="61" spans="1:6" ht="12.75" customHeight="1"/>
    <row r="62" spans="1:6" ht="12.75" customHeight="1">
      <c r="A62" s="579" t="s">
        <v>766</v>
      </c>
    </row>
    <row r="63" spans="1:6" ht="19.5" customHeight="1">
      <c r="A63" s="801" t="s">
        <v>765</v>
      </c>
      <c r="B63" s="801"/>
      <c r="C63" s="801"/>
      <c r="D63" s="801"/>
      <c r="E63" s="801"/>
      <c r="F63" s="801"/>
    </row>
    <row r="64" spans="1:6" ht="12.75" customHeight="1">
      <c r="A64" s="584"/>
      <c r="B64" s="584"/>
      <c r="C64" s="584"/>
      <c r="D64" s="584"/>
      <c r="E64" s="584"/>
    </row>
    <row r="65" spans="1:6" ht="12.75" customHeight="1">
      <c r="A65" s="580"/>
    </row>
    <row r="66" spans="1:6" ht="12.75" customHeight="1">
      <c r="A66" s="75" t="s">
        <v>325</v>
      </c>
    </row>
    <row r="67" spans="1:6" ht="12.75" customHeight="1"/>
    <row r="68" spans="1:6" ht="12.75" customHeight="1"/>
    <row r="69" spans="1:6" ht="12.75" customHeight="1">
      <c r="A69" s="581"/>
    </row>
    <row r="70" spans="1:6" ht="12.75" customHeight="1">
      <c r="A70" s="579"/>
    </row>
    <row r="71" spans="1:6" ht="12.75" customHeight="1">
      <c r="A71" s="579"/>
    </row>
    <row r="72" spans="1:6" ht="12.75" customHeight="1">
      <c r="A72" s="579"/>
      <c r="F72" s="53" t="s">
        <v>728</v>
      </c>
    </row>
    <row r="73" spans="1:6" ht="12.75" customHeight="1">
      <c r="A73" s="580"/>
    </row>
    <row r="74" spans="1:6" ht="12.75" customHeight="1">
      <c r="A74" s="580"/>
    </row>
    <row r="75" spans="1:6" ht="12.75" customHeight="1">
      <c r="A75" s="580"/>
    </row>
    <row r="76" spans="1:6" ht="12.75" customHeight="1">
      <c r="A76" s="580"/>
    </row>
    <row r="77" spans="1:6" ht="12.75" customHeight="1"/>
    <row r="78" spans="1:6" ht="12.75" customHeight="1"/>
  </sheetData>
  <sortState ref="A8:D19">
    <sortCondition ref="B7"/>
  </sortState>
  <mergeCells count="2">
    <mergeCell ref="A63:F63"/>
    <mergeCell ref="A34:F34"/>
  </mergeCells>
  <hyperlinks>
    <hyperlink ref="A66" location="'2 Sadržaj'!A1" display="Sadržaj / Contents"/>
  </hyperlinks>
  <pageMargins left="0.7" right="0.7" top="0.75" bottom="0.75" header="0.3" footer="0.3"/>
  <pageSetup paperSize="9" scale="7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16"/>
  <sheetViews>
    <sheetView showGridLines="0" zoomScaleNormal="100" workbookViewId="0"/>
  </sheetViews>
  <sheetFormatPr defaultRowHeight="15"/>
  <cols>
    <col min="1" max="1" width="32.28515625" customWidth="1"/>
    <col min="2" max="2" width="26.85546875" customWidth="1"/>
    <col min="3" max="3" width="19.7109375" customWidth="1"/>
    <col min="4" max="4" width="15.85546875" customWidth="1"/>
  </cols>
  <sheetData>
    <row r="1" spans="1:4">
      <c r="A1" s="485" t="s">
        <v>979</v>
      </c>
      <c r="D1" s="494" t="str">
        <f>Naslovnica!A20</f>
        <v>Studeni 2015.</v>
      </c>
    </row>
    <row r="2" spans="1:4">
      <c r="A2" s="125" t="s">
        <v>1249</v>
      </c>
      <c r="D2" s="592" t="str">
        <f>Naslovnica!A24</f>
        <v>November 2015</v>
      </c>
    </row>
    <row r="3" spans="1:4" ht="12.75" customHeight="1"/>
    <row r="4" spans="1:4" ht="12.75" customHeight="1">
      <c r="D4" s="596" t="s">
        <v>796</v>
      </c>
    </row>
    <row r="5" spans="1:4" ht="43.5">
      <c r="A5" s="496" t="s">
        <v>1134</v>
      </c>
      <c r="B5" s="496" t="s">
        <v>800</v>
      </c>
      <c r="C5" s="496" t="s">
        <v>798</v>
      </c>
      <c r="D5" s="496" t="s">
        <v>802</v>
      </c>
    </row>
    <row r="6" spans="1:4">
      <c r="A6" s="284" t="s">
        <v>828</v>
      </c>
      <c r="B6" s="284" t="s">
        <v>265</v>
      </c>
      <c r="C6" s="285">
        <v>28354441.969999999</v>
      </c>
      <c r="D6" s="598">
        <v>744.83652296270725</v>
      </c>
    </row>
    <row r="7" spans="1:4">
      <c r="A7" s="284" t="s">
        <v>1131</v>
      </c>
      <c r="B7" s="284" t="s">
        <v>265</v>
      </c>
      <c r="C7" s="285">
        <v>21965719.100000001</v>
      </c>
      <c r="D7" s="598">
        <v>747.20677805426374</v>
      </c>
    </row>
    <row r="8" spans="1:4">
      <c r="A8" s="479" t="s">
        <v>590</v>
      </c>
      <c r="B8" s="490"/>
      <c r="C8" s="491">
        <f>SUM(C6:C7)</f>
        <v>50320161.07</v>
      </c>
      <c r="D8" s="492"/>
    </row>
    <row r="9" spans="1:4" ht="12.75" customHeight="1">
      <c r="A9" s="36" t="s">
        <v>592</v>
      </c>
    </row>
    <row r="10" spans="1:4" ht="12.75" customHeight="1"/>
    <row r="11" spans="1:4" ht="12.75" customHeight="1"/>
    <row r="12" spans="1:4" ht="12.75" customHeight="1">
      <c r="A12" s="485" t="s">
        <v>1256</v>
      </c>
      <c r="D12" s="494" t="str">
        <f>'5 Tablica 3,4'!A8</f>
        <v>Listopad 2015.</v>
      </c>
    </row>
    <row r="13" spans="1:4" ht="12.75" customHeight="1">
      <c r="A13" s="125" t="s">
        <v>1257</v>
      </c>
      <c r="D13" s="592" t="str">
        <f>'5 Tablica 3,4'!B8</f>
        <v>October 2015</v>
      </c>
    </row>
    <row r="14" spans="1:4" ht="12.75" customHeight="1"/>
    <row r="15" spans="1:4" ht="12.75" customHeight="1">
      <c r="D15" s="64" t="s">
        <v>796</v>
      </c>
    </row>
    <row r="16" spans="1:4" ht="45" customHeight="1">
      <c r="A16" s="496" t="s">
        <v>795</v>
      </c>
      <c r="B16" s="496" t="s">
        <v>800</v>
      </c>
      <c r="C16" s="496" t="s">
        <v>798</v>
      </c>
      <c r="D16" s="496" t="s">
        <v>802</v>
      </c>
    </row>
    <row r="17" spans="1:5">
      <c r="A17" s="291" t="s">
        <v>1255</v>
      </c>
      <c r="B17" s="284"/>
      <c r="C17" s="284"/>
      <c r="D17" s="284"/>
    </row>
    <row r="18" spans="1:5">
      <c r="A18" s="284" t="s">
        <v>1135</v>
      </c>
      <c r="B18" s="284" t="s">
        <v>327</v>
      </c>
      <c r="C18" s="285">
        <v>230751995.05000001</v>
      </c>
      <c r="D18" s="286">
        <v>75.745349144470651</v>
      </c>
      <c r="E18" s="88"/>
    </row>
    <row r="19" spans="1:5" ht="15" customHeight="1">
      <c r="A19" s="284" t="s">
        <v>1069</v>
      </c>
      <c r="B19" s="287" t="s">
        <v>1082</v>
      </c>
      <c r="C19" s="285">
        <v>21959751.859999999</v>
      </c>
      <c r="D19" s="286">
        <v>43.39871909090909</v>
      </c>
      <c r="E19" s="78"/>
    </row>
    <row r="20" spans="1:5">
      <c r="A20" s="804" t="s">
        <v>1284</v>
      </c>
      <c r="B20" s="804"/>
      <c r="C20" s="700">
        <f>SUM(C18:C19)</f>
        <v>252711746.91000003</v>
      </c>
      <c r="D20" s="701"/>
      <c r="E20" s="78"/>
    </row>
    <row r="21" spans="1:5">
      <c r="A21" s="291" t="s">
        <v>1254</v>
      </c>
      <c r="B21" s="287"/>
      <c r="C21" s="285"/>
      <c r="D21" s="286"/>
      <c r="E21" s="78"/>
    </row>
    <row r="22" spans="1:5">
      <c r="A22" s="284" t="s">
        <v>1137</v>
      </c>
      <c r="B22" s="284" t="s">
        <v>716</v>
      </c>
      <c r="C22" s="285">
        <v>1169302877.49</v>
      </c>
      <c r="D22" s="286">
        <v>304.07036105048468</v>
      </c>
    </row>
    <row r="23" spans="1:5" ht="15" customHeight="1">
      <c r="A23" s="804" t="s">
        <v>1283</v>
      </c>
      <c r="B23" s="804"/>
      <c r="C23" s="700">
        <f>SUM(C22)</f>
        <v>1169302877.49</v>
      </c>
      <c r="D23" s="701"/>
    </row>
    <row r="24" spans="1:5" ht="18.75" customHeight="1">
      <c r="A24" s="479" t="s">
        <v>590</v>
      </c>
      <c r="B24" s="490"/>
      <c r="C24" s="491">
        <f>C20+C23</f>
        <v>1422014624.4000001</v>
      </c>
      <c r="D24" s="492"/>
    </row>
    <row r="25" spans="1:5" ht="12.75" customHeight="1">
      <c r="A25" s="36" t="s">
        <v>592</v>
      </c>
    </row>
    <row r="26" spans="1:5" ht="12.75" customHeight="1">
      <c r="A26" s="563" t="s">
        <v>1285</v>
      </c>
      <c r="C26" s="79"/>
    </row>
    <row r="27" spans="1:5" ht="12.75" customHeight="1"/>
    <row r="28" spans="1:5" ht="12.75" customHeight="1">
      <c r="A28" s="493" t="s">
        <v>980</v>
      </c>
      <c r="D28" s="494" t="str">
        <f>'5 Tablica 3,4'!A8</f>
        <v>Listopad 2015.</v>
      </c>
    </row>
    <row r="29" spans="1:5" ht="12.75" customHeight="1">
      <c r="A29" s="591" t="s">
        <v>1250</v>
      </c>
      <c r="D29" s="592" t="str">
        <f>'5 Tablica 3,4'!B8</f>
        <v>October 2015</v>
      </c>
    </row>
    <row r="30" spans="1:5" ht="12.75" customHeight="1"/>
    <row r="31" spans="1:5" ht="12.75" customHeight="1">
      <c r="D31" s="64" t="s">
        <v>796</v>
      </c>
    </row>
    <row r="32" spans="1:5" ht="45" customHeight="1">
      <c r="A32" s="496" t="s">
        <v>795</v>
      </c>
      <c r="B32" s="496" t="s">
        <v>800</v>
      </c>
      <c r="C32" s="496" t="s">
        <v>798</v>
      </c>
      <c r="D32" s="496" t="s">
        <v>802</v>
      </c>
    </row>
    <row r="33" spans="1:6" ht="15" customHeight="1">
      <c r="A33" s="284" t="s">
        <v>1136</v>
      </c>
      <c r="B33" s="284" t="s">
        <v>1082</v>
      </c>
      <c r="C33" s="285">
        <v>77877004.109999999</v>
      </c>
      <c r="D33" s="286">
        <v>38.876843381397109</v>
      </c>
      <c r="E33" s="88"/>
    </row>
    <row r="34" spans="1:6" ht="15" customHeight="1">
      <c r="A34" s="479" t="s">
        <v>590</v>
      </c>
      <c r="B34" s="490"/>
      <c r="C34" s="491">
        <f>SUM(C33:C33)</f>
        <v>77877004.109999999</v>
      </c>
      <c r="D34" s="492"/>
      <c r="E34" s="78"/>
    </row>
    <row r="35" spans="1:6" ht="12.75" customHeight="1">
      <c r="A35" s="36" t="s">
        <v>592</v>
      </c>
    </row>
    <row r="36" spans="1:6" ht="12.75" customHeight="1">
      <c r="A36" s="51"/>
    </row>
    <row r="37" spans="1:6" ht="19.5" customHeight="1">
      <c r="A37" s="803" t="s">
        <v>767</v>
      </c>
      <c r="B37" s="803"/>
      <c r="C37" s="803"/>
      <c r="D37" s="803"/>
    </row>
    <row r="38" spans="1:6" ht="21.75" customHeight="1">
      <c r="A38" s="802" t="s">
        <v>768</v>
      </c>
      <c r="B38" s="802"/>
      <c r="C38" s="802"/>
      <c r="D38" s="802"/>
      <c r="E38" s="90"/>
      <c r="F38" s="90"/>
    </row>
    <row r="39" spans="1:6" ht="12.75" customHeight="1">
      <c r="A39" s="51"/>
    </row>
    <row r="40" spans="1:6" ht="12.75" customHeight="1"/>
    <row r="41" spans="1:6" ht="12.75" customHeight="1">
      <c r="A41" s="495" t="s">
        <v>981</v>
      </c>
      <c r="D41" s="373" t="str">
        <f>Naslovnica!A20</f>
        <v>Studeni 2015.</v>
      </c>
    </row>
    <row r="42" spans="1:6" ht="12.75" customHeight="1">
      <c r="A42" s="591" t="s">
        <v>982</v>
      </c>
      <c r="D42" s="118" t="str">
        <f>Naslovnica!A24</f>
        <v>November 2015</v>
      </c>
    </row>
    <row r="43" spans="1:6" ht="12.75" customHeight="1"/>
    <row r="44" spans="1:6" ht="12.75" customHeight="1">
      <c r="C44" s="77" t="s">
        <v>797</v>
      </c>
    </row>
    <row r="45" spans="1:6" ht="22.5" customHeight="1">
      <c r="A45" s="496" t="s">
        <v>803</v>
      </c>
      <c r="B45" s="496" t="s">
        <v>800</v>
      </c>
      <c r="C45" s="496" t="s">
        <v>798</v>
      </c>
    </row>
    <row r="46" spans="1:6" ht="22.5" customHeight="1">
      <c r="A46" s="288" t="s">
        <v>293</v>
      </c>
      <c r="B46" s="289" t="s">
        <v>249</v>
      </c>
      <c r="C46" s="290">
        <v>684012542.82000005</v>
      </c>
      <c r="D46" s="88"/>
    </row>
    <row r="47" spans="1:6" ht="15" customHeight="1">
      <c r="A47" s="288" t="s">
        <v>294</v>
      </c>
      <c r="B47" s="289" t="s">
        <v>295</v>
      </c>
      <c r="C47" s="290">
        <v>188754146.89366683</v>
      </c>
      <c r="D47" s="78"/>
    </row>
    <row r="48" spans="1:6" ht="12.75" customHeight="1">
      <c r="A48" s="36" t="s">
        <v>592</v>
      </c>
    </row>
    <row r="49" spans="1:4" ht="12.75" customHeight="1"/>
    <row r="50" spans="1:4">
      <c r="A50" s="75" t="s">
        <v>325</v>
      </c>
      <c r="B50" s="702"/>
      <c r="C50" s="702"/>
      <c r="D50" s="702"/>
    </row>
    <row r="51" spans="1:4">
      <c r="A51" s="90"/>
      <c r="B51" s="90"/>
      <c r="C51" s="90"/>
      <c r="D51" s="90"/>
    </row>
    <row r="52" spans="1:4" ht="12.75" customHeight="1">
      <c r="D52" s="703" t="s">
        <v>741</v>
      </c>
    </row>
    <row r="53" spans="1:4" ht="12.75" customHeight="1"/>
    <row r="54" spans="1:4" ht="12.75" customHeight="1"/>
    <row r="55" spans="1:4" ht="12.75" customHeight="1"/>
    <row r="56" spans="1:4" ht="12.75" customHeight="1"/>
    <row r="57" spans="1:4" ht="12.75" customHeight="1"/>
    <row r="58" spans="1:4" ht="12.75" customHeight="1"/>
    <row r="59" spans="1:4" ht="12.75" customHeight="1"/>
    <row r="60" spans="1:4" ht="12.75" customHeight="1"/>
    <row r="61" spans="1:4" ht="12.75" customHeight="1"/>
    <row r="62" spans="1:4" ht="12.75" customHeight="1"/>
    <row r="63" spans="1:4" ht="12.75" customHeight="1"/>
    <row r="64" spans="1: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sheetData>
  <mergeCells count="4">
    <mergeCell ref="A37:D37"/>
    <mergeCell ref="A38:D38"/>
    <mergeCell ref="A20:B20"/>
    <mergeCell ref="A23:B23"/>
  </mergeCells>
  <hyperlinks>
    <hyperlink ref="A50" location="'2 Sadržaj'!A1" display="Sadržaj / Contents"/>
  </hyperlinks>
  <pageMargins left="0.7" right="0.7" top="0.75" bottom="0.75" header="0.3" footer="0.3"/>
  <pageSetup paperSize="9" scale="9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206"/>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521" t="s">
        <v>447</v>
      </c>
      <c r="B1" s="522"/>
      <c r="C1" s="522"/>
      <c r="D1" s="522"/>
      <c r="E1" s="552"/>
      <c r="F1" s="534"/>
      <c r="G1" s="523" t="s">
        <v>1171</v>
      </c>
    </row>
    <row r="2" spans="1:7" ht="15" customHeight="1">
      <c r="A2" s="524" t="s">
        <v>448</v>
      </c>
      <c r="B2" s="522"/>
      <c r="C2" s="522"/>
      <c r="D2" s="522"/>
      <c r="E2" s="553"/>
      <c r="F2" s="534"/>
      <c r="G2" s="525" t="s">
        <v>1172</v>
      </c>
    </row>
    <row r="3" spans="1:7" ht="12.75" customHeight="1">
      <c r="A3" s="69" t="s">
        <v>306</v>
      </c>
    </row>
    <row r="4" spans="1:7" ht="12.75" customHeight="1"/>
    <row r="5" spans="1:7" ht="12.75" customHeight="1">
      <c r="A5" s="506" t="s">
        <v>983</v>
      </c>
    </row>
    <row r="6" spans="1:7" ht="12.75" customHeight="1">
      <c r="A6" s="70" t="s">
        <v>984</v>
      </c>
    </row>
    <row r="7" spans="1:7" ht="12.75" customHeight="1"/>
    <row r="8" spans="1:7" ht="34.5" customHeight="1">
      <c r="A8" s="505" t="s">
        <v>307</v>
      </c>
      <c r="B8" s="805" t="s">
        <v>627</v>
      </c>
      <c r="C8" s="805"/>
    </row>
    <row r="9" spans="1:7" ht="12.75" customHeight="1">
      <c r="A9" s="694" t="s">
        <v>1074</v>
      </c>
      <c r="B9" s="299">
        <v>23</v>
      </c>
      <c r="C9" s="300"/>
      <c r="D9" s="78"/>
      <c r="F9" s="78"/>
    </row>
    <row r="10" spans="1:7" ht="12.75" customHeight="1">
      <c r="A10" s="694" t="s">
        <v>1096</v>
      </c>
      <c r="B10" s="299">
        <v>23</v>
      </c>
      <c r="C10" s="300"/>
      <c r="F10" s="88"/>
    </row>
    <row r="11" spans="1:7" ht="12.75" customHeight="1">
      <c r="A11" s="695" t="s">
        <v>1119</v>
      </c>
      <c r="B11" s="299">
        <v>22</v>
      </c>
      <c r="C11" s="300"/>
      <c r="F11" s="88"/>
    </row>
    <row r="12" spans="1:7" ht="12.75" customHeight="1">
      <c r="A12" s="694" t="s">
        <v>1138</v>
      </c>
      <c r="B12" s="299">
        <v>21</v>
      </c>
      <c r="C12" s="300"/>
    </row>
    <row r="13" spans="1:7" ht="12.75" customHeight="1">
      <c r="A13" s="696" t="s">
        <v>1179</v>
      </c>
      <c r="B13" s="299">
        <v>21</v>
      </c>
      <c r="C13" s="300"/>
    </row>
    <row r="14" spans="1:7" ht="12.75" customHeight="1">
      <c r="A14" s="27" t="s">
        <v>311</v>
      </c>
    </row>
    <row r="15" spans="1:7" ht="12.75" customHeight="1"/>
    <row r="16" spans="1:7" ht="12.75" customHeight="1">
      <c r="A16" s="506" t="s">
        <v>985</v>
      </c>
    </row>
    <row r="17" spans="1:9" ht="12.75" customHeight="1">
      <c r="A17" s="70" t="s">
        <v>986</v>
      </c>
    </row>
    <row r="18" spans="1:9" ht="12.75" customHeight="1">
      <c r="E18" s="807" t="s">
        <v>630</v>
      </c>
      <c r="F18" s="807"/>
      <c r="G18" s="807"/>
    </row>
    <row r="19" spans="1:9" ht="73.5" customHeight="1">
      <c r="A19" s="805" t="s">
        <v>656</v>
      </c>
      <c r="B19" s="805" t="s">
        <v>622</v>
      </c>
      <c r="C19" s="806"/>
      <c r="D19" s="806"/>
      <c r="E19" s="805" t="s">
        <v>715</v>
      </c>
      <c r="F19" s="776"/>
      <c r="G19" s="776"/>
    </row>
    <row r="20" spans="1:9" ht="27.75" customHeight="1">
      <c r="A20" s="805"/>
      <c r="B20" s="559" t="s">
        <v>1182</v>
      </c>
      <c r="C20" s="559" t="s">
        <v>1179</v>
      </c>
      <c r="D20" s="437" t="s">
        <v>1115</v>
      </c>
      <c r="E20" s="559" t="s">
        <v>1182</v>
      </c>
      <c r="F20" s="559" t="s">
        <v>1179</v>
      </c>
      <c r="G20" s="680" t="s">
        <v>1115</v>
      </c>
    </row>
    <row r="21" spans="1:9" ht="16.5" customHeight="1">
      <c r="A21" s="301" t="s">
        <v>308</v>
      </c>
      <c r="B21" s="302">
        <v>54847</v>
      </c>
      <c r="C21" s="302">
        <v>54540</v>
      </c>
      <c r="D21" s="303">
        <v>-5.5973891005889108E-3</v>
      </c>
      <c r="E21" s="302">
        <v>3672315.5869499999</v>
      </c>
      <c r="F21" s="302">
        <v>3643225.56311</v>
      </c>
      <c r="G21" s="304">
        <v>-7.9214389807277727E-3</v>
      </c>
      <c r="H21" s="78"/>
      <c r="I21" s="150"/>
    </row>
    <row r="22" spans="1:9" ht="16.5" customHeight="1">
      <c r="A22" s="301" t="s">
        <v>309</v>
      </c>
      <c r="B22" s="302">
        <v>58481</v>
      </c>
      <c r="C22" s="302">
        <v>59831</v>
      </c>
      <c r="D22" s="303">
        <v>2.3084420581043416E-2</v>
      </c>
      <c r="E22" s="302">
        <v>10444922.183080001</v>
      </c>
      <c r="F22" s="302">
        <v>10272862.62885</v>
      </c>
      <c r="G22" s="304">
        <v>-1.6473033615197682E-2</v>
      </c>
    </row>
    <row r="23" spans="1:9" ht="16.5" customHeight="1">
      <c r="A23" s="301" t="s">
        <v>310</v>
      </c>
      <c r="B23" s="302">
        <v>1907</v>
      </c>
      <c r="C23" s="302">
        <v>1729</v>
      </c>
      <c r="D23" s="303">
        <v>-9.3340325117986372E-2</v>
      </c>
      <c r="E23" s="302">
        <v>319272.77098000003</v>
      </c>
      <c r="F23" s="302">
        <v>93991.809319999986</v>
      </c>
      <c r="G23" s="304">
        <v>-0.70560656008498812</v>
      </c>
    </row>
    <row r="24" spans="1:9" ht="16.5" customHeight="1">
      <c r="A24" s="305" t="s">
        <v>129</v>
      </c>
      <c r="B24" s="306">
        <v>115235</v>
      </c>
      <c r="C24" s="306">
        <v>116100</v>
      </c>
      <c r="D24" s="307">
        <v>7.5063999652883236E-3</v>
      </c>
      <c r="E24" s="306">
        <v>14436510.541010002</v>
      </c>
      <c r="F24" s="306">
        <v>14010080.001279999</v>
      </c>
      <c r="G24" s="308">
        <v>-2.9538338819386844E-2</v>
      </c>
    </row>
    <row r="25" spans="1:9" ht="12.75" customHeight="1">
      <c r="A25" s="27" t="s">
        <v>311</v>
      </c>
    </row>
    <row r="26" spans="1:9" ht="27" customHeight="1">
      <c r="A26" s="808" t="s">
        <v>760</v>
      </c>
      <c r="B26" s="808"/>
      <c r="C26" s="808"/>
      <c r="D26" s="808"/>
      <c r="E26" s="808"/>
      <c r="F26" s="812"/>
      <c r="G26" s="812"/>
    </row>
    <row r="27" spans="1:9" ht="71.25" customHeight="1">
      <c r="A27" s="809" t="s">
        <v>1126</v>
      </c>
      <c r="B27" s="809"/>
      <c r="C27" s="809"/>
      <c r="D27" s="809"/>
      <c r="E27" s="809"/>
      <c r="F27" s="809"/>
      <c r="G27" s="809"/>
    </row>
    <row r="28" spans="1:9" ht="23.25" customHeight="1">
      <c r="A28" s="810" t="s">
        <v>1195</v>
      </c>
      <c r="B28" s="811"/>
      <c r="C28" s="811"/>
      <c r="D28" s="811"/>
      <c r="E28" s="811"/>
      <c r="F28" s="811"/>
      <c r="G28" s="811"/>
    </row>
    <row r="29" spans="1:9" ht="12.75" customHeight="1"/>
    <row r="30" spans="1:9" ht="12.75" customHeight="1">
      <c r="A30" s="506" t="s">
        <v>987</v>
      </c>
    </row>
    <row r="31" spans="1:9" ht="12.75" customHeight="1">
      <c r="A31" s="70" t="s">
        <v>988</v>
      </c>
    </row>
    <row r="32" spans="1:9" ht="12.75" customHeight="1">
      <c r="E32" s="807" t="s">
        <v>630</v>
      </c>
      <c r="F32" s="807"/>
      <c r="G32" s="807"/>
    </row>
    <row r="33" spans="1:9" ht="78" customHeight="1">
      <c r="A33" s="805" t="s">
        <v>656</v>
      </c>
      <c r="B33" s="805" t="s">
        <v>623</v>
      </c>
      <c r="C33" s="806"/>
      <c r="D33" s="507"/>
      <c r="E33" s="805" t="s">
        <v>628</v>
      </c>
      <c r="F33" s="776"/>
      <c r="G33" s="776"/>
    </row>
    <row r="34" spans="1:9" ht="32.25" customHeight="1">
      <c r="A34" s="805"/>
      <c r="B34" s="559" t="s">
        <v>1183</v>
      </c>
      <c r="C34" s="559" t="s">
        <v>1184</v>
      </c>
      <c r="D34" s="680" t="s">
        <v>1115</v>
      </c>
      <c r="E34" s="559" t="s">
        <v>1183</v>
      </c>
      <c r="F34" s="559" t="s">
        <v>1184</v>
      </c>
      <c r="G34" s="680" t="s">
        <v>1115</v>
      </c>
    </row>
    <row r="35" spans="1:9" ht="16.5" customHeight="1">
      <c r="A35" s="301" t="s">
        <v>308</v>
      </c>
      <c r="B35" s="302">
        <v>14819</v>
      </c>
      <c r="C35" s="302">
        <v>14707</v>
      </c>
      <c r="D35" s="303">
        <v>-7.5578649031648563E-3</v>
      </c>
      <c r="E35" s="302">
        <v>1562615.15224</v>
      </c>
      <c r="F35" s="302">
        <v>1315573.5470799999</v>
      </c>
      <c r="G35" s="309">
        <v>-0.15809497610839579</v>
      </c>
      <c r="H35" s="78"/>
      <c r="I35" s="78"/>
    </row>
    <row r="36" spans="1:9" ht="16.5" customHeight="1">
      <c r="A36" s="301" t="s">
        <v>309</v>
      </c>
      <c r="B36" s="302">
        <v>13365</v>
      </c>
      <c r="C36" s="302">
        <v>13611</v>
      </c>
      <c r="D36" s="303">
        <v>1.840628507295174E-2</v>
      </c>
      <c r="E36" s="302">
        <v>2541045.7072600001</v>
      </c>
      <c r="F36" s="302">
        <v>2647220.32461</v>
      </c>
      <c r="G36" s="309">
        <v>4.1783828227351189E-2</v>
      </c>
      <c r="H36" s="78"/>
    </row>
    <row r="37" spans="1:9" ht="16.5" customHeight="1">
      <c r="A37" s="305" t="s">
        <v>129</v>
      </c>
      <c r="B37" s="306">
        <v>28184</v>
      </c>
      <c r="C37" s="306">
        <v>28318</v>
      </c>
      <c r="D37" s="307">
        <v>4.7544706216292934E-3</v>
      </c>
      <c r="E37" s="306">
        <v>4103660.8595000003</v>
      </c>
      <c r="F37" s="306">
        <v>3962793.8716899999</v>
      </c>
      <c r="G37" s="310">
        <v>-3.4327151446711869E-2</v>
      </c>
    </row>
    <row r="38" spans="1:9" ht="12.75" customHeight="1">
      <c r="A38" s="27" t="s">
        <v>311</v>
      </c>
    </row>
    <row r="39" spans="1:9" ht="30.75" customHeight="1">
      <c r="A39" s="808" t="s">
        <v>761</v>
      </c>
      <c r="B39" s="808"/>
      <c r="C39" s="808"/>
      <c r="D39" s="808"/>
      <c r="E39" s="808"/>
      <c r="F39" s="808"/>
      <c r="G39" s="808"/>
    </row>
    <row r="40" spans="1:9" ht="81.75" customHeight="1">
      <c r="A40" s="809" t="s">
        <v>1127</v>
      </c>
      <c r="B40" s="809"/>
      <c r="C40" s="809"/>
      <c r="D40" s="809"/>
      <c r="E40" s="809"/>
      <c r="F40" s="809"/>
      <c r="G40" s="809"/>
    </row>
    <row r="41" spans="1:9" ht="24.75" customHeight="1">
      <c r="A41" s="810" t="s">
        <v>1195</v>
      </c>
      <c r="B41" s="811"/>
      <c r="C41" s="811"/>
      <c r="D41" s="811"/>
      <c r="E41" s="811"/>
      <c r="F41" s="811"/>
      <c r="G41" s="811"/>
    </row>
    <row r="42" spans="1:9" ht="12.75" customHeight="1"/>
    <row r="43" spans="1:9" ht="12.75" customHeight="1">
      <c r="A43" s="372" t="s">
        <v>1180</v>
      </c>
    </row>
    <row r="44" spans="1:9" ht="12.75" customHeight="1">
      <c r="A44" s="15" t="s">
        <v>1181</v>
      </c>
    </row>
    <row r="45" spans="1:9" ht="12.75" customHeight="1"/>
    <row r="46" spans="1:9" ht="12.75" customHeight="1"/>
    <row r="47" spans="1:9" ht="12.75" customHeight="1">
      <c r="G47" s="78"/>
    </row>
    <row r="48" spans="1:9" ht="12.75" customHeight="1"/>
    <row r="49" spans="1:8" ht="12.75" customHeight="1"/>
    <row r="50" spans="1:8" ht="12.75" customHeight="1">
      <c r="H50" s="78"/>
    </row>
    <row r="51" spans="1:8" ht="12.75" customHeight="1"/>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c r="A64" s="136" t="s">
        <v>311</v>
      </c>
    </row>
    <row r="65" spans="1:9" ht="12.75" customHeight="1">
      <c r="A65" s="27"/>
    </row>
    <row r="66" spans="1:9" ht="12.75" customHeight="1">
      <c r="A66" s="372" t="s">
        <v>1185</v>
      </c>
    </row>
    <row r="67" spans="1:9" ht="12.75" customHeight="1">
      <c r="A67" s="15" t="s">
        <v>1186</v>
      </c>
    </row>
    <row r="68" spans="1:9" ht="12.75" customHeight="1"/>
    <row r="69" spans="1:9" ht="12.75" customHeight="1"/>
    <row r="70" spans="1:9" ht="12.75" customHeight="1"/>
    <row r="71" spans="1:9" ht="12.75" customHeight="1">
      <c r="G71" s="78"/>
    </row>
    <row r="72" spans="1:9" ht="12.75" customHeight="1"/>
    <row r="73" spans="1:9" ht="12.75" customHeight="1">
      <c r="I73" s="78"/>
    </row>
    <row r="74" spans="1:9" ht="12.75" customHeight="1"/>
    <row r="75" spans="1:9" ht="12.75" customHeight="1"/>
    <row r="76" spans="1:9" ht="12.75" customHeight="1"/>
    <row r="77" spans="1:9" ht="12.75" customHeight="1"/>
    <row r="78" spans="1:9" ht="12.75" customHeight="1"/>
    <row r="79" spans="1:9" ht="12.75" customHeight="1"/>
    <row r="80" spans="1:9" ht="12.75" customHeight="1"/>
    <row r="81" spans="1:1" ht="12.75" customHeight="1"/>
    <row r="82" spans="1:1" ht="12.75" customHeight="1"/>
    <row r="83" spans="1:1" ht="12.75" customHeight="1"/>
    <row r="84" spans="1:1" ht="12.75" customHeight="1"/>
    <row r="85" spans="1:1" ht="12.75" customHeight="1"/>
    <row r="86" spans="1:1" ht="12.75" customHeight="1"/>
    <row r="87" spans="1:1" ht="12.75" customHeight="1">
      <c r="A87" s="136" t="s">
        <v>311</v>
      </c>
    </row>
    <row r="88" spans="1:1" ht="12.75" customHeight="1"/>
    <row r="89" spans="1:1" ht="12.75" customHeight="1"/>
    <row r="90" spans="1:1" ht="12.75" customHeight="1"/>
    <row r="91" spans="1:1" ht="12.75" customHeight="1">
      <c r="A91" s="75" t="s">
        <v>325</v>
      </c>
    </row>
    <row r="92" spans="1:1" ht="12.75" customHeight="1"/>
    <row r="93" spans="1:1" ht="12.75" customHeight="1"/>
    <row r="94" spans="1:1" ht="12.75" customHeight="1"/>
    <row r="95" spans="1:1" ht="12.75" customHeight="1"/>
    <row r="96" spans="1:1" ht="12.75" customHeight="1"/>
    <row r="97" spans="7:7" ht="12.75" customHeight="1"/>
    <row r="98" spans="7:7" ht="12.75" customHeight="1"/>
    <row r="99" spans="7:7" ht="12.75" customHeight="1"/>
    <row r="100" spans="7:7" ht="12.75" customHeight="1"/>
    <row r="101" spans="7:7" ht="12.75" customHeight="1"/>
    <row r="102" spans="7:7" ht="12.75" customHeight="1">
      <c r="G102" s="53" t="s">
        <v>201</v>
      </c>
    </row>
    <row r="103" spans="7:7" ht="12.75" customHeight="1"/>
    <row r="104" spans="7:7" ht="12.75" customHeight="1"/>
    <row r="105" spans="7:7" ht="12.75" customHeight="1"/>
    <row r="106" spans="7:7" ht="12.75" customHeight="1"/>
    <row r="107" spans="7:7" ht="12.75" customHeight="1"/>
    <row r="108" spans="7:7" ht="12.75" customHeight="1"/>
    <row r="109" spans="7:7" ht="12.75" customHeight="1"/>
    <row r="110" spans="7:7" ht="12.75" customHeight="1"/>
    <row r="111" spans="7:7" ht="12.75" customHeight="1"/>
    <row r="112" spans="7: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sheetData>
  <mergeCells count="15">
    <mergeCell ref="A39:G39"/>
    <mergeCell ref="A40:G40"/>
    <mergeCell ref="A41:G41"/>
    <mergeCell ref="A26:G26"/>
    <mergeCell ref="A27:G27"/>
    <mergeCell ref="A28:G28"/>
    <mergeCell ref="A33:A34"/>
    <mergeCell ref="B33:C33"/>
    <mergeCell ref="E33:G33"/>
    <mergeCell ref="E32:G32"/>
    <mergeCell ref="B8:C8"/>
    <mergeCell ref="A19:A20"/>
    <mergeCell ref="B19:D19"/>
    <mergeCell ref="E19:G19"/>
    <mergeCell ref="E18:G18"/>
  </mergeCells>
  <hyperlinks>
    <hyperlink ref="A91" location="'2 Sadržaj'!A1" display="Sadržaj / Contents"/>
  </hyperlinks>
  <pageMargins left="0.7" right="0.7" top="0.75" bottom="0.75" header="0.3" footer="0.3"/>
  <pageSetup paperSize="9" scale="86"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509" t="s">
        <v>989</v>
      </c>
    </row>
    <row r="2" spans="1:6" ht="12.75" customHeight="1">
      <c r="A2" s="52" t="s">
        <v>990</v>
      </c>
    </row>
    <row r="3" spans="1:6" ht="12.75" customHeight="1"/>
    <row r="4" spans="1:6" ht="12.75" customHeight="1">
      <c r="E4" s="113" t="s">
        <v>473</v>
      </c>
      <c r="F4" s="142"/>
    </row>
    <row r="5" spans="1:6" ht="22.5" customHeight="1">
      <c r="A5" s="805" t="s">
        <v>351</v>
      </c>
      <c r="B5" s="508" t="s">
        <v>624</v>
      </c>
      <c r="C5" s="508" t="s">
        <v>624</v>
      </c>
      <c r="D5" s="814" t="s">
        <v>349</v>
      </c>
      <c r="E5" s="814" t="s">
        <v>350</v>
      </c>
    </row>
    <row r="6" spans="1:6" ht="22.5" customHeight="1">
      <c r="A6" s="813"/>
      <c r="B6" s="560" t="s">
        <v>1190</v>
      </c>
      <c r="C6" s="560" t="s">
        <v>1179</v>
      </c>
      <c r="D6" s="814"/>
      <c r="E6" s="814"/>
    </row>
    <row r="7" spans="1:6" ht="12.75" customHeight="1">
      <c r="A7" s="311" t="s">
        <v>393</v>
      </c>
      <c r="B7" s="312">
        <v>13900524.78259</v>
      </c>
      <c r="C7" s="312">
        <v>13566116.136840001</v>
      </c>
      <c r="D7" s="313">
        <v>-2.405726769170875E-2</v>
      </c>
      <c r="E7" s="312">
        <v>-334408.64574999921</v>
      </c>
      <c r="F7" s="78"/>
    </row>
    <row r="8" spans="1:6" ht="12.75" customHeight="1">
      <c r="A8" s="314" t="s">
        <v>382</v>
      </c>
      <c r="B8" s="315">
        <v>13387.266119999998</v>
      </c>
      <c r="C8" s="315">
        <v>9295.0418699999991</v>
      </c>
      <c r="D8" s="316">
        <v>-0.30568035424995343</v>
      </c>
      <c r="E8" s="315">
        <v>-4092.2242499999993</v>
      </c>
      <c r="F8" s="88"/>
    </row>
    <row r="9" spans="1:6" ht="12.75" customHeight="1">
      <c r="A9" s="314" t="s">
        <v>383</v>
      </c>
      <c r="B9" s="315">
        <v>5781636.2949899994</v>
      </c>
      <c r="C9" s="315">
        <v>5693556.1925499998</v>
      </c>
      <c r="D9" s="316">
        <v>-1.5234459233681687E-2</v>
      </c>
      <c r="E9" s="315">
        <v>-88080.10243999958</v>
      </c>
      <c r="F9" s="88"/>
    </row>
    <row r="10" spans="1:6" ht="12.75" customHeight="1">
      <c r="A10" s="314" t="s">
        <v>384</v>
      </c>
      <c r="B10" s="315">
        <v>315527.25348000001</v>
      </c>
      <c r="C10" s="315">
        <v>146694.03769999999</v>
      </c>
      <c r="D10" s="316">
        <v>-0.53508283014513569</v>
      </c>
      <c r="E10" s="315">
        <v>-168833.21578000003</v>
      </c>
    </row>
    <row r="11" spans="1:6" ht="12.75" customHeight="1">
      <c r="A11" s="314" t="s">
        <v>385</v>
      </c>
      <c r="B11" s="315">
        <v>7640686.3717799997</v>
      </c>
      <c r="C11" s="315">
        <v>7572766.4632700002</v>
      </c>
      <c r="D11" s="316">
        <v>-8.889241778180285E-3</v>
      </c>
      <c r="E11" s="315">
        <v>-67919.908509999514</v>
      </c>
    </row>
    <row r="12" spans="1:6" ht="12.75" customHeight="1">
      <c r="A12" s="314" t="s">
        <v>386</v>
      </c>
      <c r="B12" s="315">
        <v>149287.59622000001</v>
      </c>
      <c r="C12" s="315">
        <v>143804.40144999998</v>
      </c>
      <c r="D12" s="316">
        <v>-3.6729071328334841E-2</v>
      </c>
      <c r="E12" s="315">
        <v>-5483.194770000031</v>
      </c>
    </row>
    <row r="13" spans="1:6" ht="12.75" customHeight="1">
      <c r="A13" s="311" t="s">
        <v>394</v>
      </c>
      <c r="B13" s="312">
        <v>5702197.8870999999</v>
      </c>
      <c r="C13" s="312">
        <v>4733361.8414099999</v>
      </c>
      <c r="D13" s="313">
        <v>-0.16990572142046909</v>
      </c>
      <c r="E13" s="312">
        <v>-968836.04569000006</v>
      </c>
    </row>
    <row r="14" spans="1:6" ht="12.75" customHeight="1">
      <c r="A14" s="314" t="s">
        <v>387</v>
      </c>
      <c r="B14" s="315">
        <v>944252.82734000008</v>
      </c>
      <c r="C14" s="315">
        <v>615469.71347000008</v>
      </c>
      <c r="D14" s="316">
        <v>-0.34819394165458406</v>
      </c>
      <c r="E14" s="315">
        <v>-328783.11387</v>
      </c>
    </row>
    <row r="15" spans="1:6" ht="12.75" customHeight="1">
      <c r="A15" s="314" t="s">
        <v>388</v>
      </c>
      <c r="B15" s="315">
        <v>3443047.8464200003</v>
      </c>
      <c r="C15" s="315">
        <v>3293548.4894699999</v>
      </c>
      <c r="D15" s="316">
        <v>-4.3420644620273369E-2</v>
      </c>
      <c r="E15" s="315">
        <v>-149499.35695000039</v>
      </c>
    </row>
    <row r="16" spans="1:6" ht="12.75" customHeight="1">
      <c r="A16" s="314" t="s">
        <v>389</v>
      </c>
      <c r="B16" s="315">
        <v>1064368.35668</v>
      </c>
      <c r="C16" s="315">
        <v>554027.24444000004</v>
      </c>
      <c r="D16" s="316">
        <v>-0.47947790728377776</v>
      </c>
      <c r="E16" s="315">
        <v>-510341.11223999993</v>
      </c>
    </row>
    <row r="17" spans="1:7" ht="12.75" customHeight="1">
      <c r="A17" s="314" t="s">
        <v>390</v>
      </c>
      <c r="B17" s="315">
        <v>250528.85665999999</v>
      </c>
      <c r="C17" s="315">
        <v>270316.39402999997</v>
      </c>
      <c r="D17" s="316">
        <v>7.8983066596812118E-2</v>
      </c>
      <c r="E17" s="315">
        <v>19787.537369999976</v>
      </c>
    </row>
    <row r="18" spans="1:7" ht="22.5">
      <c r="A18" s="317" t="s">
        <v>399</v>
      </c>
      <c r="B18" s="315">
        <v>78910.551430000007</v>
      </c>
      <c r="C18" s="315">
        <v>61261.57357</v>
      </c>
      <c r="D18" s="316">
        <v>-0.22365802215507347</v>
      </c>
      <c r="E18" s="315">
        <v>-17648.977860000006</v>
      </c>
    </row>
    <row r="19" spans="1:7" ht="12.75" customHeight="1">
      <c r="A19" s="318" t="s">
        <v>402</v>
      </c>
      <c r="B19" s="312">
        <v>19681633.22112</v>
      </c>
      <c r="C19" s="312">
        <v>18360739.551819999</v>
      </c>
      <c r="D19" s="313">
        <v>-6.7113011123618255E-2</v>
      </c>
      <c r="E19" s="312">
        <v>-1320893.6693000011</v>
      </c>
    </row>
    <row r="20" spans="1:7" ht="12.75" customHeight="1">
      <c r="A20" s="314" t="s">
        <v>391</v>
      </c>
      <c r="B20" s="315">
        <v>6824898.2294100001</v>
      </c>
      <c r="C20" s="315">
        <v>9572542.8137000017</v>
      </c>
      <c r="D20" s="316">
        <v>0.40259129029203566</v>
      </c>
      <c r="E20" s="315">
        <v>2747644.5842900015</v>
      </c>
    </row>
    <row r="21" spans="1:7" ht="12.75" customHeight="1">
      <c r="A21" s="311" t="s">
        <v>395</v>
      </c>
      <c r="B21" s="312">
        <v>1382234.79434</v>
      </c>
      <c r="C21" s="312">
        <v>1647519.41973</v>
      </c>
      <c r="D21" s="313">
        <v>0.19192443026054054</v>
      </c>
      <c r="E21" s="312">
        <v>265284.62538999994</v>
      </c>
    </row>
    <row r="22" spans="1:7" ht="12.75" customHeight="1">
      <c r="A22" s="311" t="s">
        <v>396</v>
      </c>
      <c r="B22" s="312">
        <v>106620.44512999999</v>
      </c>
      <c r="C22" s="312">
        <v>123765.16094</v>
      </c>
      <c r="D22" s="313">
        <v>0.16080139028772417</v>
      </c>
      <c r="E22" s="312">
        <v>17144.715810000009</v>
      </c>
    </row>
    <row r="23" spans="1:7" ht="12.75" customHeight="1">
      <c r="A23" s="311" t="s">
        <v>397</v>
      </c>
      <c r="B23" s="312">
        <v>12102839.546120001</v>
      </c>
      <c r="C23" s="312">
        <v>11748710.870239999</v>
      </c>
      <c r="D23" s="313">
        <v>-2.9259966186491376E-2</v>
      </c>
      <c r="E23" s="312">
        <v>-354128.67588000186</v>
      </c>
    </row>
    <row r="24" spans="1:7" ht="12.75" customHeight="1">
      <c r="A24" s="311" t="s">
        <v>398</v>
      </c>
      <c r="B24" s="312">
        <v>5780986.77128</v>
      </c>
      <c r="C24" s="312">
        <v>4531140.8970799996</v>
      </c>
      <c r="D24" s="313">
        <v>-0.21619940049149519</v>
      </c>
      <c r="E24" s="312">
        <v>-1249845.8742000004</v>
      </c>
    </row>
    <row r="25" spans="1:7" ht="21.75">
      <c r="A25" s="319" t="s">
        <v>400</v>
      </c>
      <c r="B25" s="312">
        <v>308951.66425999999</v>
      </c>
      <c r="C25" s="312">
        <v>309603.20383999997</v>
      </c>
      <c r="D25" s="313">
        <v>2.1088722132652947E-3</v>
      </c>
      <c r="E25" s="312">
        <v>651.53957999998238</v>
      </c>
    </row>
    <row r="26" spans="1:7">
      <c r="A26" s="318" t="s">
        <v>403</v>
      </c>
      <c r="B26" s="312">
        <v>19681633.221130002</v>
      </c>
      <c r="C26" s="312">
        <v>18360739.551830001</v>
      </c>
      <c r="D26" s="313">
        <v>-6.7113011123584143E-2</v>
      </c>
      <c r="E26" s="312">
        <v>-1320893.6693000011</v>
      </c>
    </row>
    <row r="27" spans="1:7" ht="12.75" customHeight="1">
      <c r="A27" s="314" t="s">
        <v>392</v>
      </c>
      <c r="B27" s="315">
        <v>6824898.2294100001</v>
      </c>
      <c r="C27" s="315">
        <v>9572542.8137000017</v>
      </c>
      <c r="D27" s="316">
        <v>0.40259129029203566</v>
      </c>
      <c r="E27" s="315">
        <v>2747644.5842900015</v>
      </c>
    </row>
    <row r="28" spans="1:7" ht="12.75" customHeight="1">
      <c r="A28" s="36" t="s">
        <v>292</v>
      </c>
    </row>
    <row r="29" spans="1:7" ht="12.75" customHeight="1">
      <c r="F29" s="139"/>
      <c r="G29" s="139"/>
    </row>
    <row r="30" spans="1:7" ht="26.25" customHeight="1">
      <c r="A30" s="567" t="s">
        <v>1196</v>
      </c>
      <c r="B30" s="567"/>
      <c r="C30" s="567"/>
      <c r="D30" s="567"/>
      <c r="E30" s="567"/>
    </row>
    <row r="31" spans="1:7" ht="12.75" customHeight="1"/>
    <row r="32" spans="1:7" ht="12.75" customHeight="1">
      <c r="A32" s="75" t="s">
        <v>325</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375</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3">
    <mergeCell ref="A5:A6"/>
    <mergeCell ref="D5:D6"/>
    <mergeCell ref="E5:E6"/>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Q304"/>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495" t="s">
        <v>991</v>
      </c>
    </row>
    <row r="2" spans="1:8" ht="12.75" customHeight="1">
      <c r="A2" s="66" t="s">
        <v>992</v>
      </c>
    </row>
    <row r="3" spans="1:8" ht="12.75" customHeight="1">
      <c r="E3" s="807" t="s">
        <v>630</v>
      </c>
      <c r="F3" s="807"/>
    </row>
    <row r="4" spans="1:8" ht="84.75" customHeight="1">
      <c r="A4" s="508" t="s">
        <v>312</v>
      </c>
      <c r="B4" s="814" t="s">
        <v>625</v>
      </c>
      <c r="C4" s="814"/>
      <c r="D4" s="681" t="s">
        <v>1116</v>
      </c>
      <c r="E4" s="805" t="s">
        <v>655</v>
      </c>
      <c r="F4" s="806"/>
      <c r="G4" s="681" t="s">
        <v>1116</v>
      </c>
    </row>
    <row r="5" spans="1:8" ht="15" customHeight="1" thickBot="1">
      <c r="A5" s="510"/>
      <c r="B5" s="559" t="s">
        <v>1187</v>
      </c>
      <c r="C5" s="559" t="s">
        <v>1179</v>
      </c>
      <c r="D5" s="561"/>
      <c r="E5" s="559" t="s">
        <v>1187</v>
      </c>
      <c r="F5" s="559" t="s">
        <v>1179</v>
      </c>
      <c r="G5" s="511"/>
    </row>
    <row r="6" spans="1:8" ht="12.75" customHeight="1">
      <c r="A6" s="512" t="s">
        <v>313</v>
      </c>
      <c r="B6" s="513"/>
      <c r="C6" s="513"/>
      <c r="D6" s="514"/>
      <c r="E6" s="513"/>
      <c r="F6" s="513"/>
      <c r="G6" s="514"/>
    </row>
    <row r="7" spans="1:8" ht="12.75" customHeight="1">
      <c r="A7" s="320" t="s">
        <v>643</v>
      </c>
      <c r="B7" s="321">
        <v>80</v>
      </c>
      <c r="C7" s="321">
        <v>74</v>
      </c>
      <c r="D7" s="322">
        <v>-7.4999999999999997E-2</v>
      </c>
      <c r="E7" s="321">
        <v>803910.55011000007</v>
      </c>
      <c r="F7" s="323">
        <v>820058.3959</v>
      </c>
      <c r="G7" s="322">
        <v>2.0086620069596554E-2</v>
      </c>
      <c r="H7" s="78"/>
    </row>
    <row r="8" spans="1:8" ht="12.75" customHeight="1">
      <c r="A8" s="320" t="s">
        <v>642</v>
      </c>
      <c r="B8" s="321">
        <v>46414</v>
      </c>
      <c r="C8" s="321">
        <v>46072</v>
      </c>
      <c r="D8" s="322">
        <v>-7.3684664109966817E-3</v>
      </c>
      <c r="E8" s="321">
        <v>1932751.5827599999</v>
      </c>
      <c r="F8" s="323">
        <v>1932855.3078299998</v>
      </c>
      <c r="G8" s="322">
        <v>5.3667046983765294E-5</v>
      </c>
      <c r="H8" s="78"/>
    </row>
    <row r="9" spans="1:8" ht="12.75" customHeight="1">
      <c r="A9" s="324" t="s">
        <v>644</v>
      </c>
      <c r="B9" s="321">
        <v>5637</v>
      </c>
      <c r="C9" s="321">
        <v>5977</v>
      </c>
      <c r="D9" s="322">
        <v>6.0315770800070959E-2</v>
      </c>
      <c r="E9" s="321">
        <v>347722.56755000004</v>
      </c>
      <c r="F9" s="323">
        <v>381552.48677999998</v>
      </c>
      <c r="G9" s="322">
        <v>9.7289973062031521E-2</v>
      </c>
    </row>
    <row r="10" spans="1:8" ht="12.75" customHeight="1">
      <c r="A10" s="320" t="s">
        <v>629</v>
      </c>
      <c r="B10" s="321">
        <v>493</v>
      </c>
      <c r="C10" s="321">
        <v>431</v>
      </c>
      <c r="D10" s="322">
        <v>-0.12576064908722109</v>
      </c>
      <c r="E10" s="321">
        <v>242271.60584999999</v>
      </c>
      <c r="F10" s="323">
        <v>220788.49724999999</v>
      </c>
      <c r="G10" s="322">
        <v>-8.8673654201561924E-2</v>
      </c>
    </row>
    <row r="11" spans="1:8" ht="12.75" customHeight="1">
      <c r="A11" s="325" t="s">
        <v>711</v>
      </c>
      <c r="B11" s="321">
        <v>1</v>
      </c>
      <c r="C11" s="321">
        <v>1</v>
      </c>
      <c r="D11" s="322">
        <v>0</v>
      </c>
      <c r="E11" s="321">
        <v>719.63004000000001</v>
      </c>
      <c r="F11" s="323">
        <v>0</v>
      </c>
      <c r="G11" s="322">
        <v>-1</v>
      </c>
    </row>
    <row r="12" spans="1:8" ht="29.25">
      <c r="A12" s="324" t="s">
        <v>712</v>
      </c>
      <c r="B12" s="321">
        <v>1849</v>
      </c>
      <c r="C12" s="321">
        <v>1656</v>
      </c>
      <c r="D12" s="322">
        <v>-0.10438074634937804</v>
      </c>
      <c r="E12" s="321">
        <v>343022.81810999999</v>
      </c>
      <c r="F12" s="323">
        <v>286513.60021</v>
      </c>
      <c r="G12" s="322">
        <v>-0.16473894713872564</v>
      </c>
      <c r="H12" s="88"/>
    </row>
    <row r="13" spans="1:8" ht="12.75" customHeight="1">
      <c r="A13" s="320" t="s">
        <v>1080</v>
      </c>
      <c r="B13" s="321">
        <v>373</v>
      </c>
      <c r="C13" s="321">
        <v>329</v>
      </c>
      <c r="D13" s="322">
        <v>-0.11796246648793565</v>
      </c>
      <c r="E13" s="321">
        <v>1916.8325400000001</v>
      </c>
      <c r="F13" s="323">
        <v>1457.27514</v>
      </c>
      <c r="G13" s="322">
        <v>-0.23974832981497701</v>
      </c>
      <c r="H13" s="88"/>
    </row>
    <row r="14" spans="1:8" ht="22.5" customHeight="1">
      <c r="A14" s="326" t="s">
        <v>314</v>
      </c>
      <c r="B14" s="327">
        <v>54847</v>
      </c>
      <c r="C14" s="327">
        <v>54540</v>
      </c>
      <c r="D14" s="328">
        <v>-5.5973891005889108E-3</v>
      </c>
      <c r="E14" s="327">
        <v>3672315.5869599995</v>
      </c>
      <c r="F14" s="327">
        <v>3643225.5631099995</v>
      </c>
      <c r="G14" s="328">
        <v>-7.9214389834293009E-3</v>
      </c>
    </row>
    <row r="15" spans="1:8" ht="15" customHeight="1">
      <c r="A15" s="515" t="s">
        <v>315</v>
      </c>
      <c r="B15" s="516"/>
      <c r="C15" s="516"/>
      <c r="D15" s="517"/>
      <c r="E15" s="516"/>
      <c r="F15" s="516"/>
      <c r="G15" s="518"/>
    </row>
    <row r="16" spans="1:8" ht="12.75" customHeight="1">
      <c r="A16" s="320" t="s">
        <v>643</v>
      </c>
      <c r="B16" s="321">
        <v>824</v>
      </c>
      <c r="C16" s="321">
        <v>755</v>
      </c>
      <c r="D16" s="322">
        <v>-8.3737864077669907E-2</v>
      </c>
      <c r="E16" s="321">
        <v>3231151.5694800001</v>
      </c>
      <c r="F16" s="321">
        <v>2798181.2066799998</v>
      </c>
      <c r="G16" s="322">
        <v>-0.1339987782961477</v>
      </c>
    </row>
    <row r="17" spans="1:7" ht="12.75" customHeight="1">
      <c r="A17" s="320" t="s">
        <v>642</v>
      </c>
      <c r="B17" s="321">
        <v>33891</v>
      </c>
      <c r="C17" s="321">
        <v>34247</v>
      </c>
      <c r="D17" s="322">
        <v>1.0504263668820631E-2</v>
      </c>
      <c r="E17" s="321">
        <v>2040822.5812300001</v>
      </c>
      <c r="F17" s="321">
        <v>2147539.5103600002</v>
      </c>
      <c r="G17" s="322">
        <v>5.2291135011688257E-2</v>
      </c>
    </row>
    <row r="18" spans="1:7" ht="12.75" customHeight="1">
      <c r="A18" s="324" t="s">
        <v>644</v>
      </c>
      <c r="B18" s="321">
        <v>14778</v>
      </c>
      <c r="C18" s="321">
        <v>15195</v>
      </c>
      <c r="D18" s="322">
        <v>2.8217620787657327E-2</v>
      </c>
      <c r="E18" s="321">
        <v>2197982.1580100004</v>
      </c>
      <c r="F18" s="321">
        <v>2532334.8415600001</v>
      </c>
      <c r="G18" s="322">
        <v>0.15211801530396157</v>
      </c>
    </row>
    <row r="19" spans="1:7" ht="12.75" customHeight="1">
      <c r="A19" s="320" t="s">
        <v>629</v>
      </c>
      <c r="B19" s="321">
        <v>703</v>
      </c>
      <c r="C19" s="321">
        <v>690</v>
      </c>
      <c r="D19" s="322">
        <v>-1.849217638691323E-2</v>
      </c>
      <c r="E19" s="321">
        <v>318308.00069999998</v>
      </c>
      <c r="F19" s="321">
        <v>271898.44906000001</v>
      </c>
      <c r="G19" s="322">
        <v>-0.1458007701281131</v>
      </c>
    </row>
    <row r="20" spans="1:7" ht="12.75" customHeight="1">
      <c r="A20" s="325" t="s">
        <v>711</v>
      </c>
      <c r="B20" s="321">
        <v>1</v>
      </c>
      <c r="C20" s="321">
        <v>2</v>
      </c>
      <c r="D20" s="322">
        <v>1</v>
      </c>
      <c r="E20" s="321">
        <v>1691.54546</v>
      </c>
      <c r="F20" s="321">
        <v>841.39612</v>
      </c>
      <c r="G20" s="322">
        <v>-0.50258734400197558</v>
      </c>
    </row>
    <row r="21" spans="1:7" ht="29.25">
      <c r="A21" s="324" t="s">
        <v>712</v>
      </c>
      <c r="B21" s="321">
        <v>7382</v>
      </c>
      <c r="C21" s="321">
        <v>8588</v>
      </c>
      <c r="D21" s="322">
        <v>0.16337036033595231</v>
      </c>
      <c r="E21" s="321">
        <v>2615275.0358800003</v>
      </c>
      <c r="F21" s="321">
        <v>2492391.0959899998</v>
      </c>
      <c r="G21" s="322">
        <v>-4.6987004503964883E-2</v>
      </c>
    </row>
    <row r="22" spans="1:7" ht="12.75" customHeight="1">
      <c r="A22" s="320" t="s">
        <v>1080</v>
      </c>
      <c r="B22" s="321">
        <v>902</v>
      </c>
      <c r="C22" s="321">
        <v>354</v>
      </c>
      <c r="D22" s="322">
        <v>-0.60753880266075388</v>
      </c>
      <c r="E22" s="321">
        <v>39691.29232</v>
      </c>
      <c r="F22" s="321">
        <v>29676.129079999999</v>
      </c>
      <c r="G22" s="322">
        <v>-0.25232645889318833</v>
      </c>
    </row>
    <row r="23" spans="1:7" ht="22.5" customHeight="1">
      <c r="A23" s="326" t="s">
        <v>314</v>
      </c>
      <c r="B23" s="327">
        <v>58481</v>
      </c>
      <c r="C23" s="329">
        <v>59831</v>
      </c>
      <c r="D23" s="328">
        <v>2.3084420581043416E-2</v>
      </c>
      <c r="E23" s="327">
        <v>10444922.183080001</v>
      </c>
      <c r="F23" s="327">
        <v>10272862.62885</v>
      </c>
      <c r="G23" s="328">
        <v>-1.6473033615197682E-2</v>
      </c>
    </row>
    <row r="24" spans="1:7" ht="15" customHeight="1">
      <c r="A24" s="515" t="s">
        <v>316</v>
      </c>
      <c r="B24" s="516"/>
      <c r="C24" s="516"/>
      <c r="D24" s="517"/>
      <c r="E24" s="516"/>
      <c r="F24" s="516"/>
      <c r="G24" s="519"/>
    </row>
    <row r="25" spans="1:7" ht="12.75" customHeight="1">
      <c r="A25" s="320" t="s">
        <v>643</v>
      </c>
      <c r="B25" s="321">
        <v>310</v>
      </c>
      <c r="C25" s="321">
        <v>276</v>
      </c>
      <c r="D25" s="322">
        <v>-0.10967741935483871</v>
      </c>
      <c r="E25" s="321">
        <v>304979.36101999995</v>
      </c>
      <c r="F25" s="321">
        <v>91102.256510000007</v>
      </c>
      <c r="G25" s="322">
        <v>-0.70128386325779701</v>
      </c>
    </row>
    <row r="26" spans="1:7" ht="12.75" customHeight="1">
      <c r="A26" s="320" t="s">
        <v>642</v>
      </c>
      <c r="B26" s="321">
        <v>533</v>
      </c>
      <c r="C26" s="321">
        <v>460</v>
      </c>
      <c r="D26" s="322">
        <v>-0.13696060037523453</v>
      </c>
      <c r="E26" s="321">
        <v>53.963920000000002</v>
      </c>
      <c r="F26" s="321">
        <v>1.7513299999999998</v>
      </c>
      <c r="G26" s="322">
        <v>-0.96754627906942259</v>
      </c>
    </row>
    <row r="27" spans="1:7" ht="12.75" customHeight="1">
      <c r="A27" s="324" t="s">
        <v>644</v>
      </c>
      <c r="B27" s="321">
        <v>538</v>
      </c>
      <c r="C27" s="321">
        <v>510</v>
      </c>
      <c r="D27" s="322">
        <v>-5.204460966542751E-2</v>
      </c>
      <c r="E27" s="321">
        <v>22.36693</v>
      </c>
      <c r="F27" s="321">
        <v>0</v>
      </c>
      <c r="G27" s="322">
        <v>-1</v>
      </c>
    </row>
    <row r="28" spans="1:7" ht="12.75" customHeight="1">
      <c r="A28" s="320" t="s">
        <v>629</v>
      </c>
      <c r="B28" s="321">
        <v>50</v>
      </c>
      <c r="C28" s="321">
        <v>48</v>
      </c>
      <c r="D28" s="322">
        <v>-0.04</v>
      </c>
      <c r="E28" s="321">
        <v>9636.6517199999998</v>
      </c>
      <c r="F28" s="321">
        <v>674.95778000000007</v>
      </c>
      <c r="G28" s="322">
        <v>-0.92995930540903671</v>
      </c>
    </row>
    <row r="29" spans="1:7" ht="12.75" customHeight="1">
      <c r="A29" s="325" t="s">
        <v>713</v>
      </c>
      <c r="B29" s="321">
        <v>3</v>
      </c>
      <c r="C29" s="321">
        <v>3</v>
      </c>
      <c r="D29" s="322">
        <v>0</v>
      </c>
      <c r="E29" s="321">
        <v>0</v>
      </c>
      <c r="F29" s="321">
        <v>0</v>
      </c>
      <c r="G29" s="322"/>
    </row>
    <row r="30" spans="1:7" ht="29.25">
      <c r="A30" s="324" t="s">
        <v>712</v>
      </c>
      <c r="B30" s="321">
        <v>468</v>
      </c>
      <c r="C30" s="321">
        <v>431</v>
      </c>
      <c r="D30" s="322">
        <v>-7.9059829059829057E-2</v>
      </c>
      <c r="E30" s="321">
        <v>3757.1468500000001</v>
      </c>
      <c r="F30" s="321">
        <v>2212.8437000000004</v>
      </c>
      <c r="G30" s="322">
        <v>-0.41103081983606782</v>
      </c>
    </row>
    <row r="31" spans="1:7" ht="12.75" customHeight="1">
      <c r="A31" s="320" t="s">
        <v>1080</v>
      </c>
      <c r="B31" s="321">
        <v>5</v>
      </c>
      <c r="C31" s="321">
        <v>1</v>
      </c>
      <c r="D31" s="322">
        <v>-0.8</v>
      </c>
      <c r="E31" s="321">
        <v>823.28054000000009</v>
      </c>
      <c r="F31" s="321">
        <v>0</v>
      </c>
      <c r="G31" s="322">
        <v>-1</v>
      </c>
    </row>
    <row r="32" spans="1:7" ht="22.5" customHeight="1">
      <c r="A32" s="326" t="s">
        <v>314</v>
      </c>
      <c r="B32" s="327">
        <v>1907</v>
      </c>
      <c r="C32" s="327">
        <v>1729</v>
      </c>
      <c r="D32" s="328">
        <v>-9.3340325117986372E-2</v>
      </c>
      <c r="E32" s="327">
        <v>319272.77098000003</v>
      </c>
      <c r="F32" s="327">
        <v>93991.80932</v>
      </c>
      <c r="G32" s="328">
        <v>-0.70560656008498812</v>
      </c>
    </row>
    <row r="33" spans="1:17" ht="12.75" customHeight="1">
      <c r="A33" s="27" t="s">
        <v>319</v>
      </c>
    </row>
    <row r="34" spans="1:17" ht="35.25" customHeight="1">
      <c r="A34" s="808" t="s">
        <v>762</v>
      </c>
      <c r="B34" s="808"/>
      <c r="C34" s="808"/>
      <c r="D34" s="808"/>
      <c r="E34" s="808"/>
      <c r="F34" s="812"/>
      <c r="G34" s="812"/>
      <c r="K34" s="815"/>
      <c r="L34" s="815"/>
      <c r="M34" s="815"/>
      <c r="N34" s="815"/>
      <c r="O34" s="815"/>
      <c r="P34" s="815"/>
      <c r="Q34" s="815"/>
    </row>
    <row r="35" spans="1:17" ht="72.75" customHeight="1">
      <c r="A35" s="817" t="s">
        <v>1128</v>
      </c>
      <c r="B35" s="817"/>
      <c r="C35" s="817"/>
      <c r="D35" s="817"/>
      <c r="E35" s="817"/>
      <c r="F35" s="817"/>
      <c r="G35" s="817"/>
    </row>
    <row r="36" spans="1:17" ht="25.5" customHeight="1">
      <c r="A36" s="810" t="s">
        <v>1195</v>
      </c>
      <c r="B36" s="811"/>
      <c r="C36" s="811"/>
      <c r="D36" s="811"/>
      <c r="E36" s="811"/>
      <c r="F36" s="811"/>
      <c r="G36" s="811"/>
    </row>
    <row r="37" spans="1:17" ht="12.75" customHeight="1"/>
    <row r="38" spans="1:17" ht="12.75" customHeight="1"/>
    <row r="39" spans="1:17" ht="12.75" customHeight="1">
      <c r="A39" s="495" t="s">
        <v>993</v>
      </c>
    </row>
    <row r="40" spans="1:17" ht="12.75" customHeight="1">
      <c r="A40" s="66" t="s">
        <v>994</v>
      </c>
    </row>
    <row r="41" spans="1:17" ht="12.75" customHeight="1">
      <c r="E41" s="807" t="s">
        <v>630</v>
      </c>
      <c r="F41" s="807"/>
    </row>
    <row r="42" spans="1:17" ht="85.5" customHeight="1">
      <c r="A42" s="508" t="s">
        <v>317</v>
      </c>
      <c r="B42" s="814" t="s">
        <v>626</v>
      </c>
      <c r="C42" s="814"/>
      <c r="D42" s="681" t="s">
        <v>1116</v>
      </c>
      <c r="E42" s="805" t="s">
        <v>318</v>
      </c>
      <c r="F42" s="806"/>
      <c r="G42" s="681" t="s">
        <v>1116</v>
      </c>
    </row>
    <row r="43" spans="1:17" ht="27" customHeight="1" thickBot="1">
      <c r="A43" s="510"/>
      <c r="B43" s="559" t="s">
        <v>1183</v>
      </c>
      <c r="C43" s="559" t="s">
        <v>1184</v>
      </c>
      <c r="D43" s="561"/>
      <c r="E43" s="559" t="s">
        <v>1183</v>
      </c>
      <c r="F43" s="559" t="s">
        <v>1184</v>
      </c>
      <c r="G43" s="511"/>
    </row>
    <row r="44" spans="1:17" ht="15" customHeight="1">
      <c r="A44" s="512" t="s">
        <v>313</v>
      </c>
      <c r="B44" s="513"/>
      <c r="C44" s="513"/>
      <c r="D44" s="514"/>
      <c r="E44" s="513"/>
      <c r="F44" s="513"/>
      <c r="G44" s="514"/>
    </row>
    <row r="45" spans="1:17" ht="12.75" customHeight="1">
      <c r="A45" s="320" t="s">
        <v>643</v>
      </c>
      <c r="B45" s="321">
        <v>7</v>
      </c>
      <c r="C45" s="321">
        <v>12</v>
      </c>
      <c r="D45" s="322">
        <v>0.7142857142857143</v>
      </c>
      <c r="E45" s="321">
        <v>142969.09334999998</v>
      </c>
      <c r="F45" s="323">
        <v>149289.98097</v>
      </c>
      <c r="G45" s="322">
        <v>4.4211566793152808E-2</v>
      </c>
      <c r="H45" s="78"/>
    </row>
    <row r="46" spans="1:17" ht="12.75" customHeight="1">
      <c r="A46" s="320" t="s">
        <v>642</v>
      </c>
      <c r="B46" s="321">
        <v>13346</v>
      </c>
      <c r="C46" s="321">
        <v>13147</v>
      </c>
      <c r="D46" s="322">
        <v>-1.4910834707028323E-2</v>
      </c>
      <c r="E46" s="321">
        <v>1097030.0024000001</v>
      </c>
      <c r="F46" s="323">
        <v>870602.70619000006</v>
      </c>
      <c r="G46" s="322">
        <v>-0.20640027685171725</v>
      </c>
      <c r="H46" s="78"/>
    </row>
    <row r="47" spans="1:17" ht="12.75" customHeight="1">
      <c r="A47" s="324" t="s">
        <v>644</v>
      </c>
      <c r="B47" s="321">
        <v>1009</v>
      </c>
      <c r="C47" s="321">
        <v>1340</v>
      </c>
      <c r="D47" s="322">
        <v>0.32804757185332012</v>
      </c>
      <c r="E47" s="321">
        <v>168687.12750999999</v>
      </c>
      <c r="F47" s="323">
        <v>161563.49988999998</v>
      </c>
      <c r="G47" s="322">
        <v>-4.2229823491289911E-2</v>
      </c>
    </row>
    <row r="48" spans="1:17" ht="12.75" customHeight="1">
      <c r="A48" s="320" t="s">
        <v>629</v>
      </c>
      <c r="B48" s="321">
        <v>85</v>
      </c>
      <c r="C48" s="321">
        <v>59</v>
      </c>
      <c r="D48" s="322">
        <v>-0.30588235294117649</v>
      </c>
      <c r="E48" s="321">
        <v>101354.16969</v>
      </c>
      <c r="F48" s="323">
        <v>88119.791629999992</v>
      </c>
      <c r="G48" s="322">
        <v>-0.13057556586451677</v>
      </c>
    </row>
    <row r="49" spans="1:17" ht="12.75" customHeight="1">
      <c r="A49" s="325" t="s">
        <v>713</v>
      </c>
      <c r="B49" s="321">
        <v>0</v>
      </c>
      <c r="C49" s="321">
        <v>0</v>
      </c>
      <c r="D49" s="322" t="s">
        <v>1078</v>
      </c>
      <c r="E49" s="321">
        <v>0</v>
      </c>
      <c r="F49" s="323">
        <v>0</v>
      </c>
      <c r="G49" s="322" t="s">
        <v>1078</v>
      </c>
    </row>
    <row r="50" spans="1:17" ht="34.5" customHeight="1">
      <c r="A50" s="324" t="s">
        <v>714</v>
      </c>
      <c r="B50" s="321">
        <v>160</v>
      </c>
      <c r="C50" s="321">
        <v>123</v>
      </c>
      <c r="D50" s="322">
        <v>-0.23125000000000001</v>
      </c>
      <c r="E50" s="321">
        <v>50690.701569999997</v>
      </c>
      <c r="F50" s="323">
        <v>45757.071240000005</v>
      </c>
      <c r="G50" s="322">
        <v>-9.7328112991038898E-2</v>
      </c>
    </row>
    <row r="51" spans="1:17" ht="12.75" customHeight="1">
      <c r="A51" s="320" t="s">
        <v>1080</v>
      </c>
      <c r="B51" s="321">
        <v>212</v>
      </c>
      <c r="C51" s="321">
        <v>26</v>
      </c>
      <c r="D51" s="322">
        <v>-0.87735849056603776</v>
      </c>
      <c r="E51" s="321">
        <v>1884.05772</v>
      </c>
      <c r="F51" s="323">
        <v>240.49715</v>
      </c>
      <c r="G51" s="322">
        <v>-0.87235149568559933</v>
      </c>
    </row>
    <row r="52" spans="1:17" ht="22.5" customHeight="1">
      <c r="A52" s="326" t="s">
        <v>314</v>
      </c>
      <c r="B52" s="327">
        <v>14819</v>
      </c>
      <c r="C52" s="327">
        <v>14707</v>
      </c>
      <c r="D52" s="344">
        <v>-7.5578649031648563E-3</v>
      </c>
      <c r="E52" s="327">
        <v>1562615.15224</v>
      </c>
      <c r="F52" s="327">
        <v>1315573.5470700001</v>
      </c>
      <c r="G52" s="344">
        <v>-0.1580949761147952</v>
      </c>
    </row>
    <row r="53" spans="1:17" ht="15" customHeight="1">
      <c r="A53" s="515" t="s">
        <v>315</v>
      </c>
      <c r="B53" s="516"/>
      <c r="C53" s="516"/>
      <c r="D53" s="517"/>
      <c r="E53" s="516"/>
      <c r="F53" s="516"/>
      <c r="G53" s="518"/>
    </row>
    <row r="54" spans="1:17" ht="12.75" customHeight="1">
      <c r="A54" s="320" t="s">
        <v>643</v>
      </c>
      <c r="B54" s="321">
        <v>31</v>
      </c>
      <c r="C54" s="321">
        <v>12</v>
      </c>
      <c r="D54" s="322">
        <v>-0.61290322580645162</v>
      </c>
      <c r="E54" s="321">
        <v>53841.591869999997</v>
      </c>
      <c r="F54" s="323">
        <v>9859.47984</v>
      </c>
      <c r="G54" s="322">
        <v>-0.81687986001963653</v>
      </c>
    </row>
    <row r="55" spans="1:17">
      <c r="A55" s="320" t="s">
        <v>642</v>
      </c>
      <c r="B55" s="321">
        <v>8743</v>
      </c>
      <c r="C55" s="321">
        <v>8202</v>
      </c>
      <c r="D55" s="322">
        <v>-6.1878073887681573E-2</v>
      </c>
      <c r="E55" s="321">
        <v>995719.00576999993</v>
      </c>
      <c r="F55" s="323">
        <v>997939.68291999993</v>
      </c>
      <c r="G55" s="322">
        <v>2.2302247291973005E-3</v>
      </c>
    </row>
    <row r="56" spans="1:17" ht="12.75" customHeight="1">
      <c r="A56" s="324" t="s">
        <v>644</v>
      </c>
      <c r="B56" s="321">
        <v>3105</v>
      </c>
      <c r="C56" s="321">
        <v>3798</v>
      </c>
      <c r="D56" s="322">
        <v>0.22318840579710145</v>
      </c>
      <c r="E56" s="321">
        <v>877440.7953</v>
      </c>
      <c r="F56" s="323">
        <v>1022787.05119</v>
      </c>
      <c r="G56" s="322">
        <v>0.16564793507270842</v>
      </c>
    </row>
    <row r="57" spans="1:17" ht="12.75" customHeight="1">
      <c r="A57" s="320" t="s">
        <v>629</v>
      </c>
      <c r="B57" s="321">
        <v>164</v>
      </c>
      <c r="C57" s="321">
        <v>149</v>
      </c>
      <c r="D57" s="322">
        <v>-9.1463414634146339E-2</v>
      </c>
      <c r="E57" s="321">
        <v>91892.450639999995</v>
      </c>
      <c r="F57" s="323">
        <v>116357.82131999999</v>
      </c>
      <c r="G57" s="322">
        <v>0.26623917971070438</v>
      </c>
    </row>
    <row r="58" spans="1:17" ht="12.75" customHeight="1">
      <c r="A58" s="325" t="s">
        <v>713</v>
      </c>
      <c r="B58" s="321">
        <v>0</v>
      </c>
      <c r="C58" s="321">
        <v>1</v>
      </c>
      <c r="D58" s="322" t="s">
        <v>1078</v>
      </c>
      <c r="E58" s="321">
        <v>0</v>
      </c>
      <c r="F58" s="323">
        <v>853.64614000000006</v>
      </c>
      <c r="G58" s="322" t="s">
        <v>1078</v>
      </c>
    </row>
    <row r="59" spans="1:17" ht="29.25">
      <c r="A59" s="324" t="s">
        <v>714</v>
      </c>
      <c r="B59" s="321">
        <v>1137</v>
      </c>
      <c r="C59" s="321">
        <v>1351</v>
      </c>
      <c r="D59" s="322">
        <v>0.18821459982409849</v>
      </c>
      <c r="E59" s="321">
        <v>499354.48674000002</v>
      </c>
      <c r="F59" s="323">
        <v>478470.34074999997</v>
      </c>
      <c r="G59" s="322">
        <v>-4.1822285659914062E-2</v>
      </c>
    </row>
    <row r="60" spans="1:17" ht="12.75" customHeight="1">
      <c r="A60" s="320" t="s">
        <v>1080</v>
      </c>
      <c r="B60" s="321">
        <v>185</v>
      </c>
      <c r="C60" s="321">
        <v>98</v>
      </c>
      <c r="D60" s="322">
        <v>-0.4702702702702703</v>
      </c>
      <c r="E60" s="321">
        <v>22797.376940000002</v>
      </c>
      <c r="F60" s="323">
        <v>20952.302449999999</v>
      </c>
      <c r="G60" s="322">
        <v>-8.0933630867095818E-2</v>
      </c>
    </row>
    <row r="61" spans="1:17" ht="22.5" customHeight="1">
      <c r="A61" s="326" t="s">
        <v>314</v>
      </c>
      <c r="B61" s="327">
        <v>13365</v>
      </c>
      <c r="C61" s="327">
        <v>13611</v>
      </c>
      <c r="D61" s="344">
        <v>1.840628507295174E-2</v>
      </c>
      <c r="E61" s="327">
        <v>2541045.7072599996</v>
      </c>
      <c r="F61" s="327">
        <v>2647220.3246099995</v>
      </c>
      <c r="G61" s="344">
        <v>4.1783828227351195E-2</v>
      </c>
    </row>
    <row r="62" spans="1:17" ht="12.75" customHeight="1">
      <c r="A62" s="27" t="s">
        <v>319</v>
      </c>
    </row>
    <row r="63" spans="1:17" ht="36" customHeight="1">
      <c r="A63" s="808" t="s">
        <v>761</v>
      </c>
      <c r="B63" s="808"/>
      <c r="C63" s="808"/>
      <c r="D63" s="808"/>
      <c r="E63" s="808"/>
      <c r="F63" s="808"/>
      <c r="G63" s="808"/>
      <c r="K63" s="815"/>
      <c r="L63" s="815"/>
      <c r="M63" s="815"/>
      <c r="N63" s="815"/>
      <c r="O63" s="815"/>
      <c r="P63" s="815"/>
      <c r="Q63" s="815"/>
    </row>
    <row r="64" spans="1:17" ht="93.75" customHeight="1">
      <c r="A64" s="816" t="s">
        <v>1129</v>
      </c>
      <c r="B64" s="816"/>
      <c r="C64" s="816"/>
      <c r="D64" s="816"/>
      <c r="E64" s="816"/>
      <c r="F64" s="816"/>
      <c r="G64" s="816"/>
      <c r="J64" s="808"/>
      <c r="K64" s="808"/>
      <c r="L64" s="808"/>
      <c r="M64" s="808"/>
      <c r="N64" s="808"/>
      <c r="O64" s="808"/>
      <c r="P64" s="808"/>
    </row>
    <row r="65" spans="1:7" ht="22.5" customHeight="1">
      <c r="A65" s="810" t="s">
        <v>1195</v>
      </c>
      <c r="B65" s="811"/>
      <c r="C65" s="811"/>
      <c r="D65" s="811"/>
      <c r="E65" s="811"/>
      <c r="F65" s="811"/>
      <c r="G65" s="811"/>
    </row>
    <row r="66" spans="1:7" ht="12.75" customHeight="1"/>
    <row r="67" spans="1:7" ht="12.75" customHeight="1">
      <c r="A67" s="75" t="s">
        <v>325</v>
      </c>
    </row>
    <row r="68" spans="1:7" ht="12.75" customHeight="1"/>
    <row r="69" spans="1:7" ht="12.75" customHeight="1"/>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7:7" ht="12.75" customHeight="1"/>
    <row r="82" spans="7:7" ht="12.75" customHeight="1"/>
    <row r="83" spans="7:7" ht="12.75" customHeight="1">
      <c r="G83" s="53" t="s">
        <v>202</v>
      </c>
    </row>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5">
    <mergeCell ref="A65:G65"/>
    <mergeCell ref="B4:C4"/>
    <mergeCell ref="E4:F4"/>
    <mergeCell ref="A34:G34"/>
    <mergeCell ref="A35:G35"/>
    <mergeCell ref="A36:G36"/>
    <mergeCell ref="B42:C42"/>
    <mergeCell ref="E42:F42"/>
    <mergeCell ref="K34:Q34"/>
    <mergeCell ref="K63:Q63"/>
    <mergeCell ref="J64:P64"/>
    <mergeCell ref="E3:F3"/>
    <mergeCell ref="E41:F41"/>
    <mergeCell ref="A63:G63"/>
    <mergeCell ref="A64:G64"/>
  </mergeCells>
  <hyperlinks>
    <hyperlink ref="A67" location="'2 Sadržaj'!A1" display="Sadržaj / Contents"/>
  </hyperlinks>
  <pageMargins left="0.7" right="0.7" top="0.75" bottom="0.75" header="0.3" footer="0.3"/>
  <pageSetup paperSize="9" scale="90" orientation="portrait" r:id="rId1"/>
  <rowBreaks count="1" manualBreakCount="1">
    <brk id="38"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08"/>
  <sheetViews>
    <sheetView showGridLines="0" zoomScaleNormal="100" workbookViewId="0"/>
  </sheetViews>
  <sheetFormatPr defaultRowHeight="15"/>
  <cols>
    <col min="1" max="1" width="39.7109375" customWidth="1"/>
    <col min="2" max="5" width="20.7109375" customWidth="1"/>
  </cols>
  <sheetData>
    <row r="1" spans="1:7" ht="12.75" customHeight="1">
      <c r="A1" s="506" t="s">
        <v>995</v>
      </c>
    </row>
    <row r="2" spans="1:7" ht="12.75" customHeight="1">
      <c r="A2" s="70" t="s">
        <v>996</v>
      </c>
    </row>
    <row r="3" spans="1:7">
      <c r="D3" s="112"/>
      <c r="E3" s="113" t="s">
        <v>473</v>
      </c>
    </row>
    <row r="4" spans="1:7" ht="57.75" customHeight="1">
      <c r="A4" s="805" t="s">
        <v>331</v>
      </c>
      <c r="B4" s="805" t="s">
        <v>623</v>
      </c>
      <c r="C4" s="806"/>
      <c r="D4" s="805" t="s">
        <v>690</v>
      </c>
      <c r="E4" s="776"/>
    </row>
    <row r="5" spans="1:7" ht="15.75" customHeight="1">
      <c r="A5" s="805"/>
      <c r="B5" s="559" t="s">
        <v>1183</v>
      </c>
      <c r="C5" s="559" t="s">
        <v>1184</v>
      </c>
      <c r="D5" s="559" t="s">
        <v>1183</v>
      </c>
      <c r="E5" s="559" t="s">
        <v>1184</v>
      </c>
    </row>
    <row r="6" spans="1:7">
      <c r="A6" s="330" t="s">
        <v>829</v>
      </c>
      <c r="B6" s="331">
        <v>703</v>
      </c>
      <c r="C6" s="331">
        <v>1060</v>
      </c>
      <c r="D6" s="331">
        <v>94786.152310000005</v>
      </c>
      <c r="E6" s="331">
        <v>137722.72294000001</v>
      </c>
      <c r="F6" s="78"/>
      <c r="G6" s="78"/>
    </row>
    <row r="7" spans="1:7">
      <c r="A7" s="330" t="s">
        <v>830</v>
      </c>
      <c r="B7" s="331">
        <v>131</v>
      </c>
      <c r="C7" s="331">
        <v>231</v>
      </c>
      <c r="D7" s="331">
        <v>16686.769759999999</v>
      </c>
      <c r="E7" s="331">
        <v>27402.844300000001</v>
      </c>
      <c r="F7" s="78"/>
      <c r="G7" s="78"/>
    </row>
    <row r="8" spans="1:7">
      <c r="A8" s="330" t="s">
        <v>831</v>
      </c>
      <c r="B8" s="331">
        <v>234</v>
      </c>
      <c r="C8" s="331">
        <v>506</v>
      </c>
      <c r="D8" s="331">
        <v>48399.628210000003</v>
      </c>
      <c r="E8" s="331">
        <v>92618.993019999994</v>
      </c>
      <c r="F8" s="88"/>
      <c r="G8" s="78"/>
    </row>
    <row r="9" spans="1:7">
      <c r="A9" s="330" t="s">
        <v>832</v>
      </c>
      <c r="B9" s="331">
        <v>2855</v>
      </c>
      <c r="C9" s="331">
        <v>1966</v>
      </c>
      <c r="D9" s="331">
        <v>636392.23392000003</v>
      </c>
      <c r="E9" s="331">
        <v>530655.42365000001</v>
      </c>
      <c r="F9" s="88"/>
      <c r="G9" s="78"/>
    </row>
    <row r="10" spans="1:7">
      <c r="A10" s="330" t="s">
        <v>833</v>
      </c>
      <c r="B10" s="331">
        <v>0</v>
      </c>
      <c r="C10" s="331">
        <v>0</v>
      </c>
      <c r="D10" s="331">
        <v>0</v>
      </c>
      <c r="E10" s="331">
        <v>0</v>
      </c>
      <c r="F10" s="78"/>
      <c r="G10" s="78"/>
    </row>
    <row r="11" spans="1:7">
      <c r="A11" s="330" t="s">
        <v>834</v>
      </c>
      <c r="B11" s="331">
        <v>193</v>
      </c>
      <c r="C11" s="331">
        <v>38</v>
      </c>
      <c r="D11" s="331">
        <v>11648.683259999998</v>
      </c>
      <c r="E11" s="331">
        <v>1920.94623</v>
      </c>
      <c r="F11" s="78"/>
      <c r="G11" s="78"/>
    </row>
    <row r="12" spans="1:7">
      <c r="A12" s="330" t="s">
        <v>1104</v>
      </c>
      <c r="B12" s="331">
        <v>0</v>
      </c>
      <c r="C12" s="331">
        <v>0</v>
      </c>
      <c r="D12" s="331">
        <v>0</v>
      </c>
      <c r="E12" s="331">
        <v>0</v>
      </c>
      <c r="F12" s="78"/>
      <c r="G12" s="78"/>
    </row>
    <row r="13" spans="1:7">
      <c r="A13" s="330" t="s">
        <v>835</v>
      </c>
      <c r="B13" s="331">
        <v>368</v>
      </c>
      <c r="C13" s="331">
        <v>345</v>
      </c>
      <c r="D13" s="331">
        <v>64091.803490000006</v>
      </c>
      <c r="E13" s="331">
        <v>105528.77456999999</v>
      </c>
      <c r="F13" s="78"/>
      <c r="G13" s="78"/>
    </row>
    <row r="14" spans="1:7">
      <c r="A14" s="330" t="s">
        <v>836</v>
      </c>
      <c r="B14" s="331">
        <v>964</v>
      </c>
      <c r="C14" s="331">
        <v>1118</v>
      </c>
      <c r="D14" s="331">
        <v>129401.62137000001</v>
      </c>
      <c r="E14" s="331">
        <v>80728.692219999997</v>
      </c>
      <c r="F14" s="78"/>
      <c r="G14" s="78"/>
    </row>
    <row r="15" spans="1:7">
      <c r="A15" s="330" t="s">
        <v>837</v>
      </c>
      <c r="B15" s="331">
        <v>31</v>
      </c>
      <c r="C15" s="331">
        <v>36</v>
      </c>
      <c r="D15" s="331">
        <v>8364.8729999999996</v>
      </c>
      <c r="E15" s="331">
        <v>11500.946</v>
      </c>
      <c r="F15" s="78"/>
      <c r="G15" s="78"/>
    </row>
    <row r="16" spans="1:7">
      <c r="A16" s="330" t="s">
        <v>838</v>
      </c>
      <c r="B16" s="331">
        <v>2130</v>
      </c>
      <c r="C16" s="331">
        <v>2091</v>
      </c>
      <c r="D16" s="331">
        <v>285680.44907999999</v>
      </c>
      <c r="E16" s="331">
        <v>284821.85196</v>
      </c>
      <c r="F16" s="78"/>
      <c r="G16" s="78"/>
    </row>
    <row r="17" spans="1:12">
      <c r="A17" s="330" t="s">
        <v>839</v>
      </c>
      <c r="B17" s="331">
        <v>1444</v>
      </c>
      <c r="C17" s="331">
        <v>1587</v>
      </c>
      <c r="D17" s="331">
        <v>274521.93180999998</v>
      </c>
      <c r="E17" s="331">
        <v>328664.47395000001</v>
      </c>
      <c r="F17" s="78"/>
      <c r="G17" s="78"/>
    </row>
    <row r="18" spans="1:12">
      <c r="A18" s="330" t="s">
        <v>840</v>
      </c>
      <c r="B18" s="331">
        <v>2</v>
      </c>
      <c r="C18" s="331">
        <v>0</v>
      </c>
      <c r="D18" s="331">
        <v>2014.6489999999999</v>
      </c>
      <c r="E18" s="331">
        <v>0</v>
      </c>
      <c r="F18" s="78"/>
      <c r="G18" s="78"/>
    </row>
    <row r="19" spans="1:12">
      <c r="A19" s="330" t="s">
        <v>841</v>
      </c>
      <c r="B19" s="331">
        <v>2296</v>
      </c>
      <c r="C19" s="331">
        <v>1966</v>
      </c>
      <c r="D19" s="331">
        <v>298030.03513999999</v>
      </c>
      <c r="E19" s="331">
        <v>322992.35028999997</v>
      </c>
      <c r="F19" s="78"/>
      <c r="G19" s="78"/>
    </row>
    <row r="20" spans="1:12">
      <c r="A20" s="330" t="s">
        <v>842</v>
      </c>
      <c r="B20" s="331">
        <v>1030</v>
      </c>
      <c r="C20" s="331">
        <v>1052</v>
      </c>
      <c r="D20" s="331">
        <v>293187.83708999999</v>
      </c>
      <c r="E20" s="331">
        <v>272525.38451</v>
      </c>
      <c r="F20" s="78"/>
      <c r="G20" s="78"/>
    </row>
    <row r="21" spans="1:12">
      <c r="A21" s="330" t="s">
        <v>843</v>
      </c>
      <c r="B21" s="331">
        <v>5782</v>
      </c>
      <c r="C21" s="331">
        <v>5765</v>
      </c>
      <c r="D21" s="331">
        <v>431134.74554999999</v>
      </c>
      <c r="E21" s="331">
        <v>388613.79755999998</v>
      </c>
      <c r="F21" s="78"/>
      <c r="G21" s="78"/>
    </row>
    <row r="22" spans="1:12">
      <c r="A22" s="330" t="s">
        <v>844</v>
      </c>
      <c r="B22" s="331">
        <v>1860</v>
      </c>
      <c r="C22" s="331">
        <v>2042</v>
      </c>
      <c r="D22" s="331">
        <v>307742.87670999998</v>
      </c>
      <c r="E22" s="331">
        <v>251199.17653</v>
      </c>
      <c r="F22" s="78"/>
      <c r="G22" s="78"/>
    </row>
    <row r="23" spans="1:12">
      <c r="A23" s="330" t="s">
        <v>845</v>
      </c>
      <c r="B23" s="331">
        <v>72</v>
      </c>
      <c r="C23" s="331">
        <v>91</v>
      </c>
      <c r="D23" s="331">
        <v>34007.415280000001</v>
      </c>
      <c r="E23" s="331">
        <v>41197.141920000002</v>
      </c>
      <c r="F23" s="78"/>
      <c r="G23" s="78"/>
    </row>
    <row r="24" spans="1:12">
      <c r="A24" s="330" t="s">
        <v>846</v>
      </c>
      <c r="B24" s="331">
        <v>1376</v>
      </c>
      <c r="C24" s="331">
        <v>1819</v>
      </c>
      <c r="D24" s="331">
        <v>203714.54385000002</v>
      </c>
      <c r="E24" s="331">
        <v>216824.43666000001</v>
      </c>
      <c r="F24" s="78"/>
      <c r="G24" s="78"/>
    </row>
    <row r="25" spans="1:12">
      <c r="A25" s="330" t="s">
        <v>847</v>
      </c>
      <c r="B25" s="331">
        <v>4156</v>
      </c>
      <c r="C25" s="331">
        <v>3815</v>
      </c>
      <c r="D25" s="331">
        <v>537535.64116999996</v>
      </c>
      <c r="E25" s="331">
        <v>390596.99860000005</v>
      </c>
      <c r="F25" s="78"/>
      <c r="G25" s="78"/>
    </row>
    <row r="26" spans="1:12">
      <c r="A26" s="330" t="s">
        <v>848</v>
      </c>
      <c r="B26" s="331">
        <v>2557</v>
      </c>
      <c r="C26" s="331">
        <v>2790</v>
      </c>
      <c r="D26" s="331">
        <v>426318.96950000001</v>
      </c>
      <c r="E26" s="331">
        <v>477278.91677999997</v>
      </c>
      <c r="F26" s="78"/>
      <c r="G26" s="78"/>
    </row>
    <row r="27" spans="1:12">
      <c r="A27" s="526" t="s">
        <v>621</v>
      </c>
      <c r="B27" s="527">
        <v>28184</v>
      </c>
      <c r="C27" s="527">
        <v>28318</v>
      </c>
      <c r="D27" s="527">
        <v>4103660.8595000003</v>
      </c>
      <c r="E27" s="527">
        <v>3962793.8716899999</v>
      </c>
    </row>
    <row r="28" spans="1:12">
      <c r="A28" s="27" t="s">
        <v>319</v>
      </c>
    </row>
    <row r="29" spans="1:12" ht="28.5" customHeight="1">
      <c r="A29" s="808" t="s">
        <v>763</v>
      </c>
      <c r="B29" s="808"/>
      <c r="C29" s="808"/>
      <c r="D29" s="808"/>
      <c r="E29" s="808"/>
    </row>
    <row r="30" spans="1:12" ht="76.5" customHeight="1">
      <c r="A30" s="809" t="s">
        <v>1127</v>
      </c>
      <c r="B30" s="809"/>
      <c r="C30" s="809"/>
      <c r="D30" s="809"/>
      <c r="E30" s="809"/>
      <c r="H30" s="815"/>
      <c r="I30" s="815"/>
      <c r="J30" s="815"/>
      <c r="K30" s="815"/>
      <c r="L30" s="815"/>
    </row>
    <row r="31" spans="1:12" ht="15" customHeight="1">
      <c r="A31" s="810" t="s">
        <v>1188</v>
      </c>
      <c r="B31" s="810"/>
      <c r="C31" s="810"/>
      <c r="D31" s="810"/>
      <c r="E31" s="810"/>
      <c r="F31" s="139"/>
      <c r="G31" s="139"/>
    </row>
    <row r="32" spans="1:12" ht="12.75" customHeight="1"/>
    <row r="33" spans="1:5" ht="12.75" customHeight="1">
      <c r="A33" s="75" t="s">
        <v>325</v>
      </c>
      <c r="B33" s="140"/>
      <c r="C33" s="140"/>
      <c r="D33" s="140"/>
      <c r="E33" s="140"/>
    </row>
    <row r="34" spans="1:5" ht="12.75" customHeight="1"/>
    <row r="35" spans="1:5" ht="12.75" customHeight="1"/>
    <row r="36" spans="1:5" ht="12.75" customHeight="1"/>
    <row r="37" spans="1:5" ht="12.75" customHeight="1"/>
    <row r="38" spans="1:5" ht="12.75" customHeight="1"/>
    <row r="39" spans="1:5" ht="12.75" customHeight="1"/>
    <row r="40" spans="1:5" ht="12.75" customHeight="1"/>
    <row r="41" spans="1:5" ht="12.75" customHeight="1"/>
    <row r="42" spans="1:5" ht="12.75" customHeight="1"/>
    <row r="43" spans="1:5" ht="12.75" customHeight="1"/>
    <row r="44" spans="1:5" ht="12.75" customHeight="1"/>
    <row r="45" spans="1:5" ht="12.75" customHeight="1"/>
    <row r="46" spans="1:5" ht="12.75" customHeight="1"/>
    <row r="47" spans="1:5" ht="12.75" customHeight="1"/>
    <row r="48" spans="1:5"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row r="67" spans="5:5" ht="12.75" customHeight="1"/>
    <row r="68" spans="5:5" ht="12.75" customHeight="1">
      <c r="E68" s="53" t="s">
        <v>203</v>
      </c>
    </row>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sheetData>
  <mergeCells count="7">
    <mergeCell ref="H30:L30"/>
    <mergeCell ref="A31:E31"/>
    <mergeCell ref="A4:A5"/>
    <mergeCell ref="B4:C4"/>
    <mergeCell ref="D4:E4"/>
    <mergeCell ref="A29:E29"/>
    <mergeCell ref="A30:E30"/>
  </mergeCells>
  <hyperlinks>
    <hyperlink ref="A33"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506" t="s">
        <v>997</v>
      </c>
    </row>
    <row r="2" spans="1:6" ht="12.75" customHeight="1">
      <c r="A2" s="70" t="s">
        <v>998</v>
      </c>
    </row>
    <row r="3" spans="1:6" ht="12.75" customHeight="1"/>
    <row r="4" spans="1:6" ht="12.75" customHeight="1">
      <c r="E4" s="113" t="s">
        <v>473</v>
      </c>
    </row>
    <row r="5" spans="1:6" ht="26.25" customHeight="1">
      <c r="A5" s="805" t="s">
        <v>351</v>
      </c>
      <c r="B5" s="505" t="s">
        <v>352</v>
      </c>
      <c r="C5" s="505" t="s">
        <v>352</v>
      </c>
      <c r="D5" s="814" t="s">
        <v>349</v>
      </c>
      <c r="E5" s="814" t="s">
        <v>350</v>
      </c>
    </row>
    <row r="6" spans="1:6" ht="26.25" customHeight="1">
      <c r="A6" s="813"/>
      <c r="B6" s="562" t="s">
        <v>1189</v>
      </c>
      <c r="C6" s="562" t="s">
        <v>1184</v>
      </c>
      <c r="D6" s="814"/>
      <c r="E6" s="814"/>
    </row>
    <row r="7" spans="1:6">
      <c r="A7" s="213" t="s">
        <v>332</v>
      </c>
      <c r="B7" s="332">
        <v>502073.12604</v>
      </c>
      <c r="C7" s="332">
        <v>432043.10832999996</v>
      </c>
      <c r="D7" s="333">
        <v>-0.13948170909354901</v>
      </c>
      <c r="E7" s="332">
        <v>-70030.017710000044</v>
      </c>
    </row>
    <row r="8" spans="1:6">
      <c r="A8" s="213" t="s">
        <v>333</v>
      </c>
      <c r="B8" s="332">
        <v>284016.70342000003</v>
      </c>
      <c r="C8" s="332">
        <v>240995.44089</v>
      </c>
      <c r="D8" s="333">
        <v>-0.15147440982152652</v>
      </c>
      <c r="E8" s="332">
        <v>-43021.262530000036</v>
      </c>
    </row>
    <row r="9" spans="1:6">
      <c r="A9" s="334" t="s">
        <v>334</v>
      </c>
      <c r="B9" s="335">
        <v>218056.42262</v>
      </c>
      <c r="C9" s="335">
        <v>191047.66743999999</v>
      </c>
      <c r="D9" s="336">
        <v>-0.12386131467939977</v>
      </c>
      <c r="E9" s="337">
        <v>-27008.755180000007</v>
      </c>
    </row>
    <row r="10" spans="1:6">
      <c r="A10" s="213" t="s">
        <v>335</v>
      </c>
      <c r="B10" s="332">
        <v>26947.66142</v>
      </c>
      <c r="C10" s="332">
        <v>28829.518479999999</v>
      </c>
      <c r="D10" s="333">
        <v>6.9833780032701576E-2</v>
      </c>
      <c r="E10" s="332">
        <v>1881.8570599999985</v>
      </c>
    </row>
    <row r="11" spans="1:6">
      <c r="A11" s="213" t="s">
        <v>336</v>
      </c>
      <c r="B11" s="332">
        <v>19027.77925</v>
      </c>
      <c r="C11" s="332">
        <v>17399.304960000001</v>
      </c>
      <c r="D11" s="333">
        <v>-8.5584043655541064E-2</v>
      </c>
      <c r="E11" s="332">
        <v>-1628.4742899999983</v>
      </c>
      <c r="F11" s="88"/>
    </row>
    <row r="12" spans="1:6" ht="21.75">
      <c r="A12" s="334" t="s">
        <v>337</v>
      </c>
      <c r="B12" s="335">
        <v>7919.8821699999999</v>
      </c>
      <c r="C12" s="335">
        <v>11430.213519999999</v>
      </c>
      <c r="D12" s="336">
        <v>0.44323024947225947</v>
      </c>
      <c r="E12" s="337">
        <v>3510.3313499999995</v>
      </c>
      <c r="F12" s="88"/>
    </row>
    <row r="13" spans="1:6">
      <c r="A13" s="213" t="s">
        <v>338</v>
      </c>
      <c r="B13" s="332">
        <v>1370111.90338</v>
      </c>
      <c r="C13" s="332">
        <v>1378328.4122599999</v>
      </c>
      <c r="D13" s="333">
        <v>5.9969618975867093E-3</v>
      </c>
      <c r="E13" s="332">
        <v>8216.508879999863</v>
      </c>
    </row>
    <row r="14" spans="1:6">
      <c r="A14" s="213" t="s">
        <v>339</v>
      </c>
      <c r="B14" s="332">
        <v>1294422.86255</v>
      </c>
      <c r="C14" s="332">
        <v>1337813.6109800001</v>
      </c>
      <c r="D14" s="333">
        <v>3.3521308751083723E-2</v>
      </c>
      <c r="E14" s="332">
        <v>43390.748430000152</v>
      </c>
    </row>
    <row r="15" spans="1:6" ht="21.75">
      <c r="A15" s="334" t="s">
        <v>340</v>
      </c>
      <c r="B15" s="335">
        <v>75689.040829999998</v>
      </c>
      <c r="C15" s="335">
        <v>40514.80128</v>
      </c>
      <c r="D15" s="336">
        <v>-0.46472037648095532</v>
      </c>
      <c r="E15" s="337">
        <v>-35174.239549999998</v>
      </c>
    </row>
    <row r="16" spans="1:6" ht="22.5">
      <c r="A16" s="213" t="s">
        <v>341</v>
      </c>
      <c r="B16" s="332">
        <v>301665.34561999998</v>
      </c>
      <c r="C16" s="332">
        <v>242992.68224000002</v>
      </c>
      <c r="D16" s="333">
        <v>-0.19449586845785194</v>
      </c>
      <c r="E16" s="332">
        <v>-58672.663379999954</v>
      </c>
    </row>
    <row r="17" spans="1:7" ht="33.75">
      <c r="A17" s="213" t="s">
        <v>342</v>
      </c>
      <c r="B17" s="332">
        <v>164353.70844999998</v>
      </c>
      <c r="C17" s="332">
        <v>-156123.12368000002</v>
      </c>
      <c r="D17" s="333">
        <v>-1.9499215147159039</v>
      </c>
      <c r="E17" s="332">
        <v>-320476.83213</v>
      </c>
    </row>
    <row r="18" spans="1:7">
      <c r="A18" s="213" t="s">
        <v>343</v>
      </c>
      <c r="B18" s="332">
        <v>137311.63716999997</v>
      </c>
      <c r="C18" s="332">
        <v>399115.80592000001</v>
      </c>
      <c r="D18" s="333">
        <v>1.9066422493081989</v>
      </c>
      <c r="E18" s="332">
        <v>261804.16875000004</v>
      </c>
    </row>
    <row r="19" spans="1:7">
      <c r="A19" s="213" t="s">
        <v>344</v>
      </c>
      <c r="B19" s="332">
        <v>37463.133990000002</v>
      </c>
      <c r="C19" s="332">
        <v>46244.083170000005</v>
      </c>
      <c r="D19" s="333">
        <v>0.2343890711958026</v>
      </c>
      <c r="E19" s="332">
        <v>8780.9491800000033</v>
      </c>
    </row>
    <row r="20" spans="1:7">
      <c r="A20" s="334" t="s">
        <v>345</v>
      </c>
      <c r="B20" s="335">
        <v>99848.503180000014</v>
      </c>
      <c r="C20" s="335">
        <v>352871.72275000002</v>
      </c>
      <c r="D20" s="336">
        <v>2.5340712330345818</v>
      </c>
      <c r="E20" s="337">
        <v>253023.21957000002</v>
      </c>
    </row>
    <row r="21" spans="1:7" ht="12.75" customHeight="1">
      <c r="A21" s="36" t="s">
        <v>292</v>
      </c>
    </row>
    <row r="22" spans="1:7" ht="12.75" customHeight="1">
      <c r="A22" s="810"/>
      <c r="B22" s="810"/>
      <c r="C22" s="810"/>
      <c r="D22" s="810"/>
      <c r="E22" s="810"/>
      <c r="F22" s="139"/>
      <c r="G22" s="139"/>
    </row>
    <row r="23" spans="1:7" ht="24" customHeight="1">
      <c r="A23" s="810" t="s">
        <v>1197</v>
      </c>
      <c r="B23" s="810"/>
      <c r="C23" s="810"/>
      <c r="D23" s="810"/>
      <c r="E23" s="810"/>
      <c r="F23" s="139"/>
      <c r="G23" s="139"/>
    </row>
    <row r="24" spans="1:7" ht="12.75" customHeight="1"/>
    <row r="25" spans="1:7" ht="12.75" customHeight="1">
      <c r="A25" s="75" t="s">
        <v>325</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376</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E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59"/>
  <sheetViews>
    <sheetView showGridLines="0" zoomScaleNormal="100" workbookViewId="0"/>
  </sheetViews>
  <sheetFormatPr defaultRowHeight="12.75"/>
  <cols>
    <col min="1" max="1" width="56.42578125" style="96" customWidth="1"/>
    <col min="2" max="3" width="10.85546875" style="96" bestFit="1" customWidth="1"/>
    <col min="4" max="5" width="10.85546875" style="96" customWidth="1"/>
    <col min="6" max="16384" width="9.140625" style="96"/>
  </cols>
  <sheetData>
    <row r="1" spans="1:6" ht="15" customHeight="1">
      <c r="A1" s="521" t="s">
        <v>822</v>
      </c>
      <c r="B1" s="522"/>
      <c r="C1" s="522"/>
      <c r="D1" s="522"/>
      <c r="E1" s="523" t="s">
        <v>1171</v>
      </c>
    </row>
    <row r="2" spans="1:6" ht="15" customHeight="1">
      <c r="A2" s="524" t="s">
        <v>449</v>
      </c>
      <c r="B2" s="522"/>
      <c r="C2" s="522"/>
      <c r="D2" s="522"/>
      <c r="E2" s="525" t="s">
        <v>1172</v>
      </c>
    </row>
    <row r="3" spans="1:6">
      <c r="A3" s="69" t="s">
        <v>823</v>
      </c>
    </row>
    <row r="4" spans="1:6" ht="12.75" customHeight="1">
      <c r="A4" s="95"/>
    </row>
    <row r="5" spans="1:6">
      <c r="A5" s="509" t="s">
        <v>999</v>
      </c>
    </row>
    <row r="6" spans="1:6">
      <c r="A6" s="52" t="s">
        <v>1000</v>
      </c>
    </row>
    <row r="7" spans="1:6" ht="12.75" customHeight="1">
      <c r="A7"/>
      <c r="B7"/>
      <c r="C7"/>
      <c r="D7"/>
      <c r="E7" s="113" t="s">
        <v>473</v>
      </c>
    </row>
    <row r="8" spans="1:6" ht="22.5" customHeight="1">
      <c r="A8" s="805" t="s">
        <v>351</v>
      </c>
      <c r="B8" s="508" t="s">
        <v>348</v>
      </c>
      <c r="C8" s="508" t="s">
        <v>348</v>
      </c>
      <c r="D8" s="814" t="s">
        <v>349</v>
      </c>
      <c r="E8" s="814" t="s">
        <v>350</v>
      </c>
    </row>
    <row r="9" spans="1:6" ht="22.5" customHeight="1">
      <c r="A9" s="813"/>
      <c r="B9" s="560" t="s">
        <v>1190</v>
      </c>
      <c r="C9" s="560" t="s">
        <v>1191</v>
      </c>
      <c r="D9" s="814"/>
      <c r="E9" s="814"/>
    </row>
    <row r="10" spans="1:6" ht="22.5">
      <c r="A10" s="317" t="s">
        <v>645</v>
      </c>
      <c r="B10" s="315">
        <v>0</v>
      </c>
      <c r="C10" s="315">
        <v>0</v>
      </c>
      <c r="D10" s="316" t="s">
        <v>1102</v>
      </c>
      <c r="E10" s="315"/>
      <c r="F10" s="88"/>
    </row>
    <row r="11" spans="1:6">
      <c r="A11" s="314" t="s">
        <v>410</v>
      </c>
      <c r="B11" s="315">
        <v>111830.54259999996</v>
      </c>
      <c r="C11" s="315">
        <v>96718.132016000003</v>
      </c>
      <c r="D11" s="316">
        <v>-0.13513670087477481</v>
      </c>
      <c r="E11" s="315">
        <v>-15112.410583999954</v>
      </c>
    </row>
    <row r="12" spans="1:6" ht="15">
      <c r="A12" s="314" t="s">
        <v>411</v>
      </c>
      <c r="B12" s="315">
        <v>7918069.6157599986</v>
      </c>
      <c r="C12" s="315">
        <v>6704951.7675572885</v>
      </c>
      <c r="D12" s="316">
        <v>-0.15320878788286219</v>
      </c>
      <c r="E12" s="315">
        <v>-1213117.84820271</v>
      </c>
      <c r="F12" s="88"/>
    </row>
    <row r="13" spans="1:6" ht="22.5">
      <c r="A13" s="317" t="s">
        <v>707</v>
      </c>
      <c r="B13" s="315">
        <v>10253.519469999999</v>
      </c>
      <c r="C13" s="315">
        <v>14607.312960000001</v>
      </c>
      <c r="D13" s="316">
        <v>0.4246145435953419</v>
      </c>
      <c r="E13" s="315">
        <v>4353.7934900000018</v>
      </c>
    </row>
    <row r="14" spans="1:6">
      <c r="A14" s="311" t="s">
        <v>412</v>
      </c>
      <c r="B14" s="312">
        <v>8040153.6778299985</v>
      </c>
      <c r="C14" s="312">
        <v>6816277.2125332886</v>
      </c>
      <c r="D14" s="313">
        <v>-0.15222053139002045</v>
      </c>
      <c r="E14" s="312">
        <v>-1223876.4652967099</v>
      </c>
    </row>
    <row r="15" spans="1:6">
      <c r="A15" s="314" t="s">
        <v>413</v>
      </c>
      <c r="B15" s="315">
        <v>540273.23967299995</v>
      </c>
      <c r="C15" s="315">
        <v>698613.19599719997</v>
      </c>
      <c r="D15" s="316">
        <v>0.29307384615243048</v>
      </c>
      <c r="E15" s="315">
        <v>158339.95632420003</v>
      </c>
    </row>
    <row r="16" spans="1:6">
      <c r="A16" s="314" t="s">
        <v>414</v>
      </c>
      <c r="B16" s="315">
        <v>261890.9289</v>
      </c>
      <c r="C16" s="315">
        <v>109941.52665</v>
      </c>
      <c r="D16" s="316">
        <v>-0.58020108939328752</v>
      </c>
      <c r="E16" s="315">
        <v>-151949.40224999998</v>
      </c>
    </row>
    <row r="17" spans="1:5">
      <c r="A17" s="314" t="s">
        <v>415</v>
      </c>
      <c r="B17" s="315">
        <v>7228234.1210089996</v>
      </c>
      <c r="C17" s="315">
        <v>6001640.1514788</v>
      </c>
      <c r="D17" s="316">
        <v>-0.16969483126799689</v>
      </c>
      <c r="E17" s="315">
        <v>-1226593.9695301997</v>
      </c>
    </row>
    <row r="18" spans="1:5" ht="22.5">
      <c r="A18" s="317" t="s">
        <v>646</v>
      </c>
      <c r="B18" s="315">
        <v>9755.3882500000018</v>
      </c>
      <c r="C18" s="315">
        <v>6082.3384099999994</v>
      </c>
      <c r="D18" s="316">
        <v>-0.37651498288650909</v>
      </c>
      <c r="E18" s="315">
        <v>-3673.0498400000024</v>
      </c>
    </row>
    <row r="19" spans="1:5">
      <c r="A19" s="311" t="s">
        <v>416</v>
      </c>
      <c r="B19" s="312">
        <v>8040153.677831999</v>
      </c>
      <c r="C19" s="312">
        <v>6816277.2125360006</v>
      </c>
      <c r="D19" s="313">
        <v>-0.15222053138989411</v>
      </c>
      <c r="E19" s="312">
        <v>-1223876.4652959984</v>
      </c>
    </row>
    <row r="20" spans="1:5">
      <c r="A20" s="36" t="s">
        <v>773</v>
      </c>
    </row>
    <row r="22" spans="1:5">
      <c r="A22" s="506" t="s">
        <v>1001</v>
      </c>
    </row>
    <row r="23" spans="1:5">
      <c r="A23" s="52" t="s">
        <v>1002</v>
      </c>
    </row>
    <row r="24" spans="1:5">
      <c r="E24" s="113" t="s">
        <v>473</v>
      </c>
    </row>
    <row r="25" spans="1:5" ht="24">
      <c r="A25" s="805" t="s">
        <v>351</v>
      </c>
      <c r="B25" s="505" t="s">
        <v>352</v>
      </c>
      <c r="C25" s="505" t="s">
        <v>352</v>
      </c>
      <c r="D25" s="814" t="s">
        <v>349</v>
      </c>
      <c r="E25" s="814" t="s">
        <v>350</v>
      </c>
    </row>
    <row r="26" spans="1:5" ht="22.5">
      <c r="A26" s="813"/>
      <c r="B26" s="560" t="s">
        <v>1192</v>
      </c>
      <c r="C26" s="560" t="s">
        <v>1193</v>
      </c>
      <c r="D26" s="814"/>
      <c r="E26" s="814"/>
    </row>
    <row r="27" spans="1:5">
      <c r="A27" s="314" t="s">
        <v>404</v>
      </c>
      <c r="B27" s="338">
        <v>372466.46721999999</v>
      </c>
      <c r="C27" s="338">
        <v>312089.52943</v>
      </c>
      <c r="D27" s="316">
        <v>-0.16210033144899971</v>
      </c>
      <c r="E27" s="315">
        <v>-60376.937789999996</v>
      </c>
    </row>
    <row r="28" spans="1:5">
      <c r="A28" s="314" t="s">
        <v>405</v>
      </c>
      <c r="B28" s="338">
        <v>194376.55856000003</v>
      </c>
      <c r="C28" s="338">
        <v>144421.58317999999</v>
      </c>
      <c r="D28" s="316">
        <v>-0.25700102805647718</v>
      </c>
      <c r="E28" s="315">
        <v>-49954.975380000047</v>
      </c>
    </row>
    <row r="29" spans="1:5">
      <c r="A29" s="314" t="s">
        <v>406</v>
      </c>
      <c r="B29" s="338">
        <v>178089.90865999996</v>
      </c>
      <c r="C29" s="338">
        <v>167667.94625000001</v>
      </c>
      <c r="D29" s="316">
        <v>-5.8520791483458012E-2</v>
      </c>
      <c r="E29" s="315">
        <v>-10421.962409999949</v>
      </c>
    </row>
    <row r="30" spans="1:5" ht="22.5">
      <c r="A30" s="317" t="s">
        <v>649</v>
      </c>
      <c r="B30" s="338">
        <v>87743.458529999989</v>
      </c>
      <c r="C30" s="338">
        <v>55236.644510000006</v>
      </c>
      <c r="D30" s="316">
        <v>-0.37047564074404149</v>
      </c>
      <c r="E30" s="315">
        <v>-32506.814019999983</v>
      </c>
    </row>
    <row r="31" spans="1:5" ht="22.5">
      <c r="A31" s="317" t="s">
        <v>650</v>
      </c>
      <c r="B31" s="338">
        <v>39259.079399999995</v>
      </c>
      <c r="C31" s="338">
        <v>18018.98705</v>
      </c>
      <c r="D31" s="316">
        <v>-0.5410236988389493</v>
      </c>
      <c r="E31" s="315">
        <v>-21240.092349999995</v>
      </c>
    </row>
    <row r="32" spans="1:5" ht="22.5">
      <c r="A32" s="317" t="s">
        <v>651</v>
      </c>
      <c r="B32" s="338">
        <v>48484.379129999994</v>
      </c>
      <c r="C32" s="338">
        <v>37217.657460000002</v>
      </c>
      <c r="D32" s="316">
        <v>-0.23237838396962462</v>
      </c>
      <c r="E32" s="315">
        <v>-11266.721669999992</v>
      </c>
    </row>
    <row r="33" spans="1:5">
      <c r="A33" s="314" t="s">
        <v>407</v>
      </c>
      <c r="B33" s="338">
        <v>161354.59076999998</v>
      </c>
      <c r="C33" s="338">
        <v>307792.31163000001</v>
      </c>
      <c r="D33" s="316">
        <v>0.90755224354748654</v>
      </c>
      <c r="E33" s="315">
        <v>146437.72086000003</v>
      </c>
    </row>
    <row r="34" spans="1:5">
      <c r="A34" s="314" t="s">
        <v>408</v>
      </c>
      <c r="B34" s="338">
        <v>167465.25078</v>
      </c>
      <c r="C34" s="338">
        <v>298654.79735999997</v>
      </c>
      <c r="D34" s="316">
        <v>0.78338369284947573</v>
      </c>
      <c r="E34" s="315">
        <v>131189.54657999997</v>
      </c>
    </row>
    <row r="35" spans="1:5" ht="22.5">
      <c r="A35" s="317" t="s">
        <v>647</v>
      </c>
      <c r="B35" s="338">
        <v>-6110.6600100000214</v>
      </c>
      <c r="C35" s="338">
        <v>9137.5142700000433</v>
      </c>
      <c r="D35" s="316">
        <v>-2.4953399886504259</v>
      </c>
      <c r="E35" s="315">
        <v>15248.174280000065</v>
      </c>
    </row>
    <row r="36" spans="1:5" ht="22.5">
      <c r="A36" s="317" t="s">
        <v>652</v>
      </c>
      <c r="B36" s="338">
        <v>220463.62777999992</v>
      </c>
      <c r="C36" s="338">
        <v>214023.11798000004</v>
      </c>
      <c r="D36" s="316">
        <v>-2.9213480086732746E-2</v>
      </c>
      <c r="E36" s="315">
        <v>-6440.5097999998834</v>
      </c>
    </row>
    <row r="37" spans="1:5">
      <c r="A37" s="314" t="s">
        <v>409</v>
      </c>
      <c r="B37" s="338">
        <v>39304.312386999976</v>
      </c>
      <c r="C37" s="338">
        <v>38520.564106800004</v>
      </c>
      <c r="D37" s="316">
        <v>-1.9940516258953767E-2</v>
      </c>
      <c r="E37" s="315">
        <v>-783.74828019997221</v>
      </c>
    </row>
    <row r="38" spans="1:5" ht="21.75">
      <c r="A38" s="319" t="s">
        <v>648</v>
      </c>
      <c r="B38" s="339">
        <v>181159.31539299994</v>
      </c>
      <c r="C38" s="339">
        <v>175502.55387320003</v>
      </c>
      <c r="D38" s="313">
        <v>-3.1225341669725126E-2</v>
      </c>
      <c r="E38" s="312">
        <v>-5656.7615197999112</v>
      </c>
    </row>
    <row r="39" spans="1:5">
      <c r="A39" s="36" t="s">
        <v>773</v>
      </c>
    </row>
    <row r="41" spans="1:5">
      <c r="A41" s="506" t="s">
        <v>1003</v>
      </c>
    </row>
    <row r="42" spans="1:5">
      <c r="A42" s="52" t="s">
        <v>1004</v>
      </c>
    </row>
    <row r="43" spans="1:5" ht="12.75" customHeight="1">
      <c r="A43" s="520" t="s">
        <v>824</v>
      </c>
    </row>
    <row r="44" spans="1:5">
      <c r="A44" s="98" t="s">
        <v>421</v>
      </c>
      <c r="B44" s="97"/>
    </row>
    <row r="45" spans="1:5" ht="12.75" customHeight="1">
      <c r="A45" s="100" t="s">
        <v>454</v>
      </c>
    </row>
    <row r="46" spans="1:5">
      <c r="A46" s="99" t="s">
        <v>420</v>
      </c>
      <c r="B46" s="100"/>
    </row>
    <row r="47" spans="1:5">
      <c r="E47" s="113" t="s">
        <v>473</v>
      </c>
    </row>
    <row r="48" spans="1:5" ht="24">
      <c r="A48" s="805" t="s">
        <v>351</v>
      </c>
      <c r="B48" s="505" t="s">
        <v>352</v>
      </c>
      <c r="C48" s="505" t="s">
        <v>352</v>
      </c>
      <c r="D48" s="814" t="s">
        <v>349</v>
      </c>
      <c r="E48" s="814" t="s">
        <v>350</v>
      </c>
    </row>
    <row r="49" spans="1:5" ht="22.5">
      <c r="A49" s="813"/>
      <c r="B49" s="560" t="s">
        <v>1192</v>
      </c>
      <c r="C49" s="560" t="s">
        <v>1193</v>
      </c>
      <c r="D49" s="814"/>
      <c r="E49" s="814"/>
    </row>
    <row r="50" spans="1:5">
      <c r="A50" s="340" t="s">
        <v>825</v>
      </c>
      <c r="B50" s="341">
        <v>2794654.3345799996</v>
      </c>
      <c r="C50" s="341">
        <v>2508264.6360600004</v>
      </c>
      <c r="D50" s="316">
        <v>-0.10247768211485797</v>
      </c>
      <c r="E50" s="315">
        <v>-286389.69851999916</v>
      </c>
    </row>
    <row r="51" spans="1:5">
      <c r="A51" s="340" t="s">
        <v>417</v>
      </c>
      <c r="B51" s="341">
        <v>10890597.80278</v>
      </c>
      <c r="C51" s="341">
        <v>10404946.61583</v>
      </c>
      <c r="D51" s="316">
        <v>-4.4593620639082787E-2</v>
      </c>
      <c r="E51" s="315">
        <v>-485651.18695</v>
      </c>
    </row>
    <row r="52" spans="1:5">
      <c r="A52" s="340" t="s">
        <v>418</v>
      </c>
      <c r="B52" s="341">
        <v>289699.37674000004</v>
      </c>
      <c r="C52" s="341">
        <v>50525.165430000001</v>
      </c>
      <c r="D52" s="316">
        <v>-0.82559449730765067</v>
      </c>
      <c r="E52" s="315">
        <v>-239174.21131000004</v>
      </c>
    </row>
    <row r="53" spans="1:5">
      <c r="A53" s="342" t="s">
        <v>419</v>
      </c>
      <c r="B53" s="343">
        <v>13974951.514099998</v>
      </c>
      <c r="C53" s="343">
        <v>12963736.41732</v>
      </c>
      <c r="D53" s="313">
        <v>-7.2359113071679304E-2</v>
      </c>
      <c r="E53" s="312">
        <v>-1011215.0967799984</v>
      </c>
    </row>
    <row r="54" spans="1:5">
      <c r="A54" s="36" t="s">
        <v>773</v>
      </c>
    </row>
    <row r="55" spans="1:5">
      <c r="A55" s="111" t="s">
        <v>1154</v>
      </c>
    </row>
    <row r="56" spans="1:5">
      <c r="A56" s="111" t="s">
        <v>1194</v>
      </c>
    </row>
    <row r="58" spans="1:5">
      <c r="A58" s="75" t="s">
        <v>325</v>
      </c>
    </row>
    <row r="59" spans="1:5">
      <c r="E59" s="53" t="s">
        <v>401</v>
      </c>
    </row>
  </sheetData>
  <mergeCells count="9">
    <mergeCell ref="A48:A49"/>
    <mergeCell ref="D48:D49"/>
    <mergeCell ref="E48:E49"/>
    <mergeCell ref="A8:A9"/>
    <mergeCell ref="D8:D9"/>
    <mergeCell ref="E8:E9"/>
    <mergeCell ref="A25:A26"/>
    <mergeCell ref="D25:D26"/>
    <mergeCell ref="E25:E26"/>
  </mergeCells>
  <hyperlinks>
    <hyperlink ref="A58" location="'2 Sadržaj'!A1" display="Sadržaj / Contents"/>
  </hyperlinks>
  <pageMargins left="0.7" right="0.7" top="0.75" bottom="0.75" header="0.3" footer="0.3"/>
  <pageSetup paperSize="9" scale="83" orientation="portrait" r:id="rId1"/>
  <rowBreaks count="1" manualBreakCount="1">
    <brk id="5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17" max="19" width="8.85546875" customWidth="1"/>
  </cols>
  <sheetData>
    <row r="1" spans="1:19" ht="12.75" customHeight="1">
      <c r="A1" s="543" t="s">
        <v>320</v>
      </c>
      <c r="S1" s="373" t="str">
        <f>Naslovnica!A20</f>
        <v>Studeni 2015.</v>
      </c>
    </row>
    <row r="2" spans="1:19" ht="12.75" customHeight="1">
      <c r="A2" s="7" t="s">
        <v>8</v>
      </c>
      <c r="S2" s="19" t="str">
        <f>Naslovnica!A24</f>
        <v>November 2015</v>
      </c>
    </row>
    <row r="3" spans="1:19" ht="12.75" customHeight="1"/>
    <row r="4" spans="1:19" ht="26.25" customHeight="1">
      <c r="A4" s="639"/>
      <c r="B4" s="724" t="s">
        <v>879</v>
      </c>
      <c r="C4" s="724"/>
      <c r="D4" s="724"/>
      <c r="E4" s="723" t="s">
        <v>880</v>
      </c>
      <c r="F4" s="723"/>
      <c r="G4" s="723"/>
      <c r="H4" s="723" t="s">
        <v>881</v>
      </c>
      <c r="I4" s="723"/>
      <c r="J4" s="723"/>
      <c r="K4" s="722" t="s">
        <v>1084</v>
      </c>
      <c r="L4" s="722"/>
      <c r="M4" s="722"/>
      <c r="N4" s="722" t="s">
        <v>1085</v>
      </c>
      <c r="O4" s="722"/>
      <c r="P4" s="722"/>
      <c r="Q4" s="723" t="s">
        <v>1107</v>
      </c>
      <c r="R4" s="723"/>
      <c r="S4" s="723"/>
    </row>
    <row r="5" spans="1:19" ht="21" customHeight="1">
      <c r="A5" s="639" t="s">
        <v>882</v>
      </c>
      <c r="B5" s="724" t="s">
        <v>883</v>
      </c>
      <c r="C5" s="724"/>
      <c r="D5" s="724"/>
      <c r="E5" s="724" t="s">
        <v>883</v>
      </c>
      <c r="F5" s="724"/>
      <c r="G5" s="724"/>
      <c r="H5" s="724" t="s">
        <v>883</v>
      </c>
      <c r="I5" s="724"/>
      <c r="J5" s="724"/>
      <c r="K5" s="724" t="s">
        <v>884</v>
      </c>
      <c r="L5" s="724"/>
      <c r="M5" s="724"/>
      <c r="N5" s="724" t="s">
        <v>884</v>
      </c>
      <c r="O5" s="724"/>
      <c r="P5" s="724"/>
      <c r="Q5" s="724" t="s">
        <v>884</v>
      </c>
      <c r="R5" s="724"/>
      <c r="S5" s="724"/>
    </row>
    <row r="6" spans="1:19">
      <c r="A6" s="639"/>
      <c r="B6" s="599" t="s">
        <v>863</v>
      </c>
      <c r="C6" s="599" t="s">
        <v>864</v>
      </c>
      <c r="D6" s="599" t="s">
        <v>865</v>
      </c>
      <c r="E6" s="599" t="s">
        <v>863</v>
      </c>
      <c r="F6" s="599" t="s">
        <v>864</v>
      </c>
      <c r="G6" s="599" t="s">
        <v>865</v>
      </c>
      <c r="H6" s="599" t="s">
        <v>863</v>
      </c>
      <c r="I6" s="599" t="s">
        <v>864</v>
      </c>
      <c r="J6" s="599" t="s">
        <v>865</v>
      </c>
      <c r="K6" s="599" t="s">
        <v>863</v>
      </c>
      <c r="L6" s="599" t="s">
        <v>864</v>
      </c>
      <c r="M6" s="599" t="s">
        <v>865</v>
      </c>
      <c r="N6" s="599" t="s">
        <v>863</v>
      </c>
      <c r="O6" s="599" t="s">
        <v>864</v>
      </c>
      <c r="P6" s="599" t="s">
        <v>865</v>
      </c>
      <c r="Q6" s="684" t="s">
        <v>863</v>
      </c>
      <c r="R6" s="684" t="s">
        <v>864</v>
      </c>
      <c r="S6" s="684" t="s">
        <v>865</v>
      </c>
    </row>
    <row r="7" spans="1:19" ht="12.75" customHeight="1">
      <c r="A7" s="640" t="s">
        <v>30</v>
      </c>
      <c r="B7" s="641">
        <v>27</v>
      </c>
      <c r="C7" s="641">
        <v>1088</v>
      </c>
      <c r="D7" s="641">
        <v>4</v>
      </c>
      <c r="E7" s="641">
        <v>7</v>
      </c>
      <c r="F7" s="641">
        <v>767</v>
      </c>
      <c r="G7" s="641">
        <v>5</v>
      </c>
      <c r="H7" s="641">
        <v>34</v>
      </c>
      <c r="I7" s="641">
        <v>1855</v>
      </c>
      <c r="J7" s="641">
        <v>9</v>
      </c>
      <c r="K7" s="642">
        <v>3</v>
      </c>
      <c r="L7" s="642">
        <v>-181</v>
      </c>
      <c r="M7" s="642">
        <v>-1</v>
      </c>
      <c r="N7" s="642">
        <v>3</v>
      </c>
      <c r="O7" s="642">
        <v>-118</v>
      </c>
      <c r="P7" s="642">
        <v>-2</v>
      </c>
      <c r="Q7" s="682">
        <v>0.21428571428571419</v>
      </c>
      <c r="R7" s="682">
        <v>-0.1388115134633241</v>
      </c>
      <c r="S7" s="682">
        <v>-0.25</v>
      </c>
    </row>
    <row r="8" spans="1:19" ht="12.75" customHeight="1">
      <c r="A8" s="152" t="s">
        <v>31</v>
      </c>
      <c r="B8" s="641">
        <v>156</v>
      </c>
      <c r="C8" s="641">
        <v>80466</v>
      </c>
      <c r="D8" s="641">
        <v>50</v>
      </c>
      <c r="E8" s="641">
        <v>98</v>
      </c>
      <c r="F8" s="641">
        <v>69023</v>
      </c>
      <c r="G8" s="641">
        <v>52</v>
      </c>
      <c r="H8" s="641">
        <v>254</v>
      </c>
      <c r="I8" s="641">
        <v>149489</v>
      </c>
      <c r="J8" s="641">
        <v>102</v>
      </c>
      <c r="K8" s="642">
        <v>11</v>
      </c>
      <c r="L8" s="642">
        <v>-1044</v>
      </c>
      <c r="M8" s="642">
        <v>2</v>
      </c>
      <c r="N8" s="642">
        <v>6</v>
      </c>
      <c r="O8" s="642">
        <v>-449</v>
      </c>
      <c r="P8" s="642">
        <v>3</v>
      </c>
      <c r="Q8" s="682">
        <v>7.1729957805907185E-2</v>
      </c>
      <c r="R8" s="682">
        <v>-9.8885959915750998E-3</v>
      </c>
      <c r="S8" s="682">
        <v>5.1546391752577359E-2</v>
      </c>
    </row>
    <row r="9" spans="1:19" ht="12.75" customHeight="1">
      <c r="A9" s="152" t="s">
        <v>32</v>
      </c>
      <c r="B9" s="641">
        <v>488</v>
      </c>
      <c r="C9" s="641">
        <v>123008</v>
      </c>
      <c r="D9" s="641">
        <v>43</v>
      </c>
      <c r="E9" s="641">
        <v>290</v>
      </c>
      <c r="F9" s="641">
        <v>117625</v>
      </c>
      <c r="G9" s="641">
        <v>62</v>
      </c>
      <c r="H9" s="641">
        <v>778</v>
      </c>
      <c r="I9" s="641">
        <v>240633</v>
      </c>
      <c r="J9" s="641">
        <v>105</v>
      </c>
      <c r="K9" s="642">
        <v>-10</v>
      </c>
      <c r="L9" s="642">
        <v>-1454</v>
      </c>
      <c r="M9" s="642">
        <v>0</v>
      </c>
      <c r="N9" s="642">
        <v>7</v>
      </c>
      <c r="O9" s="642">
        <v>-387</v>
      </c>
      <c r="P9" s="642">
        <v>3</v>
      </c>
      <c r="Q9" s="682">
        <v>-3.8412291933418441E-3</v>
      </c>
      <c r="R9" s="682">
        <v>-7.5925666257000701E-3</v>
      </c>
      <c r="S9" s="682">
        <v>2.9411764705882248E-2</v>
      </c>
    </row>
    <row r="10" spans="1:19" ht="12.75" customHeight="1">
      <c r="A10" s="152" t="s">
        <v>33</v>
      </c>
      <c r="B10" s="641">
        <v>759</v>
      </c>
      <c r="C10" s="641">
        <v>150329</v>
      </c>
      <c r="D10" s="641">
        <v>58</v>
      </c>
      <c r="E10" s="641">
        <v>355</v>
      </c>
      <c r="F10" s="641">
        <v>143478</v>
      </c>
      <c r="G10" s="641">
        <v>52</v>
      </c>
      <c r="H10" s="641">
        <v>1114</v>
      </c>
      <c r="I10" s="641">
        <v>293807</v>
      </c>
      <c r="J10" s="641">
        <v>110</v>
      </c>
      <c r="K10" s="642">
        <v>-8</v>
      </c>
      <c r="L10" s="642">
        <v>-1109</v>
      </c>
      <c r="M10" s="642">
        <v>-3</v>
      </c>
      <c r="N10" s="642">
        <v>-7</v>
      </c>
      <c r="O10" s="642">
        <v>-371</v>
      </c>
      <c r="P10" s="642">
        <v>-1</v>
      </c>
      <c r="Q10" s="682">
        <v>-1.3286093888396855E-2</v>
      </c>
      <c r="R10" s="682">
        <v>-5.0120730001659286E-3</v>
      </c>
      <c r="S10" s="682">
        <v>-3.5087719298245612E-2</v>
      </c>
    </row>
    <row r="11" spans="1:19" ht="12.75" customHeight="1">
      <c r="A11" s="152" t="s">
        <v>34</v>
      </c>
      <c r="B11" s="641">
        <v>732</v>
      </c>
      <c r="C11" s="641">
        <v>150451</v>
      </c>
      <c r="D11" s="641">
        <v>82</v>
      </c>
      <c r="E11" s="641">
        <v>365</v>
      </c>
      <c r="F11" s="641">
        <v>143507</v>
      </c>
      <c r="G11" s="641">
        <v>90</v>
      </c>
      <c r="H11" s="641">
        <v>1097</v>
      </c>
      <c r="I11" s="641">
        <v>293958</v>
      </c>
      <c r="J11" s="641">
        <v>172</v>
      </c>
      <c r="K11" s="642">
        <v>-6</v>
      </c>
      <c r="L11" s="642">
        <v>-243</v>
      </c>
      <c r="M11" s="642">
        <v>1</v>
      </c>
      <c r="N11" s="642">
        <v>5</v>
      </c>
      <c r="O11" s="642">
        <v>195</v>
      </c>
      <c r="P11" s="642">
        <v>0</v>
      </c>
      <c r="Q11" s="682">
        <v>-9.1074681238612065E-4</v>
      </c>
      <c r="R11" s="682">
        <v>-1.6326197424543221E-4</v>
      </c>
      <c r="S11" s="682">
        <v>5.8479532163742132E-3</v>
      </c>
    </row>
    <row r="12" spans="1:19" ht="12.75" customHeight="1">
      <c r="A12" s="152" t="s">
        <v>35</v>
      </c>
      <c r="B12" s="641">
        <v>592</v>
      </c>
      <c r="C12" s="641">
        <v>128315</v>
      </c>
      <c r="D12" s="641">
        <v>88</v>
      </c>
      <c r="E12" s="641">
        <v>324</v>
      </c>
      <c r="F12" s="641">
        <v>130690</v>
      </c>
      <c r="G12" s="641">
        <v>77</v>
      </c>
      <c r="H12" s="641">
        <v>916</v>
      </c>
      <c r="I12" s="641">
        <v>259005</v>
      </c>
      <c r="J12" s="641">
        <v>165</v>
      </c>
      <c r="K12" s="642">
        <v>7</v>
      </c>
      <c r="L12" s="642">
        <v>-122</v>
      </c>
      <c r="M12" s="642">
        <v>-4</v>
      </c>
      <c r="N12" s="642">
        <v>0</v>
      </c>
      <c r="O12" s="642">
        <v>61</v>
      </c>
      <c r="P12" s="642">
        <v>0</v>
      </c>
      <c r="Q12" s="682">
        <v>7.700770077007757E-3</v>
      </c>
      <c r="R12" s="682">
        <v>-2.3546123381690265E-4</v>
      </c>
      <c r="S12" s="682">
        <v>-2.3668639053254448E-2</v>
      </c>
    </row>
    <row r="13" spans="1:19" ht="12.75" customHeight="1">
      <c r="A13" s="152" t="s">
        <v>36</v>
      </c>
      <c r="B13" s="641">
        <v>374</v>
      </c>
      <c r="C13" s="641">
        <v>113696</v>
      </c>
      <c r="D13" s="641">
        <v>103</v>
      </c>
      <c r="E13" s="641">
        <v>183</v>
      </c>
      <c r="F13" s="641">
        <v>120476</v>
      </c>
      <c r="G13" s="641">
        <v>137</v>
      </c>
      <c r="H13" s="641">
        <v>557</v>
      </c>
      <c r="I13" s="641">
        <v>234172</v>
      </c>
      <c r="J13" s="641">
        <v>240</v>
      </c>
      <c r="K13" s="642">
        <v>1</v>
      </c>
      <c r="L13" s="642">
        <v>-548</v>
      </c>
      <c r="M13" s="642">
        <v>0</v>
      </c>
      <c r="N13" s="642">
        <v>0</v>
      </c>
      <c r="O13" s="642">
        <v>-64</v>
      </c>
      <c r="P13" s="642">
        <v>-4</v>
      </c>
      <c r="Q13" s="682">
        <v>1.7985611510791255E-3</v>
      </c>
      <c r="R13" s="682">
        <v>-2.6066512198446024E-3</v>
      </c>
      <c r="S13" s="682">
        <v>-1.6393442622950838E-2</v>
      </c>
    </row>
    <row r="14" spans="1:19" ht="12.75" customHeight="1">
      <c r="A14" s="152" t="s">
        <v>37</v>
      </c>
      <c r="B14" s="641">
        <v>204</v>
      </c>
      <c r="C14" s="641">
        <v>92653</v>
      </c>
      <c r="D14" s="641">
        <v>187</v>
      </c>
      <c r="E14" s="641">
        <v>103</v>
      </c>
      <c r="F14" s="641">
        <v>94573</v>
      </c>
      <c r="G14" s="641">
        <v>355</v>
      </c>
      <c r="H14" s="641">
        <v>307</v>
      </c>
      <c r="I14" s="641">
        <v>187226</v>
      </c>
      <c r="J14" s="641">
        <v>542</v>
      </c>
      <c r="K14" s="642">
        <v>-4</v>
      </c>
      <c r="L14" s="642">
        <v>1157</v>
      </c>
      <c r="M14" s="642">
        <v>-1</v>
      </c>
      <c r="N14" s="642">
        <v>3</v>
      </c>
      <c r="O14" s="642">
        <v>1391</v>
      </c>
      <c r="P14" s="642">
        <v>-2</v>
      </c>
      <c r="Q14" s="682">
        <v>-3.2467532467532756E-3</v>
      </c>
      <c r="R14" s="682">
        <v>1.3796987188511967E-2</v>
      </c>
      <c r="S14" s="682">
        <v>-5.5045871559632475E-3</v>
      </c>
    </row>
    <row r="15" spans="1:19" ht="12.75" customHeight="1">
      <c r="A15" s="152" t="s">
        <v>38</v>
      </c>
      <c r="B15" s="641">
        <v>0</v>
      </c>
      <c r="C15" s="641">
        <v>27227</v>
      </c>
      <c r="D15" s="641">
        <v>343</v>
      </c>
      <c r="E15" s="641">
        <v>0</v>
      </c>
      <c r="F15" s="641">
        <v>14574</v>
      </c>
      <c r="G15" s="641">
        <v>7131</v>
      </c>
      <c r="H15" s="641">
        <v>0</v>
      </c>
      <c r="I15" s="641">
        <v>41801</v>
      </c>
      <c r="J15" s="641">
        <v>7474</v>
      </c>
      <c r="K15" s="642">
        <v>0</v>
      </c>
      <c r="L15" s="642">
        <v>360</v>
      </c>
      <c r="M15" s="642">
        <v>-5</v>
      </c>
      <c r="N15" s="642">
        <v>0</v>
      </c>
      <c r="O15" s="642">
        <v>-130</v>
      </c>
      <c r="P15" s="642">
        <v>459</v>
      </c>
      <c r="Q15" s="682" t="s">
        <v>1102</v>
      </c>
      <c r="R15" s="682">
        <v>5.5327030862861726E-3</v>
      </c>
      <c r="S15" s="682">
        <v>6.4672364672364591E-2</v>
      </c>
    </row>
    <row r="16" spans="1:19" ht="12.75" customHeight="1">
      <c r="A16" s="152" t="s">
        <v>39</v>
      </c>
      <c r="B16" s="641">
        <v>0</v>
      </c>
      <c r="C16" s="641">
        <v>11</v>
      </c>
      <c r="D16" s="641">
        <v>6339</v>
      </c>
      <c r="E16" s="641">
        <v>0</v>
      </c>
      <c r="F16" s="641">
        <v>0</v>
      </c>
      <c r="G16" s="641">
        <v>3376</v>
      </c>
      <c r="H16" s="641">
        <v>0</v>
      </c>
      <c r="I16" s="641">
        <v>11</v>
      </c>
      <c r="J16" s="641">
        <v>9715</v>
      </c>
      <c r="K16" s="642">
        <v>0</v>
      </c>
      <c r="L16" s="642">
        <v>-287</v>
      </c>
      <c r="M16" s="642">
        <v>499</v>
      </c>
      <c r="N16" s="642">
        <v>0</v>
      </c>
      <c r="O16" s="642">
        <v>0</v>
      </c>
      <c r="P16" s="642">
        <v>127</v>
      </c>
      <c r="Q16" s="682" t="s">
        <v>1102</v>
      </c>
      <c r="R16" s="682">
        <v>-0.96308724832214765</v>
      </c>
      <c r="S16" s="682">
        <v>6.8874463637363936E-2</v>
      </c>
    </row>
    <row r="17" spans="1:19" ht="12.75" customHeight="1">
      <c r="A17" s="152" t="s">
        <v>40</v>
      </c>
      <c r="B17" s="641">
        <v>0</v>
      </c>
      <c r="C17" s="641">
        <v>0</v>
      </c>
      <c r="D17" s="641">
        <v>0</v>
      </c>
      <c r="E17" s="641">
        <v>0</v>
      </c>
      <c r="F17" s="641">
        <v>0</v>
      </c>
      <c r="G17" s="641">
        <v>0</v>
      </c>
      <c r="H17" s="641">
        <v>0</v>
      </c>
      <c r="I17" s="641">
        <v>0</v>
      </c>
      <c r="J17" s="641">
        <v>0</v>
      </c>
      <c r="K17" s="642">
        <v>0</v>
      </c>
      <c r="L17" s="642">
        <v>0</v>
      </c>
      <c r="M17" s="642">
        <v>0</v>
      </c>
      <c r="N17" s="642">
        <v>0</v>
      </c>
      <c r="O17" s="642">
        <v>0</v>
      </c>
      <c r="P17" s="642">
        <v>0</v>
      </c>
      <c r="Q17" s="682" t="s">
        <v>1102</v>
      </c>
      <c r="R17" s="682" t="s">
        <v>1102</v>
      </c>
      <c r="S17" s="682" t="s">
        <v>1102</v>
      </c>
    </row>
    <row r="18" spans="1:19" ht="24">
      <c r="A18" s="643" t="s">
        <v>885</v>
      </c>
      <c r="B18" s="644">
        <v>3332</v>
      </c>
      <c r="C18" s="644">
        <v>867244</v>
      </c>
      <c r="D18" s="644">
        <v>7297</v>
      </c>
      <c r="E18" s="644">
        <v>1725</v>
      </c>
      <c r="F18" s="644">
        <v>834713</v>
      </c>
      <c r="G18" s="644">
        <v>11337</v>
      </c>
      <c r="H18" s="644">
        <v>5057</v>
      </c>
      <c r="I18" s="644">
        <v>1701957</v>
      </c>
      <c r="J18" s="644">
        <v>18634</v>
      </c>
      <c r="K18" s="644">
        <v>-6</v>
      </c>
      <c r="L18" s="644">
        <v>-3471</v>
      </c>
      <c r="M18" s="644">
        <v>488</v>
      </c>
      <c r="N18" s="644">
        <v>17</v>
      </c>
      <c r="O18" s="644">
        <v>128</v>
      </c>
      <c r="P18" s="644">
        <v>583</v>
      </c>
      <c r="Q18" s="683">
        <v>2.1799445105032955E-3</v>
      </c>
      <c r="R18" s="683">
        <v>-1.9603588811353267E-3</v>
      </c>
      <c r="S18" s="683">
        <v>6.098047030689524E-2</v>
      </c>
    </row>
    <row r="19" spans="1:19" ht="24">
      <c r="A19" s="645" t="s">
        <v>886</v>
      </c>
      <c r="B19" s="721">
        <v>877873</v>
      </c>
      <c r="C19" s="721"/>
      <c r="D19" s="721"/>
      <c r="E19" s="721">
        <v>847775</v>
      </c>
      <c r="F19" s="721"/>
      <c r="G19" s="721"/>
      <c r="H19" s="721">
        <v>1725648</v>
      </c>
      <c r="I19" s="721"/>
      <c r="J19" s="721"/>
      <c r="K19" s="721">
        <v>-2989</v>
      </c>
      <c r="L19" s="721"/>
      <c r="M19" s="721"/>
      <c r="N19" s="721">
        <v>728</v>
      </c>
      <c r="O19" s="721"/>
      <c r="P19" s="721"/>
      <c r="Q19" s="720">
        <v>-1.3085179832965643E-3</v>
      </c>
      <c r="R19" s="720"/>
      <c r="S19" s="720"/>
    </row>
    <row r="20" spans="1:19" ht="12.75" customHeight="1">
      <c r="A20" s="23" t="s">
        <v>41</v>
      </c>
    </row>
    <row r="21" spans="1:19" ht="12.75" customHeight="1"/>
    <row r="22" spans="1:19" ht="12.75" customHeight="1">
      <c r="A22" s="543" t="s">
        <v>887</v>
      </c>
      <c r="N22" s="373" t="str">
        <f>Naslovnica!A20</f>
        <v>Studeni 2015.</v>
      </c>
    </row>
    <row r="23" spans="1:19" ht="12.75" customHeight="1">
      <c r="A23" s="22" t="s">
        <v>888</v>
      </c>
      <c r="K23" s="78"/>
      <c r="N23" s="19" t="str">
        <f>Naslovnica!A24</f>
        <v>November 2015</v>
      </c>
    </row>
    <row r="24" spans="1:19" ht="12.75" customHeight="1">
      <c r="A24" s="58"/>
      <c r="B24" s="58"/>
      <c r="C24" s="58"/>
      <c r="D24" s="58"/>
      <c r="E24" s="58"/>
      <c r="F24" s="58"/>
      <c r="G24" s="58"/>
      <c r="H24" s="58"/>
      <c r="I24" s="58"/>
      <c r="J24" s="58"/>
      <c r="K24" s="58"/>
      <c r="L24" s="58"/>
      <c r="M24" s="58"/>
      <c r="N24" s="58"/>
    </row>
    <row r="25" spans="1:19" ht="12.75" customHeight="1">
      <c r="A25" s="646"/>
      <c r="B25" s="646"/>
      <c r="C25" s="646"/>
      <c r="D25" s="646"/>
      <c r="E25" s="646"/>
      <c r="F25" s="646"/>
      <c r="G25" s="646"/>
      <c r="H25" s="646"/>
      <c r="I25" s="646"/>
      <c r="J25" s="646"/>
      <c r="K25" s="646"/>
      <c r="L25" s="646"/>
      <c r="M25" s="646"/>
      <c r="N25" s="646"/>
      <c r="O25" s="646"/>
    </row>
    <row r="26" spans="1:19" ht="12.75" customHeight="1">
      <c r="A26" s="646"/>
      <c r="B26" s="646"/>
      <c r="C26" s="646"/>
      <c r="D26" s="646"/>
      <c r="E26" s="646"/>
      <c r="F26" s="646"/>
      <c r="G26" s="646"/>
      <c r="H26" s="646"/>
      <c r="I26" s="646"/>
      <c r="J26" s="646"/>
      <c r="K26" s="647"/>
      <c r="L26" s="646"/>
      <c r="M26" s="646"/>
      <c r="N26" s="646"/>
      <c r="O26" s="646"/>
    </row>
    <row r="27" spans="1:19" ht="12.75" customHeight="1">
      <c r="A27" s="646"/>
      <c r="B27" s="646"/>
      <c r="C27" s="646"/>
      <c r="D27" s="646"/>
      <c r="E27" s="646"/>
      <c r="F27" s="646"/>
      <c r="G27" s="646"/>
      <c r="H27" s="646"/>
      <c r="I27" s="646"/>
      <c r="J27" s="646"/>
      <c r="K27" s="647"/>
      <c r="L27" s="646"/>
      <c r="M27" s="646"/>
      <c r="N27" s="646"/>
      <c r="O27" s="646"/>
    </row>
    <row r="28" spans="1:19" ht="12.75" customHeight="1">
      <c r="A28" s="646"/>
      <c r="B28" s="646"/>
      <c r="C28" s="646"/>
      <c r="D28" s="646"/>
      <c r="E28" s="646"/>
      <c r="F28" s="646"/>
      <c r="G28" s="646"/>
      <c r="H28" s="646"/>
      <c r="I28" s="646"/>
      <c r="J28" s="646"/>
      <c r="K28" s="647"/>
      <c r="L28" s="646"/>
      <c r="M28" s="646"/>
      <c r="N28" s="646"/>
      <c r="O28" s="646"/>
    </row>
    <row r="29" spans="1:19" ht="12.75" customHeight="1">
      <c r="A29" s="646"/>
      <c r="B29" s="646"/>
      <c r="C29" s="646"/>
      <c r="D29" s="646"/>
      <c r="E29" s="646"/>
      <c r="F29" s="646"/>
      <c r="G29" s="646"/>
      <c r="H29" s="646"/>
      <c r="I29" s="646"/>
      <c r="J29" s="646"/>
      <c r="K29" s="648"/>
      <c r="L29" s="646"/>
      <c r="M29" s="646"/>
      <c r="N29" s="646"/>
      <c r="O29" s="646"/>
    </row>
    <row r="30" spans="1:19" ht="12.75" customHeight="1">
      <c r="A30" s="646"/>
      <c r="B30" s="646"/>
      <c r="C30" s="646"/>
      <c r="D30" s="646"/>
      <c r="E30" s="646"/>
      <c r="F30" s="646"/>
      <c r="G30" s="646"/>
      <c r="H30" s="646"/>
      <c r="I30" s="646"/>
      <c r="J30" s="646"/>
      <c r="K30" s="648"/>
      <c r="L30" s="646"/>
      <c r="M30" s="646"/>
      <c r="N30" s="646"/>
      <c r="O30" s="646"/>
    </row>
    <row r="31" spans="1:19" ht="12.75" customHeight="1">
      <c r="A31" s="646"/>
      <c r="B31" s="646"/>
      <c r="C31" s="646"/>
      <c r="D31" s="646"/>
      <c r="E31" s="646"/>
      <c r="F31" s="646"/>
      <c r="G31" s="646"/>
      <c r="H31" s="646"/>
      <c r="I31" s="646"/>
      <c r="J31" s="646"/>
      <c r="K31" s="646"/>
      <c r="L31" s="646"/>
      <c r="M31" s="646"/>
      <c r="N31" s="646"/>
      <c r="O31" s="646"/>
    </row>
    <row r="32" spans="1:19" ht="12.75" customHeight="1">
      <c r="A32" s="646"/>
      <c r="B32" s="646"/>
      <c r="C32" s="646"/>
      <c r="D32" s="646"/>
      <c r="E32" s="646"/>
      <c r="F32" s="646"/>
      <c r="G32" s="646"/>
      <c r="H32" s="646"/>
      <c r="I32" s="646"/>
      <c r="J32" s="646"/>
      <c r="K32" s="646"/>
      <c r="L32" s="646"/>
      <c r="M32" s="646"/>
      <c r="N32" s="646"/>
      <c r="O32" s="646"/>
    </row>
    <row r="33" spans="1:15" ht="12.75" customHeight="1">
      <c r="A33" s="646"/>
      <c r="B33" s="646"/>
      <c r="C33" s="646"/>
      <c r="D33" s="646"/>
      <c r="E33" s="646"/>
      <c r="F33" s="646"/>
      <c r="G33" s="646"/>
      <c r="H33" s="646"/>
      <c r="I33" s="646"/>
      <c r="J33" s="646"/>
      <c r="K33" s="646"/>
      <c r="L33" s="646"/>
      <c r="M33" s="646"/>
      <c r="N33" s="646"/>
      <c r="O33" s="646"/>
    </row>
    <row r="34" spans="1:15" ht="12.75" customHeight="1">
      <c r="A34" s="646"/>
      <c r="B34" s="646"/>
      <c r="C34" s="646"/>
      <c r="D34" s="646"/>
      <c r="E34" s="646"/>
      <c r="F34" s="646"/>
      <c r="G34" s="646"/>
      <c r="H34" s="646"/>
      <c r="I34" s="646"/>
      <c r="J34" s="646"/>
      <c r="K34" s="646"/>
      <c r="L34" s="646"/>
      <c r="M34" s="646"/>
      <c r="N34" s="646"/>
      <c r="O34" s="646"/>
    </row>
    <row r="35" spans="1:15" ht="12.75" customHeight="1">
      <c r="A35" s="646"/>
      <c r="B35" s="646"/>
      <c r="C35" s="646"/>
      <c r="D35" s="646"/>
      <c r="E35" s="646"/>
      <c r="F35" s="646"/>
      <c r="G35" s="646"/>
      <c r="H35" s="646"/>
      <c r="I35" s="646"/>
      <c r="J35" s="646"/>
      <c r="K35" s="646"/>
      <c r="L35" s="646"/>
      <c r="M35" s="646"/>
      <c r="N35" s="646"/>
      <c r="O35" s="646"/>
    </row>
    <row r="36" spans="1:15" ht="12.75" customHeight="1">
      <c r="A36" s="646"/>
      <c r="B36" s="646"/>
      <c r="C36" s="646"/>
      <c r="D36" s="646"/>
      <c r="E36" s="646"/>
      <c r="F36" s="646"/>
      <c r="G36" s="646"/>
      <c r="H36" s="646"/>
      <c r="I36" s="646"/>
      <c r="J36" s="646"/>
      <c r="K36" s="646"/>
      <c r="L36" s="646"/>
      <c r="M36" s="646"/>
      <c r="N36" s="646"/>
      <c r="O36" s="646"/>
    </row>
    <row r="37" spans="1:15" ht="12.75" customHeight="1">
      <c r="A37" s="646"/>
      <c r="B37" s="646"/>
      <c r="C37" s="646"/>
      <c r="D37" s="646"/>
      <c r="E37" s="646"/>
      <c r="F37" s="646"/>
      <c r="G37" s="646"/>
      <c r="H37" s="646"/>
      <c r="I37" s="646"/>
      <c r="J37" s="646"/>
      <c r="K37" s="646"/>
      <c r="L37" s="646"/>
      <c r="M37" s="646"/>
      <c r="N37" s="646"/>
      <c r="O37" s="646"/>
    </row>
    <row r="38" spans="1:15" ht="12.75" customHeight="1">
      <c r="A38" s="646"/>
      <c r="B38" s="646"/>
      <c r="C38" s="646"/>
      <c r="D38" s="646"/>
      <c r="E38" s="646"/>
      <c r="F38" s="646"/>
      <c r="G38" s="646"/>
      <c r="H38" s="646"/>
      <c r="I38" s="646"/>
      <c r="J38" s="646"/>
      <c r="K38" s="646"/>
      <c r="L38" s="646"/>
      <c r="M38" s="646"/>
      <c r="N38" s="646"/>
      <c r="O38" s="646"/>
    </row>
    <row r="39" spans="1:15" ht="12.75" customHeight="1">
      <c r="A39" s="646"/>
      <c r="B39" s="646"/>
      <c r="C39" s="646"/>
      <c r="D39" s="646"/>
      <c r="E39" s="646"/>
      <c r="F39" s="646"/>
      <c r="G39" s="646"/>
      <c r="H39" s="646"/>
      <c r="I39" s="646"/>
      <c r="J39" s="646"/>
      <c r="K39" s="646"/>
      <c r="L39" s="646"/>
      <c r="M39" s="646"/>
      <c r="N39" s="646"/>
      <c r="O39" s="646"/>
    </row>
    <row r="40" spans="1:15" ht="12.75" customHeight="1">
      <c r="A40" s="646"/>
      <c r="B40" s="646"/>
      <c r="C40" s="646"/>
      <c r="D40" s="646"/>
      <c r="E40" s="646"/>
      <c r="F40" s="646"/>
      <c r="G40" s="646"/>
      <c r="H40" s="646"/>
      <c r="I40" s="646"/>
      <c r="J40" s="646"/>
      <c r="K40" s="646"/>
      <c r="L40" s="646"/>
      <c r="M40" s="646"/>
      <c r="N40" s="646"/>
      <c r="O40" s="646"/>
    </row>
    <row r="41" spans="1:15" ht="12.75" customHeight="1">
      <c r="A41" s="646"/>
      <c r="B41" s="646"/>
      <c r="C41" s="646"/>
      <c r="D41" s="646"/>
      <c r="E41" s="646"/>
      <c r="F41" s="646"/>
      <c r="G41" s="646"/>
      <c r="H41" s="646"/>
      <c r="I41" s="646"/>
      <c r="J41" s="646"/>
      <c r="K41" s="646"/>
      <c r="L41" s="646"/>
      <c r="M41" s="646"/>
      <c r="N41" s="646"/>
      <c r="O41" s="646"/>
    </row>
    <row r="42" spans="1:15" ht="12.75" customHeight="1">
      <c r="A42" s="646"/>
      <c r="B42" s="646"/>
      <c r="C42" s="646"/>
      <c r="D42" s="646"/>
      <c r="E42" s="646"/>
      <c r="F42" s="646"/>
      <c r="G42" s="646"/>
      <c r="H42" s="646"/>
      <c r="I42" s="646"/>
      <c r="J42" s="646"/>
      <c r="K42" s="646"/>
      <c r="L42" s="646"/>
      <c r="M42" s="646"/>
      <c r="N42" s="646"/>
      <c r="O42" s="646"/>
    </row>
    <row r="43" spans="1:15" ht="12.75" customHeight="1">
      <c r="A43" s="646"/>
      <c r="B43" s="646"/>
      <c r="C43" s="646"/>
      <c r="D43" s="646"/>
      <c r="E43" s="646"/>
      <c r="F43" s="646"/>
      <c r="G43" s="646"/>
      <c r="H43" s="646"/>
      <c r="I43" s="646"/>
      <c r="J43" s="646"/>
      <c r="K43" s="646"/>
      <c r="L43" s="646"/>
      <c r="M43" s="646"/>
      <c r="N43" s="646"/>
      <c r="O43" s="646"/>
    </row>
    <row r="44" spans="1:15" ht="12.75" customHeight="1">
      <c r="A44" s="646"/>
      <c r="B44" s="646"/>
      <c r="C44" s="646"/>
      <c r="D44" s="646"/>
      <c r="E44" s="646"/>
      <c r="F44" s="646"/>
      <c r="G44" s="646"/>
      <c r="H44" s="646"/>
      <c r="I44" s="646"/>
      <c r="J44" s="646"/>
      <c r="K44" s="646"/>
      <c r="L44" s="646"/>
      <c r="M44" s="646"/>
      <c r="N44" s="646"/>
      <c r="O44" s="646"/>
    </row>
    <row r="45" spans="1:15" ht="12.75" customHeight="1">
      <c r="A45" s="646"/>
      <c r="B45" s="646"/>
      <c r="C45" s="646"/>
      <c r="D45" s="646"/>
      <c r="E45" s="646"/>
      <c r="F45" s="646"/>
      <c r="G45" s="646"/>
      <c r="H45" s="646"/>
      <c r="I45" s="646"/>
      <c r="J45" s="646"/>
      <c r="K45" s="646"/>
      <c r="L45" s="646"/>
      <c r="M45" s="646"/>
      <c r="N45" s="646"/>
      <c r="O45" s="646"/>
    </row>
    <row r="46" spans="1:15" ht="12.75" customHeight="1">
      <c r="A46" s="646"/>
      <c r="B46" s="646"/>
      <c r="C46" s="646"/>
      <c r="D46" s="646"/>
      <c r="E46" s="646"/>
      <c r="F46" s="646"/>
      <c r="G46" s="646"/>
      <c r="H46" s="646"/>
      <c r="I46" s="646"/>
      <c r="J46" s="646"/>
      <c r="K46" s="646"/>
      <c r="L46" s="646"/>
      <c r="M46" s="646"/>
      <c r="N46" s="646"/>
      <c r="O46" s="646"/>
    </row>
    <row r="47" spans="1:15" ht="12.75" customHeight="1">
      <c r="A47" s="23" t="s">
        <v>41</v>
      </c>
      <c r="B47" s="58"/>
      <c r="C47" s="58"/>
      <c r="D47" s="58"/>
      <c r="E47" s="58"/>
      <c r="F47" s="58"/>
      <c r="G47" s="58"/>
      <c r="H47" s="58"/>
      <c r="I47" s="58"/>
      <c r="J47" s="58"/>
    </row>
    <row r="48" spans="1:15" ht="12.75" customHeight="1">
      <c r="A48" s="74" t="s">
        <v>325</v>
      </c>
      <c r="B48" s="58"/>
      <c r="C48" s="58"/>
      <c r="D48" s="58"/>
      <c r="E48" s="58"/>
      <c r="F48" s="58"/>
      <c r="G48" s="58"/>
      <c r="H48" s="58"/>
      <c r="I48" s="58"/>
      <c r="J48" s="58"/>
    </row>
    <row r="49" spans="1:19" ht="12.75" customHeight="1">
      <c r="A49" s="58"/>
      <c r="B49" s="58"/>
      <c r="C49" s="58"/>
      <c r="D49" s="58"/>
      <c r="E49" s="58"/>
      <c r="F49" s="58"/>
      <c r="G49" s="58"/>
      <c r="H49" s="58"/>
      <c r="I49" s="58"/>
      <c r="J49" s="58"/>
      <c r="S49" s="24" t="s">
        <v>42</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N4:P4"/>
    <mergeCell ref="Q4:S4"/>
    <mergeCell ref="B5:D5"/>
    <mergeCell ref="E5:G5"/>
    <mergeCell ref="H5:J5"/>
    <mergeCell ref="K5:M5"/>
    <mergeCell ref="N5:P5"/>
    <mergeCell ref="Q5:S5"/>
    <mergeCell ref="H4:J4"/>
    <mergeCell ref="B4:D4"/>
    <mergeCell ref="E4:G4"/>
    <mergeCell ref="K4:M4"/>
    <mergeCell ref="Q19:S19"/>
    <mergeCell ref="B19:D19"/>
    <mergeCell ref="E19:G19"/>
    <mergeCell ref="H19:J19"/>
    <mergeCell ref="K19:M19"/>
    <mergeCell ref="N19:P19"/>
  </mergeCells>
  <hyperlinks>
    <hyperlink ref="A48" location="'2 Sadržaj'!A1" display="Sadržaj / Contents"/>
  </hyperlinks>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O52"/>
  <sheetViews>
    <sheetView showGridLines="0" zoomScaleNormal="100" workbookViewId="0"/>
  </sheetViews>
  <sheetFormatPr defaultRowHeight="15"/>
  <cols>
    <col min="1" max="2" width="7.5703125" customWidth="1"/>
    <col min="3" max="3" width="10" bestFit="1" customWidth="1"/>
    <col min="4" max="4" width="9.7109375" customWidth="1"/>
    <col min="5" max="5" width="10" bestFit="1" customWidth="1"/>
    <col min="7" max="7" width="10.42578125" customWidth="1"/>
    <col min="8" max="8" width="10" bestFit="1" customWidth="1"/>
    <col min="9" max="9" width="8" customWidth="1"/>
    <col min="10" max="10" width="9.7109375" customWidth="1"/>
    <col min="11" max="11" width="8" customWidth="1"/>
    <col min="12" max="12" width="7.5703125" customWidth="1"/>
    <col min="13" max="13" width="10.28515625" customWidth="1"/>
    <col min="15" max="15" width="11.5703125" bestFit="1" customWidth="1"/>
  </cols>
  <sheetData>
    <row r="1" spans="1:15" ht="12.75" customHeight="1">
      <c r="A1" s="544" t="s">
        <v>703</v>
      </c>
      <c r="M1" s="373" t="str">
        <f>Naslovnica!A20</f>
        <v>Studeni 2015.</v>
      </c>
    </row>
    <row r="2" spans="1:15" ht="12.75" customHeight="1">
      <c r="A2" s="25" t="s">
        <v>43</v>
      </c>
      <c r="M2" s="19" t="str">
        <f>Naslovnica!A24</f>
        <v>November 2015</v>
      </c>
    </row>
    <row r="3" spans="1:15" ht="12.75" customHeight="1"/>
    <row r="4" spans="1:15" ht="12.75" customHeight="1">
      <c r="J4" s="727" t="s">
        <v>58</v>
      </c>
      <c r="K4" s="727"/>
      <c r="L4" s="727"/>
      <c r="M4" s="727"/>
    </row>
    <row r="5" spans="1:15" ht="24.75" customHeight="1">
      <c r="A5" s="381"/>
      <c r="B5" s="381"/>
      <c r="C5" s="730" t="s">
        <v>44</v>
      </c>
      <c r="D5" s="730"/>
      <c r="E5" s="730"/>
      <c r="F5" s="729" t="s">
        <v>669</v>
      </c>
      <c r="G5" s="729" t="s">
        <v>45</v>
      </c>
      <c r="H5" s="730" t="s">
        <v>46</v>
      </c>
      <c r="I5" s="730"/>
      <c r="J5" s="730"/>
      <c r="K5" s="729" t="s">
        <v>47</v>
      </c>
      <c r="L5" s="729" t="s">
        <v>48</v>
      </c>
      <c r="M5" s="729" t="s">
        <v>49</v>
      </c>
    </row>
    <row r="6" spans="1:15" ht="81" customHeight="1">
      <c r="A6" s="729" t="s">
        <v>50</v>
      </c>
      <c r="B6" s="729"/>
      <c r="C6" s="382" t="s">
        <v>670</v>
      </c>
      <c r="D6" s="382" t="s">
        <v>51</v>
      </c>
      <c r="E6" s="382" t="s">
        <v>49</v>
      </c>
      <c r="F6" s="729"/>
      <c r="G6" s="729"/>
      <c r="H6" s="382" t="s">
        <v>52</v>
      </c>
      <c r="I6" s="382" t="s">
        <v>53</v>
      </c>
      <c r="J6" s="382" t="s">
        <v>49</v>
      </c>
      <c r="K6" s="729"/>
      <c r="L6" s="729"/>
      <c r="M6" s="729"/>
    </row>
    <row r="7" spans="1:15" ht="19.5" customHeight="1">
      <c r="A7" s="157" t="str">
        <f>Naslovnica!A20</f>
        <v>Studeni 2015.</v>
      </c>
      <c r="B7" s="158" t="str">
        <f>Naslovnica!A24</f>
        <v>November 2015</v>
      </c>
      <c r="C7" s="159">
        <v>432007.17346999998</v>
      </c>
      <c r="D7" s="159">
        <v>17.085229999999999</v>
      </c>
      <c r="E7" s="159">
        <v>432024.25870000001</v>
      </c>
      <c r="F7" s="159">
        <v>1485.6376399999999</v>
      </c>
      <c r="G7" s="159">
        <v>31444.056659999998</v>
      </c>
      <c r="H7" s="159">
        <v>1360495.85925</v>
      </c>
      <c r="I7" s="159">
        <v>1510.1000200000001</v>
      </c>
      <c r="J7" s="159">
        <v>1362005.95927</v>
      </c>
      <c r="K7" s="160">
        <v>0</v>
      </c>
      <c r="L7" s="159">
        <v>812.46653000000003</v>
      </c>
      <c r="M7" s="159">
        <v>1827772.3788000001</v>
      </c>
      <c r="N7" s="88"/>
    </row>
    <row r="8" spans="1:15" ht="19.5" customHeight="1">
      <c r="A8" s="161" t="s">
        <v>1168</v>
      </c>
      <c r="B8" s="162" t="s">
        <v>1169</v>
      </c>
      <c r="C8" s="159">
        <v>430864.55515999999</v>
      </c>
      <c r="D8" s="159">
        <v>180.02769000000001</v>
      </c>
      <c r="E8" s="159">
        <v>431044.58284999995</v>
      </c>
      <c r="F8" s="159">
        <v>1949.61547</v>
      </c>
      <c r="G8" s="159">
        <v>23380.857220000002</v>
      </c>
      <c r="H8" s="159">
        <v>96395.682280000008</v>
      </c>
      <c r="I8" s="159">
        <v>1809.5833299999761</v>
      </c>
      <c r="J8" s="159">
        <v>98205.265609999988</v>
      </c>
      <c r="K8" s="160">
        <v>0</v>
      </c>
      <c r="L8" s="159">
        <v>5628.2819600000003</v>
      </c>
      <c r="M8" s="159">
        <v>560208.60311000003</v>
      </c>
      <c r="N8" s="88"/>
    </row>
    <row r="9" spans="1:15" ht="17.25" customHeight="1">
      <c r="A9" s="725" t="s">
        <v>54</v>
      </c>
      <c r="B9" s="725"/>
      <c r="C9" s="163">
        <v>2.6519199509824694E-3</v>
      </c>
      <c r="D9" s="163">
        <v>-0.90509665485348401</v>
      </c>
      <c r="E9" s="163">
        <v>2.2727947153925311E-3</v>
      </c>
      <c r="F9" s="163">
        <v>-0.23798427799713759</v>
      </c>
      <c r="G9" s="163">
        <v>0.34486329410979555</v>
      </c>
      <c r="H9" s="163">
        <v>13.113659731129607</v>
      </c>
      <c r="I9" s="163">
        <v>-0.16549849074923781</v>
      </c>
      <c r="J9" s="163">
        <v>12.86897078084284</v>
      </c>
      <c r="K9" s="164" t="s">
        <v>1102</v>
      </c>
      <c r="L9" s="163">
        <v>-0.85564573065561211</v>
      </c>
      <c r="M9" s="163">
        <v>2.2626638874396345</v>
      </c>
      <c r="N9" s="78"/>
    </row>
    <row r="10" spans="1:15" ht="39" customHeight="1">
      <c r="A10" s="725" t="s">
        <v>55</v>
      </c>
      <c r="B10" s="725"/>
      <c r="C10" s="159">
        <v>407419.29764</v>
      </c>
      <c r="D10" s="159">
        <v>96.223939999999999</v>
      </c>
      <c r="E10" s="159">
        <v>407515.52158</v>
      </c>
      <c r="F10" s="159">
        <v>2586.8453300000001</v>
      </c>
      <c r="G10" s="159">
        <v>16998.225870000002</v>
      </c>
      <c r="H10" s="159">
        <v>63940.236799999999</v>
      </c>
      <c r="I10" s="159">
        <v>860.91879000002382</v>
      </c>
      <c r="J10" s="159">
        <v>64801.155590000017</v>
      </c>
      <c r="K10" s="160">
        <v>0</v>
      </c>
      <c r="L10" s="159">
        <v>767.93229000000008</v>
      </c>
      <c r="M10" s="159">
        <v>492669.68066000001</v>
      </c>
    </row>
    <row r="11" spans="1:15" ht="29.25" customHeight="1">
      <c r="A11" s="725" t="s">
        <v>56</v>
      </c>
      <c r="B11" s="725"/>
      <c r="C11" s="163">
        <v>6.0350297524998639E-2</v>
      </c>
      <c r="D11" s="163">
        <v>-0.82244304276046065</v>
      </c>
      <c r="E11" s="163">
        <v>6.0141849382756962E-2</v>
      </c>
      <c r="F11" s="163">
        <v>-0.42569521928085285</v>
      </c>
      <c r="G11" s="163">
        <v>0.84984344251450961</v>
      </c>
      <c r="H11" s="163">
        <v>20.277616839385868</v>
      </c>
      <c r="I11" s="163">
        <v>0.75405629141856489</v>
      </c>
      <c r="J11" s="163">
        <v>20.018235660602663</v>
      </c>
      <c r="K11" s="160" t="s">
        <v>1102</v>
      </c>
      <c r="L11" s="163">
        <v>5.7992404512642579E-2</v>
      </c>
      <c r="M11" s="163">
        <v>2.709934770801083</v>
      </c>
    </row>
    <row r="12" spans="1:15" ht="34.5" customHeight="1">
      <c r="A12" s="726" t="s">
        <v>57</v>
      </c>
      <c r="B12" s="726"/>
      <c r="C12" s="383">
        <v>4691332.20101</v>
      </c>
      <c r="D12" s="383">
        <v>4796.13969</v>
      </c>
      <c r="E12" s="383">
        <v>4696128.3407000005</v>
      </c>
      <c r="F12" s="383">
        <v>22262.670830000003</v>
      </c>
      <c r="G12" s="383">
        <v>237809.72491000005</v>
      </c>
      <c r="H12" s="383">
        <v>2192310.1486</v>
      </c>
      <c r="I12" s="383">
        <v>24659.24455000009</v>
      </c>
      <c r="J12" s="383">
        <v>2216969.3931499999</v>
      </c>
      <c r="K12" s="384">
        <v>0</v>
      </c>
      <c r="L12" s="383">
        <v>16918.671160000002</v>
      </c>
      <c r="M12" s="383">
        <v>7190088.8007499995</v>
      </c>
      <c r="O12" s="79"/>
    </row>
    <row r="13" spans="1:15" ht="12.75" customHeight="1">
      <c r="A13" s="728" t="s">
        <v>59</v>
      </c>
      <c r="B13" s="728"/>
      <c r="C13" s="728"/>
    </row>
    <row r="14" spans="1:15" ht="12.75" customHeight="1">
      <c r="A14" s="731" t="s">
        <v>60</v>
      </c>
      <c r="B14" s="731"/>
      <c r="C14" s="731"/>
    </row>
    <row r="15" spans="1:15" ht="12.75" customHeight="1"/>
    <row r="16" spans="1:15" ht="12.75" customHeight="1">
      <c r="A16" s="544" t="s">
        <v>321</v>
      </c>
      <c r="M16" s="14" t="str">
        <f>Naslovnica!A20</f>
        <v>Studeni 2015.</v>
      </c>
    </row>
    <row r="17" spans="1:14" ht="12.75" customHeight="1">
      <c r="A17" s="26" t="s">
        <v>12</v>
      </c>
      <c r="M17" s="19" t="str">
        <f>Naslovnica!A24</f>
        <v>November 2015</v>
      </c>
    </row>
    <row r="18" spans="1:14" ht="12.75" customHeight="1"/>
    <row r="19" spans="1:14" ht="12.75" customHeight="1">
      <c r="J19" s="727" t="s">
        <v>58</v>
      </c>
      <c r="K19" s="727"/>
      <c r="L19" s="727"/>
      <c r="M19" s="727"/>
    </row>
    <row r="20" spans="1:14" ht="21" customHeight="1">
      <c r="A20" s="729" t="s">
        <v>61</v>
      </c>
      <c r="B20" s="732"/>
      <c r="C20" s="730" t="s">
        <v>62</v>
      </c>
      <c r="D20" s="730"/>
      <c r="E20" s="730"/>
      <c r="F20" s="730" t="s">
        <v>63</v>
      </c>
      <c r="G20" s="730"/>
      <c r="H20" s="730"/>
      <c r="I20" s="729" t="s">
        <v>64</v>
      </c>
      <c r="J20" s="729" t="s">
        <v>65</v>
      </c>
      <c r="K20" s="729" t="s">
        <v>66</v>
      </c>
      <c r="L20" s="733" t="s">
        <v>67</v>
      </c>
      <c r="M20" s="729" t="s">
        <v>49</v>
      </c>
    </row>
    <row r="21" spans="1:14" ht="123.75" customHeight="1">
      <c r="A21" s="732"/>
      <c r="B21" s="732"/>
      <c r="C21" s="382" t="s">
        <v>68</v>
      </c>
      <c r="D21" s="382" t="s">
        <v>69</v>
      </c>
      <c r="E21" s="382" t="s">
        <v>49</v>
      </c>
      <c r="F21" s="382" t="s">
        <v>70</v>
      </c>
      <c r="G21" s="382" t="s">
        <v>52</v>
      </c>
      <c r="H21" s="382" t="s">
        <v>49</v>
      </c>
      <c r="I21" s="732"/>
      <c r="J21" s="732"/>
      <c r="K21" s="729"/>
      <c r="L21" s="732"/>
      <c r="M21" s="732"/>
    </row>
    <row r="22" spans="1:14" ht="18.75" customHeight="1">
      <c r="A22" s="165" t="str">
        <f>Naslovnica!A20</f>
        <v>Studeni 2015.</v>
      </c>
      <c r="B22" s="158" t="str">
        <f>Naslovnica!A24</f>
        <v>November 2015</v>
      </c>
      <c r="C22" s="166">
        <v>3026.04567</v>
      </c>
      <c r="D22" s="167">
        <v>9.1900000000000003E-3</v>
      </c>
      <c r="E22" s="166">
        <v>3026.0548600000002</v>
      </c>
      <c r="F22" s="166">
        <v>435597.96045000001</v>
      </c>
      <c r="G22" s="166">
        <v>71618.328590000005</v>
      </c>
      <c r="H22" s="166">
        <v>507216.28904</v>
      </c>
      <c r="I22" s="166">
        <v>17721.249510000001</v>
      </c>
      <c r="J22" s="166">
        <v>1290551.38845</v>
      </c>
      <c r="K22" s="166">
        <v>812.46653000000003</v>
      </c>
      <c r="L22" s="166">
        <v>5265.6079800000007</v>
      </c>
      <c r="M22" s="166">
        <v>1824593.0563700001</v>
      </c>
      <c r="N22" s="88"/>
    </row>
    <row r="23" spans="1:14" ht="18.75" customHeight="1">
      <c r="A23" s="161" t="str">
        <f>A8</f>
        <v>Listopad 2015.</v>
      </c>
      <c r="B23" s="162" t="str">
        <f>B8</f>
        <v>October 2015</v>
      </c>
      <c r="C23" s="166">
        <v>3017.9325400000002</v>
      </c>
      <c r="D23" s="167">
        <v>1.3720000000000001E-2</v>
      </c>
      <c r="E23" s="166">
        <v>3017.9462600000002</v>
      </c>
      <c r="F23" s="166">
        <v>434567.99454000004</v>
      </c>
      <c r="G23" s="166">
        <v>69923.967969999998</v>
      </c>
      <c r="H23" s="166">
        <v>504491.96251000004</v>
      </c>
      <c r="I23" s="166">
        <v>18690.556829999998</v>
      </c>
      <c r="J23" s="166">
        <v>25494.635480000001</v>
      </c>
      <c r="K23" s="166">
        <v>5628.2819600000003</v>
      </c>
      <c r="L23" s="166">
        <v>1251.2864999999999</v>
      </c>
      <c r="M23" s="166">
        <v>558574.66954000015</v>
      </c>
      <c r="N23" s="88"/>
    </row>
    <row r="24" spans="1:14" ht="18.75" customHeight="1">
      <c r="A24" s="725" t="s">
        <v>71</v>
      </c>
      <c r="B24" s="725"/>
      <c r="C24" s="163">
        <v>2.6883072740915962E-3</v>
      </c>
      <c r="D24" s="163">
        <v>-0.33017492711370267</v>
      </c>
      <c r="E24" s="163">
        <v>2.6867940319122924E-3</v>
      </c>
      <c r="F24" s="163">
        <v>2.3700914999279041E-3</v>
      </c>
      <c r="G24" s="163">
        <v>2.4231471256421704E-2</v>
      </c>
      <c r="H24" s="163">
        <v>5.4001386195443313E-3</v>
      </c>
      <c r="I24" s="163">
        <v>-5.186080483403107E-2</v>
      </c>
      <c r="J24" s="163">
        <v>49.620507575501918</v>
      </c>
      <c r="K24" s="163">
        <v>-0.85564573065561211</v>
      </c>
      <c r="L24" s="163">
        <v>3.2081553505132523</v>
      </c>
      <c r="M24" s="163">
        <v>2.2665159303994162</v>
      </c>
      <c r="N24" s="88"/>
    </row>
    <row r="25" spans="1:14" ht="36.75" customHeight="1">
      <c r="A25" s="725" t="s">
        <v>72</v>
      </c>
      <c r="B25" s="725"/>
      <c r="C25" s="166">
        <v>2787.19094</v>
      </c>
      <c r="D25" s="167">
        <v>2.6290000000000001E-2</v>
      </c>
      <c r="E25" s="166">
        <v>2787.2172299999997</v>
      </c>
      <c r="F25" s="166">
        <v>401833.66952999996</v>
      </c>
      <c r="G25" s="166">
        <v>46132.275299999994</v>
      </c>
      <c r="H25" s="166">
        <v>447965.94482999993</v>
      </c>
      <c r="I25" s="166">
        <v>16020.495890000002</v>
      </c>
      <c r="J25" s="166">
        <v>18139.612499999999</v>
      </c>
      <c r="K25" s="166">
        <v>767.93229000000008</v>
      </c>
      <c r="L25" s="166">
        <v>934.32342000000006</v>
      </c>
      <c r="M25" s="166">
        <v>486615.52615999995</v>
      </c>
      <c r="N25" s="78"/>
    </row>
    <row r="26" spans="1:14" ht="28.5" customHeight="1">
      <c r="A26" s="725" t="s">
        <v>56</v>
      </c>
      <c r="B26" s="725"/>
      <c r="C26" s="163">
        <v>8.5697297078613496E-2</v>
      </c>
      <c r="D26" s="163">
        <v>-0.65043742868010646</v>
      </c>
      <c r="E26" s="163">
        <v>8.5690353600462094E-2</v>
      </c>
      <c r="F26" s="163">
        <v>8.4025539620639716E-2</v>
      </c>
      <c r="G26" s="163">
        <v>0.55245602182557019</v>
      </c>
      <c r="H26" s="163">
        <v>0.13226528689024603</v>
      </c>
      <c r="I26" s="163">
        <v>0.10616110959846195</v>
      </c>
      <c r="J26" s="163">
        <v>70.14547725040984</v>
      </c>
      <c r="K26" s="163">
        <v>5.7992404512642579E-2</v>
      </c>
      <c r="L26" s="163">
        <v>4.6357443978017816</v>
      </c>
      <c r="M26" s="163">
        <v>2.7495578301175518</v>
      </c>
    </row>
    <row r="27" spans="1:14" ht="30.75" customHeight="1">
      <c r="A27" s="726" t="s">
        <v>57</v>
      </c>
      <c r="B27" s="726"/>
      <c r="C27" s="385">
        <v>32681.027709999998</v>
      </c>
      <c r="D27" s="386">
        <v>1.5453899999999998</v>
      </c>
      <c r="E27" s="385">
        <v>32682.573100000001</v>
      </c>
      <c r="F27" s="385">
        <v>4709911.6515699998</v>
      </c>
      <c r="G27" s="385">
        <v>607250.95119000005</v>
      </c>
      <c r="H27" s="385">
        <v>5317162.6027600002</v>
      </c>
      <c r="I27" s="385">
        <v>211823.71111999996</v>
      </c>
      <c r="J27" s="385">
        <v>1587426.1807899999</v>
      </c>
      <c r="K27" s="385">
        <v>16918.671160000002</v>
      </c>
      <c r="L27" s="385">
        <v>18860.694739999999</v>
      </c>
      <c r="M27" s="385">
        <v>7184874.4336700002</v>
      </c>
    </row>
    <row r="28" spans="1:14" ht="12.75" customHeight="1">
      <c r="A28" s="20" t="s">
        <v>74</v>
      </c>
    </row>
    <row r="29" spans="1:14" ht="12.75" customHeight="1"/>
    <row r="30" spans="1:14" ht="12.75" customHeight="1"/>
    <row r="31" spans="1:14" ht="12.75" customHeight="1"/>
    <row r="32" spans="1:14" ht="12.75" customHeight="1">
      <c r="A32" s="74" t="s">
        <v>325</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73</v>
      </c>
    </row>
    <row r="50" spans="13:13" ht="12.75" customHeight="1"/>
    <row r="51" spans="13:13" ht="12.75" customHeight="1"/>
    <row r="52" spans="13:13" ht="12.75" customHeight="1"/>
  </sheetData>
  <mergeCells count="28">
    <mergeCell ref="A27:B27"/>
    <mergeCell ref="J19:M19"/>
    <mergeCell ref="K20:K21"/>
    <mergeCell ref="L20:L21"/>
    <mergeCell ref="M20:M21"/>
    <mergeCell ref="A24:B24"/>
    <mergeCell ref="A25:B25"/>
    <mergeCell ref="A26:B26"/>
    <mergeCell ref="J20:J21"/>
    <mergeCell ref="A14:C14"/>
    <mergeCell ref="A20:B21"/>
    <mergeCell ref="C20:E20"/>
    <mergeCell ref="F20:H20"/>
    <mergeCell ref="I20:I21"/>
    <mergeCell ref="A10:B10"/>
    <mergeCell ref="A11:B11"/>
    <mergeCell ref="A12:B12"/>
    <mergeCell ref="J4:M4"/>
    <mergeCell ref="A13:C13"/>
    <mergeCell ref="M5:M6"/>
    <mergeCell ref="A6:B6"/>
    <mergeCell ref="A9:B9"/>
    <mergeCell ref="C5:E5"/>
    <mergeCell ref="F5:F6"/>
    <mergeCell ref="G5:G6"/>
    <mergeCell ref="H5:J5"/>
    <mergeCell ref="K5:K6"/>
    <mergeCell ref="L5:L6"/>
  </mergeCells>
  <hyperlinks>
    <hyperlink ref="A32" location="'2 Sadržaj'!A1" display="Sadržaj / Contents"/>
  </hyperlinks>
  <pageMargins left="0.7" right="0.7" top="0.75" bottom="0.75" header="0.3" footer="0.3"/>
  <pageSetup paperSize="9" scale="74"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544" t="s">
        <v>322</v>
      </c>
      <c r="K1" s="373" t="str">
        <f>Naslovnica!A20</f>
        <v>Studeni 2015.</v>
      </c>
    </row>
    <row r="2" spans="1:13" ht="12.75" customHeight="1">
      <c r="A2" s="25" t="s">
        <v>75</v>
      </c>
      <c r="K2" s="19" t="str">
        <f>Naslovnica!A24</f>
        <v>November 2015</v>
      </c>
    </row>
    <row r="3" spans="1:13" ht="12.75" customHeight="1">
      <c r="D3" s="727" t="s">
        <v>58</v>
      </c>
      <c r="E3" s="727"/>
      <c r="F3" s="727"/>
    </row>
    <row r="4" spans="1:13" ht="69.75" customHeight="1">
      <c r="A4" s="729" t="s">
        <v>76</v>
      </c>
      <c r="B4" s="729"/>
      <c r="C4" s="382" t="s">
        <v>77</v>
      </c>
      <c r="D4" s="382" t="s">
        <v>78</v>
      </c>
      <c r="E4" s="382" t="s">
        <v>79</v>
      </c>
      <c r="F4" s="382" t="s">
        <v>80</v>
      </c>
    </row>
    <row r="5" spans="1:13" ht="17.25" customHeight="1">
      <c r="A5" s="168" t="str">
        <f>Naslovnica!A20</f>
        <v>Studeni 2015.</v>
      </c>
      <c r="B5" s="169" t="str">
        <f>Naslovnica!A24</f>
        <v>November 2015</v>
      </c>
      <c r="C5" s="170">
        <v>17244.006959998726</v>
      </c>
      <c r="D5" s="170">
        <v>1827772.3788000001</v>
      </c>
      <c r="E5" s="170">
        <v>1824593.0563700001</v>
      </c>
      <c r="F5" s="170">
        <v>20423.329389998689</v>
      </c>
      <c r="G5" s="88"/>
      <c r="H5" s="88"/>
    </row>
    <row r="6" spans="1:13" ht="17.25" customHeight="1">
      <c r="A6" s="171" t="str">
        <f>'5 Tablica 3,4'!A8</f>
        <v>Listopad 2015.</v>
      </c>
      <c r="B6" s="172" t="str">
        <f>'5 Tablica 3,4'!B8</f>
        <v>October 2015</v>
      </c>
      <c r="C6" s="170">
        <v>15610.073389998674</v>
      </c>
      <c r="D6" s="170">
        <v>560208.60311000003</v>
      </c>
      <c r="E6" s="170">
        <v>558574.66953999992</v>
      </c>
      <c r="F6" s="170">
        <v>17244.006959998747</v>
      </c>
      <c r="G6" s="88"/>
      <c r="H6" s="88"/>
      <c r="M6" s="78"/>
    </row>
    <row r="7" spans="1:13" ht="19.5" customHeight="1">
      <c r="A7" s="725" t="s">
        <v>71</v>
      </c>
      <c r="B7" s="725"/>
      <c r="C7" s="173">
        <v>0.10467174171307281</v>
      </c>
      <c r="D7" s="173">
        <v>2.2626638874396345</v>
      </c>
      <c r="E7" s="173">
        <v>2.2665159303994176</v>
      </c>
      <c r="F7" s="173">
        <v>0.18437260187699281</v>
      </c>
      <c r="G7" s="88"/>
      <c r="H7" s="78"/>
    </row>
    <row r="8" spans="1:13" ht="32.25" customHeight="1">
      <c r="A8" s="725" t="s">
        <v>55</v>
      </c>
      <c r="B8" s="725"/>
      <c r="C8" s="170">
        <v>13442.284109998465</v>
      </c>
      <c r="D8" s="170">
        <v>492669.68066000001</v>
      </c>
      <c r="E8" s="170">
        <v>486615.52616000001</v>
      </c>
      <c r="F8" s="170">
        <v>19496.43860999844</v>
      </c>
    </row>
    <row r="9" spans="1:13" ht="19.5" customHeight="1">
      <c r="A9" s="725" t="s">
        <v>56</v>
      </c>
      <c r="B9" s="725"/>
      <c r="C9" s="173">
        <v>0.28281821890466607</v>
      </c>
      <c r="D9" s="173">
        <v>2.709934770801083</v>
      </c>
      <c r="E9" s="173">
        <v>2.7495578301175509</v>
      </c>
      <c r="F9" s="173">
        <v>4.7541543280879395E-2</v>
      </c>
    </row>
    <row r="10" spans="1:13" ht="21" customHeight="1">
      <c r="A10" s="734" t="s">
        <v>57</v>
      </c>
      <c r="B10" s="734"/>
      <c r="C10" s="387">
        <v>15208.962309998513</v>
      </c>
      <c r="D10" s="387">
        <v>7190088.8007499995</v>
      </c>
      <c r="E10" s="387">
        <v>7184874.4336700002</v>
      </c>
      <c r="F10" s="387">
        <v>20423.329389997758</v>
      </c>
      <c r="H10" s="348"/>
    </row>
    <row r="11" spans="1:13" ht="12.75" customHeight="1"/>
    <row r="12" spans="1:13" ht="12.75" customHeight="1">
      <c r="A12" s="544" t="s">
        <v>704</v>
      </c>
      <c r="K12" s="373" t="str">
        <f>Naslovnica!A20</f>
        <v>Studeni 2015.</v>
      </c>
    </row>
    <row r="13" spans="1:13" ht="12.75" customHeight="1">
      <c r="A13" s="25" t="s">
        <v>346</v>
      </c>
      <c r="K13" s="19" t="str">
        <f>Naslovnica!A24</f>
        <v>November 2015</v>
      </c>
    </row>
    <row r="14" spans="1:13" ht="12.75" customHeight="1">
      <c r="I14" s="727" t="s">
        <v>58</v>
      </c>
      <c r="J14" s="727"/>
      <c r="K14" s="727"/>
    </row>
    <row r="15" spans="1:13" ht="21" customHeight="1">
      <c r="A15" s="729" t="s">
        <v>81</v>
      </c>
      <c r="B15" s="735"/>
      <c r="C15" s="729" t="s">
        <v>82</v>
      </c>
      <c r="D15" s="730" t="s">
        <v>89</v>
      </c>
      <c r="E15" s="730"/>
      <c r="F15" s="730"/>
      <c r="G15" s="730"/>
      <c r="H15" s="730" t="s">
        <v>90</v>
      </c>
      <c r="I15" s="730"/>
      <c r="J15" s="730"/>
      <c r="K15" s="381"/>
    </row>
    <row r="16" spans="1:13" ht="126.75" customHeight="1">
      <c r="A16" s="729"/>
      <c r="B16" s="735"/>
      <c r="C16" s="729"/>
      <c r="D16" s="382" t="s">
        <v>83</v>
      </c>
      <c r="E16" s="382" t="s">
        <v>84</v>
      </c>
      <c r="F16" s="382" t="s">
        <v>85</v>
      </c>
      <c r="G16" s="382" t="s">
        <v>49</v>
      </c>
      <c r="H16" s="382" t="s">
        <v>86</v>
      </c>
      <c r="I16" s="382" t="s">
        <v>87</v>
      </c>
      <c r="J16" s="382" t="s">
        <v>49</v>
      </c>
      <c r="K16" s="382" t="s">
        <v>88</v>
      </c>
    </row>
    <row r="17" spans="1:13" ht="16.5" customHeight="1">
      <c r="A17" s="168" t="str">
        <f>Naslovnica!A20</f>
        <v>Studeni 2015.</v>
      </c>
      <c r="B17" s="169" t="str">
        <f>Naslovnica!A24</f>
        <v>November 2015</v>
      </c>
      <c r="C17" s="170">
        <v>257250.69125999996</v>
      </c>
      <c r="D17" s="170">
        <v>13713.657999999999</v>
      </c>
      <c r="E17" s="170">
        <v>4007.5915099999993</v>
      </c>
      <c r="F17" s="170">
        <v>281.42860999999999</v>
      </c>
      <c r="G17" s="170">
        <v>18002.678119999997</v>
      </c>
      <c r="H17" s="170">
        <v>31162.628049999999</v>
      </c>
      <c r="I17" s="170">
        <v>281.42860999999999</v>
      </c>
      <c r="J17" s="170">
        <v>31444.056659999998</v>
      </c>
      <c r="K17" s="170">
        <v>243809.31271999993</v>
      </c>
      <c r="L17" s="88"/>
      <c r="M17" s="78"/>
    </row>
    <row r="18" spans="1:13" ht="16.5" customHeight="1">
      <c r="A18" s="171" t="str">
        <f>'5 Tablica 3,4'!A8</f>
        <v>Listopad 2015.</v>
      </c>
      <c r="B18" s="172" t="str">
        <f>'5 Tablica 3,4'!B8</f>
        <v>October 2015</v>
      </c>
      <c r="C18" s="170">
        <v>261727.74752999996</v>
      </c>
      <c r="D18" s="170">
        <v>14577.312759999999</v>
      </c>
      <c r="E18" s="170">
        <v>4113.2440700000006</v>
      </c>
      <c r="F18" s="170">
        <v>213.24412000000001</v>
      </c>
      <c r="G18" s="170">
        <v>18903.800950000001</v>
      </c>
      <c r="H18" s="170">
        <v>23167.613100000002</v>
      </c>
      <c r="I18" s="170">
        <v>213.24412000000001</v>
      </c>
      <c r="J18" s="170">
        <v>23380.857220000002</v>
      </c>
      <c r="K18" s="170">
        <v>257250.69125999993</v>
      </c>
      <c r="L18" s="88"/>
    </row>
    <row r="19" spans="1:13" ht="18.75" customHeight="1">
      <c r="A19" s="725" t="s">
        <v>71</v>
      </c>
      <c r="B19" s="725"/>
      <c r="C19" s="174">
        <v>-1.7105776182507467E-2</v>
      </c>
      <c r="D19" s="174">
        <v>-5.9246499970135751E-2</v>
      </c>
      <c r="E19" s="174">
        <v>-2.5685944768164787E-2</v>
      </c>
      <c r="F19" s="174">
        <v>0.31974851170573887</v>
      </c>
      <c r="G19" s="174">
        <v>-4.7668870000453736E-2</v>
      </c>
      <c r="H19" s="174">
        <v>0.345094460766871</v>
      </c>
      <c r="I19" s="174">
        <v>0.31974851170573887</v>
      </c>
      <c r="J19" s="174">
        <v>0.34486329410979555</v>
      </c>
      <c r="K19" s="174">
        <v>-5.2250116313254054E-2</v>
      </c>
      <c r="L19" s="88"/>
    </row>
    <row r="20" spans="1:13" ht="27.75" customHeight="1">
      <c r="A20" s="725" t="s">
        <v>55</v>
      </c>
      <c r="B20" s="725"/>
      <c r="C20" s="170">
        <v>268191.48970000009</v>
      </c>
      <c r="D20" s="170">
        <v>12909.932630000001</v>
      </c>
      <c r="E20" s="170">
        <v>3110.5632599999999</v>
      </c>
      <c r="F20" s="170">
        <v>115.16166</v>
      </c>
      <c r="G20" s="170">
        <v>16135.657550000002</v>
      </c>
      <c r="H20" s="170">
        <v>16883.06421</v>
      </c>
      <c r="I20" s="170">
        <v>115.16166</v>
      </c>
      <c r="J20" s="170">
        <v>16998.225870000002</v>
      </c>
      <c r="K20" s="170">
        <v>267328.92138000007</v>
      </c>
      <c r="L20" s="78"/>
    </row>
    <row r="21" spans="1:13" ht="20.25" customHeight="1">
      <c r="A21" s="725" t="s">
        <v>96</v>
      </c>
      <c r="B21" s="725"/>
      <c r="C21" s="174">
        <v>-4.0794726380909939E-2</v>
      </c>
      <c r="D21" s="174">
        <v>6.2256356639097211E-2</v>
      </c>
      <c r="E21" s="174">
        <v>0.28838129143208596</v>
      </c>
      <c r="F21" s="174">
        <v>1.4437700012313126</v>
      </c>
      <c r="G21" s="174">
        <v>0.11570774628890131</v>
      </c>
      <c r="H21" s="174">
        <v>0.84579218928410382</v>
      </c>
      <c r="I21" s="174">
        <v>1.4437700012313126</v>
      </c>
      <c r="J21" s="174">
        <v>0.84984344251450961</v>
      </c>
      <c r="K21" s="174">
        <v>-8.7980037994346755E-2</v>
      </c>
    </row>
    <row r="22" spans="1:13" ht="24" customHeight="1">
      <c r="A22" s="734" t="s">
        <v>91</v>
      </c>
      <c r="B22" s="734"/>
      <c r="C22" s="387">
        <v>268285.45047000004</v>
      </c>
      <c r="D22" s="387">
        <v>174036.67501000001</v>
      </c>
      <c r="E22" s="387">
        <v>37787.036110000001</v>
      </c>
      <c r="F22" s="387">
        <v>2298.8768300000002</v>
      </c>
      <c r="G22" s="387">
        <v>214122.58794999999</v>
      </c>
      <c r="H22" s="387">
        <v>236299.84886999999</v>
      </c>
      <c r="I22" s="387">
        <v>2298.8768300000002</v>
      </c>
      <c r="J22" s="387">
        <v>238598.72569999998</v>
      </c>
      <c r="K22" s="387">
        <v>243809.31272000002</v>
      </c>
    </row>
    <row r="23" spans="1:13" ht="35.25" customHeight="1">
      <c r="A23" s="736" t="s">
        <v>92</v>
      </c>
      <c r="B23" s="736"/>
      <c r="C23" s="736"/>
      <c r="D23" s="736"/>
      <c r="E23" s="736"/>
      <c r="F23" s="736"/>
      <c r="G23" s="736"/>
      <c r="H23" s="736"/>
      <c r="I23" s="736"/>
      <c r="J23" s="736"/>
      <c r="K23" s="736"/>
    </row>
    <row r="24" spans="1:13" ht="42.75" customHeight="1">
      <c r="A24" s="737" t="s">
        <v>93</v>
      </c>
      <c r="B24" s="737"/>
      <c r="C24" s="737"/>
      <c r="D24" s="737"/>
      <c r="E24" s="737"/>
      <c r="F24" s="737"/>
      <c r="G24" s="737"/>
      <c r="H24" s="737"/>
      <c r="I24" s="737"/>
      <c r="J24" s="737"/>
      <c r="K24" s="737"/>
    </row>
    <row r="25" spans="1:13" ht="12.75" customHeight="1">
      <c r="B25" s="28"/>
      <c r="C25" s="29"/>
      <c r="D25" s="29"/>
      <c r="E25" s="29"/>
      <c r="F25" s="30"/>
      <c r="G25" s="30"/>
      <c r="H25" s="30"/>
      <c r="I25" s="30"/>
      <c r="J25" s="31"/>
    </row>
    <row r="26" spans="1:13" ht="12.75" customHeight="1">
      <c r="A26" s="27" t="s">
        <v>94</v>
      </c>
    </row>
    <row r="27" spans="1:13" ht="12.75" customHeight="1"/>
    <row r="28" spans="1:13" ht="12.75" customHeight="1">
      <c r="A28" s="74" t="s">
        <v>325</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95</v>
      </c>
    </row>
    <row r="38" spans="11:11" ht="12.75" customHeight="1"/>
    <row r="39" spans="11:11" ht="12.75" customHeight="1"/>
    <row r="40" spans="11:11" ht="12.75" customHeight="1"/>
  </sheetData>
  <mergeCells count="17">
    <mergeCell ref="A23:K23"/>
    <mergeCell ref="A24:K24"/>
    <mergeCell ref="H15:J15"/>
    <mergeCell ref="I14:K14"/>
    <mergeCell ref="A20:B20"/>
    <mergeCell ref="A21:B21"/>
    <mergeCell ref="A22:B22"/>
    <mergeCell ref="D3:F3"/>
    <mergeCell ref="A19:B19"/>
    <mergeCell ref="A4:B4"/>
    <mergeCell ref="A7:B7"/>
    <mergeCell ref="A8:B8"/>
    <mergeCell ref="A9:B9"/>
    <mergeCell ref="A10:B10"/>
    <mergeCell ref="A15:B16"/>
    <mergeCell ref="C15:C16"/>
    <mergeCell ref="D15:G15"/>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544" t="s">
        <v>705</v>
      </c>
      <c r="G1" s="373" t="str">
        <f>Naslovnica!A20</f>
        <v>Studeni 2015.</v>
      </c>
    </row>
    <row r="2" spans="1:8" ht="12.75" customHeight="1">
      <c r="A2" s="119" t="s">
        <v>687</v>
      </c>
      <c r="G2" s="118" t="str">
        <f>Naslovnica!A24</f>
        <v>November 2015</v>
      </c>
    </row>
    <row r="3" spans="1:8" ht="12.75" customHeight="1">
      <c r="E3" s="727" t="s">
        <v>471</v>
      </c>
      <c r="F3" s="727"/>
      <c r="G3" s="727"/>
    </row>
    <row r="4" spans="1:8" ht="21" customHeight="1">
      <c r="A4" s="388"/>
      <c r="B4" s="730" t="s">
        <v>469</v>
      </c>
      <c r="C4" s="730"/>
      <c r="D4" s="730"/>
      <c r="E4" s="730"/>
      <c r="F4" s="730"/>
      <c r="G4" s="374"/>
    </row>
    <row r="5" spans="1:8" ht="33.75" customHeight="1">
      <c r="A5" s="389" t="s">
        <v>97</v>
      </c>
      <c r="B5" s="388" t="str">
        <f>Naslovnica!A20</f>
        <v>Studeni 2015.</v>
      </c>
      <c r="C5" s="388" t="s">
        <v>98</v>
      </c>
      <c r="D5" s="388" t="s">
        <v>99</v>
      </c>
      <c r="E5" s="388" t="s">
        <v>100</v>
      </c>
      <c r="F5" s="388" t="s">
        <v>101</v>
      </c>
      <c r="G5" s="388" t="s">
        <v>102</v>
      </c>
    </row>
    <row r="6" spans="1:8" ht="33.75" customHeight="1">
      <c r="A6" s="391" t="s">
        <v>103</v>
      </c>
      <c r="B6" s="391" t="str">
        <f>Naslovnica!A24</f>
        <v>November 2015</v>
      </c>
      <c r="C6" s="391" t="s">
        <v>1118</v>
      </c>
      <c r="D6" s="393" t="s">
        <v>104</v>
      </c>
      <c r="E6" s="393" t="s">
        <v>105</v>
      </c>
      <c r="F6" s="393" t="s">
        <v>106</v>
      </c>
      <c r="G6" s="393" t="s">
        <v>107</v>
      </c>
    </row>
    <row r="7" spans="1:8" ht="12.75" customHeight="1">
      <c r="A7" s="622" t="s">
        <v>867</v>
      </c>
      <c r="B7" s="623">
        <v>1165.5713999999998</v>
      </c>
      <c r="C7" s="624">
        <v>-1.2704449035202969E-2</v>
      </c>
      <c r="D7" s="623">
        <v>1082.88743</v>
      </c>
      <c r="E7" s="624">
        <v>7.6355092606440009E-2</v>
      </c>
      <c r="F7" s="623">
        <v>13097.256930000001</v>
      </c>
      <c r="G7" s="623">
        <v>17622.681210000002</v>
      </c>
      <c r="H7" s="88"/>
    </row>
    <row r="8" spans="1:8" ht="12.75" customHeight="1">
      <c r="A8" s="622" t="s">
        <v>868</v>
      </c>
      <c r="B8" s="623">
        <v>160914.88813000001</v>
      </c>
      <c r="C8" s="624">
        <v>-5.4916700262087385E-5</v>
      </c>
      <c r="D8" s="623">
        <v>150459.15316999998</v>
      </c>
      <c r="E8" s="624">
        <v>6.9492182693507265E-2</v>
      </c>
      <c r="F8" s="623">
        <v>1755579.1461100001</v>
      </c>
      <c r="G8" s="623">
        <v>21865123.298009995</v>
      </c>
      <c r="H8" s="88"/>
    </row>
    <row r="9" spans="1:8" ht="12.75" customHeight="1">
      <c r="A9" s="622" t="s">
        <v>869</v>
      </c>
      <c r="B9" s="623">
        <v>3648.13852</v>
      </c>
      <c r="C9" s="624">
        <v>1.915689669970971E-2</v>
      </c>
      <c r="D9" s="623">
        <v>2793.4281800000003</v>
      </c>
      <c r="E9" s="624">
        <v>0.30597183278934326</v>
      </c>
      <c r="F9" s="623">
        <v>36660.313569999998</v>
      </c>
      <c r="G9" s="623">
        <v>48145.859330000007</v>
      </c>
      <c r="H9" s="88"/>
    </row>
    <row r="10" spans="1:8" ht="12.75" customHeight="1">
      <c r="A10" s="664" t="s">
        <v>898</v>
      </c>
      <c r="B10" s="625">
        <v>165728.59805</v>
      </c>
      <c r="C10" s="626">
        <v>2.7001706649870937E-4</v>
      </c>
      <c r="D10" s="625">
        <v>154335.46877999997</v>
      </c>
      <c r="E10" s="626">
        <v>7.3820550519340167E-2</v>
      </c>
      <c r="F10" s="625">
        <v>1805336.71661</v>
      </c>
      <c r="G10" s="625">
        <v>21930891.838549994</v>
      </c>
      <c r="H10" s="88"/>
    </row>
    <row r="11" spans="1:8" ht="12.75" customHeight="1">
      <c r="A11" s="622" t="s">
        <v>870</v>
      </c>
      <c r="B11" s="623">
        <v>362.00297999999998</v>
      </c>
      <c r="C11" s="624">
        <v>-5.7456169466572832E-3</v>
      </c>
      <c r="D11" s="623">
        <v>338.23275000000001</v>
      </c>
      <c r="E11" s="624">
        <v>7.0277730349884715E-2</v>
      </c>
      <c r="F11" s="623">
        <v>4203.6251199999997</v>
      </c>
      <c r="G11" s="623">
        <v>5639.5551500000001</v>
      </c>
      <c r="H11" s="88"/>
    </row>
    <row r="12" spans="1:8" ht="12.75" customHeight="1">
      <c r="A12" s="622" t="s">
        <v>871</v>
      </c>
      <c r="B12" s="623">
        <v>60154.423490000001</v>
      </c>
      <c r="C12" s="624">
        <v>1.0072690170186421E-2</v>
      </c>
      <c r="D12" s="623">
        <v>53749.828569999998</v>
      </c>
      <c r="E12" s="624">
        <v>0.11915563436000748</v>
      </c>
      <c r="F12" s="623">
        <v>641419.34828999999</v>
      </c>
      <c r="G12" s="623">
        <v>6963830.3901099972</v>
      </c>
      <c r="H12" s="88"/>
    </row>
    <row r="13" spans="1:8" ht="12.75" customHeight="1">
      <c r="A13" s="622" t="s">
        <v>872</v>
      </c>
      <c r="B13" s="623">
        <v>992.81414000000007</v>
      </c>
      <c r="C13" s="624">
        <v>6.1204402169747325E-2</v>
      </c>
      <c r="D13" s="623">
        <v>784.80624999999998</v>
      </c>
      <c r="E13" s="624">
        <v>0.26504362063885206</v>
      </c>
      <c r="F13" s="623">
        <v>9786.2923600000013</v>
      </c>
      <c r="G13" s="623">
        <v>13027.211679999999</v>
      </c>
      <c r="H13" s="88"/>
    </row>
    <row r="14" spans="1:8" ht="12.75" customHeight="1">
      <c r="A14" s="665" t="s">
        <v>899</v>
      </c>
      <c r="B14" s="625">
        <v>61509.240610000001</v>
      </c>
      <c r="C14" s="626">
        <v>1.0764131669147406E-2</v>
      </c>
      <c r="D14" s="625">
        <v>54872.867570000002</v>
      </c>
      <c r="E14" s="626">
        <v>0.120940882696428</v>
      </c>
      <c r="F14" s="625">
        <v>655409.26576999994</v>
      </c>
      <c r="G14" s="625">
        <v>6982497.1569399973</v>
      </c>
      <c r="H14" s="88"/>
    </row>
    <row r="15" spans="1:8" ht="12.75" customHeight="1">
      <c r="A15" s="622" t="s">
        <v>873</v>
      </c>
      <c r="B15" s="623">
        <v>393.90490999999997</v>
      </c>
      <c r="C15" s="624">
        <v>1.2557770533414251E-2</v>
      </c>
      <c r="D15" s="623">
        <v>360.64282000000003</v>
      </c>
      <c r="E15" s="624">
        <v>9.2230007518241841E-2</v>
      </c>
      <c r="F15" s="623">
        <v>4241.1211800000001</v>
      </c>
      <c r="G15" s="623">
        <v>5753.3259700000008</v>
      </c>
      <c r="H15" s="88"/>
    </row>
    <row r="16" spans="1:8" ht="12.75" customHeight="1">
      <c r="A16" s="622" t="s">
        <v>874</v>
      </c>
      <c r="B16" s="623">
        <v>74534.823640000002</v>
      </c>
      <c r="C16" s="624">
        <v>1.9213059678778231E-3</v>
      </c>
      <c r="D16" s="623">
        <v>68979.862560000009</v>
      </c>
      <c r="E16" s="624">
        <v>8.0530184808184885E-2</v>
      </c>
      <c r="F16" s="623">
        <v>803516.91840999981</v>
      </c>
      <c r="G16" s="623">
        <v>9654782.9766399935</v>
      </c>
      <c r="H16" s="88"/>
    </row>
    <row r="17" spans="1:9" ht="12.75" customHeight="1">
      <c r="A17" s="622" t="s">
        <v>875</v>
      </c>
      <c r="B17" s="623">
        <v>1444.0007000000001</v>
      </c>
      <c r="C17" s="624">
        <v>-5.1423571115643628E-2</v>
      </c>
      <c r="D17" s="623">
        <v>1195.5531799999999</v>
      </c>
      <c r="E17" s="624">
        <v>0.20780967685603094</v>
      </c>
      <c r="F17" s="623">
        <v>14899.688440000002</v>
      </c>
      <c r="G17" s="623">
        <v>19740.355010000003</v>
      </c>
      <c r="H17" s="88"/>
    </row>
    <row r="18" spans="1:9" ht="12.75" customHeight="1">
      <c r="A18" s="664" t="s">
        <v>900</v>
      </c>
      <c r="B18" s="625">
        <v>76372.729250000004</v>
      </c>
      <c r="C18" s="626">
        <v>9.1128083750769383E-4</v>
      </c>
      <c r="D18" s="625">
        <v>70536.058560000005</v>
      </c>
      <c r="E18" s="626">
        <v>8.2747332487186798E-2</v>
      </c>
      <c r="F18" s="625">
        <v>822657.72802999988</v>
      </c>
      <c r="G18" s="625">
        <v>9680276.6576199923</v>
      </c>
      <c r="H18" s="88"/>
    </row>
    <row r="19" spans="1:9" ht="12.75" customHeight="1">
      <c r="A19" s="622" t="s">
        <v>876</v>
      </c>
      <c r="B19" s="623">
        <v>667.41494999999998</v>
      </c>
      <c r="C19" s="624">
        <v>-1.9770221897372833E-2</v>
      </c>
      <c r="D19" s="623">
        <v>624.93186000000003</v>
      </c>
      <c r="E19" s="624">
        <v>6.7980355490276881E-2</v>
      </c>
      <c r="F19" s="623">
        <v>7456.0923999999995</v>
      </c>
      <c r="G19" s="623">
        <v>10075.161709999998</v>
      </c>
      <c r="H19" s="88"/>
    </row>
    <row r="20" spans="1:9" ht="12.75" customHeight="1">
      <c r="A20" s="622" t="s">
        <v>877</v>
      </c>
      <c r="B20" s="623">
        <v>128044.81668999999</v>
      </c>
      <c r="C20" s="624">
        <v>2.5572023462261994E-3</v>
      </c>
      <c r="D20" s="623">
        <v>118973.60685</v>
      </c>
      <c r="E20" s="624">
        <v>7.6245564711144978E-2</v>
      </c>
      <c r="F20" s="623">
        <v>1386690.7044700002</v>
      </c>
      <c r="G20" s="623">
        <v>16913047.492740005</v>
      </c>
      <c r="H20" s="88"/>
    </row>
    <row r="21" spans="1:9" ht="12.75" customHeight="1">
      <c r="A21" s="622" t="s">
        <v>878</v>
      </c>
      <c r="B21" s="623">
        <v>3275.1608999999999</v>
      </c>
      <c r="C21" s="624">
        <v>-1.5773313468056892E-2</v>
      </c>
      <c r="D21" s="623">
        <v>2490.7359100000003</v>
      </c>
      <c r="E21" s="624">
        <v>0.31493703802584172</v>
      </c>
      <c r="F21" s="623">
        <v>32361.144289999997</v>
      </c>
      <c r="G21" s="623">
        <v>42696.512630000005</v>
      </c>
      <c r="H21" s="88"/>
    </row>
    <row r="22" spans="1:9" ht="12.75" customHeight="1">
      <c r="A22" s="664" t="s">
        <v>901</v>
      </c>
      <c r="B22" s="625">
        <v>131987.39254</v>
      </c>
      <c r="C22" s="626">
        <v>1.9787341531965472E-3</v>
      </c>
      <c r="D22" s="625">
        <v>122089.27462</v>
      </c>
      <c r="E22" s="626">
        <v>8.1072788341217228E-2</v>
      </c>
      <c r="F22" s="625">
        <v>1426507.9411600002</v>
      </c>
      <c r="G22" s="625">
        <v>16965819.167080007</v>
      </c>
      <c r="H22" s="88"/>
    </row>
    <row r="23" spans="1:9" ht="12.75" customHeight="1">
      <c r="A23" s="629" t="s">
        <v>920</v>
      </c>
      <c r="B23" s="630">
        <v>2588.8942399999996</v>
      </c>
      <c r="C23" s="631">
        <v>-9.8166746210310799E-3</v>
      </c>
      <c r="D23" s="623">
        <v>2406.6948600000001</v>
      </c>
      <c r="E23" s="624">
        <v>7.5705226710792731E-2</v>
      </c>
      <c r="F23" s="630">
        <v>28998.095630000003</v>
      </c>
      <c r="G23" s="630">
        <v>39090.724040000001</v>
      </c>
      <c r="H23" s="88"/>
      <c r="I23" s="348"/>
    </row>
    <row r="24" spans="1:9" ht="12.75" customHeight="1">
      <c r="A24" s="629" t="s">
        <v>921</v>
      </c>
      <c r="B24" s="630">
        <v>423648.95195000002</v>
      </c>
      <c r="C24" s="631">
        <v>2.5096951794131655E-3</v>
      </c>
      <c r="D24" s="630">
        <v>392162.45114999998</v>
      </c>
      <c r="E24" s="631">
        <v>8.0289432880856368E-2</v>
      </c>
      <c r="F24" s="630">
        <v>4587206.1172800008</v>
      </c>
      <c r="G24" s="630">
        <v>55396784.157499991</v>
      </c>
      <c r="H24" s="88"/>
      <c r="I24" s="348"/>
    </row>
    <row r="25" spans="1:9" ht="12.75" customHeight="1">
      <c r="A25" s="629" t="s">
        <v>922</v>
      </c>
      <c r="B25" s="630">
        <v>9360.1142599999985</v>
      </c>
      <c r="C25" s="631">
        <v>-5.2704790178032771E-4</v>
      </c>
      <c r="D25" s="623">
        <v>7264.5235200000006</v>
      </c>
      <c r="E25" s="624">
        <v>0.28846912453798451</v>
      </c>
      <c r="F25" s="630">
        <v>93707.43866</v>
      </c>
      <c r="G25" s="630">
        <v>123609.93865000003</v>
      </c>
      <c r="H25" s="88"/>
      <c r="I25" s="348"/>
    </row>
    <row r="26" spans="1:9" ht="22.5" customHeight="1">
      <c r="A26" s="666" t="s">
        <v>923</v>
      </c>
      <c r="B26" s="627">
        <v>435597.96045000001</v>
      </c>
      <c r="C26" s="628">
        <v>2.3700914999280382E-3</v>
      </c>
      <c r="D26" s="627">
        <v>401833.66952999996</v>
      </c>
      <c r="E26" s="628">
        <v>8.4025539620639716E-2</v>
      </c>
      <c r="F26" s="627">
        <v>4709911.6515700016</v>
      </c>
      <c r="G26" s="627">
        <v>55559484.82018999</v>
      </c>
      <c r="I26" s="348"/>
    </row>
    <row r="27" spans="1:9" ht="21.75" customHeight="1">
      <c r="A27" s="739" t="s">
        <v>113</v>
      </c>
      <c r="B27" s="739"/>
      <c r="C27" s="739"/>
      <c r="D27" s="739"/>
      <c r="E27" s="739"/>
      <c r="F27" s="739"/>
      <c r="G27" s="739"/>
    </row>
    <row r="28" spans="1:9" ht="21" customHeight="1">
      <c r="A28" s="740" t="s">
        <v>114</v>
      </c>
      <c r="B28" s="740"/>
      <c r="C28" s="740"/>
      <c r="D28" s="740"/>
      <c r="E28" s="740"/>
      <c r="F28" s="740"/>
      <c r="G28" s="740"/>
    </row>
    <row r="29" spans="1:9" ht="12.75" customHeight="1"/>
    <row r="30" spans="1:9" ht="12.75" customHeight="1">
      <c r="A30" s="544" t="s">
        <v>827</v>
      </c>
      <c r="G30" s="373" t="str">
        <f>Naslovnica!A20</f>
        <v>Studeni 2015.</v>
      </c>
    </row>
    <row r="31" spans="1:9" ht="12.75" customHeight="1">
      <c r="A31" s="119" t="s">
        <v>470</v>
      </c>
      <c r="G31" s="118" t="str">
        <f>Naslovnica!A24</f>
        <v>November 2015</v>
      </c>
    </row>
    <row r="32" spans="1:9" ht="12.75" customHeight="1">
      <c r="D32" s="727" t="s">
        <v>471</v>
      </c>
      <c r="E32" s="727"/>
      <c r="F32" s="727"/>
    </row>
    <row r="33" spans="1:8" ht="25.5" customHeight="1">
      <c r="A33" s="388"/>
      <c r="B33" s="730" t="s">
        <v>115</v>
      </c>
      <c r="C33" s="730"/>
      <c r="D33" s="730"/>
      <c r="E33" s="730"/>
      <c r="F33" s="730"/>
    </row>
    <row r="34" spans="1:8" ht="33.75" customHeight="1">
      <c r="A34" s="388" t="s">
        <v>97</v>
      </c>
      <c r="B34" s="388" t="str">
        <f>Naslovnica!A20</f>
        <v>Studeni 2015.</v>
      </c>
      <c r="C34" s="388" t="s">
        <v>98</v>
      </c>
      <c r="D34" s="388" t="s">
        <v>99</v>
      </c>
      <c r="E34" s="388" t="s">
        <v>100</v>
      </c>
      <c r="F34" s="388" t="s">
        <v>101</v>
      </c>
    </row>
    <row r="35" spans="1:8" ht="33.75" customHeight="1">
      <c r="A35" s="391" t="s">
        <v>103</v>
      </c>
      <c r="B35" s="391" t="str">
        <f>Naslovnica!A24</f>
        <v>November 2015</v>
      </c>
      <c r="C35" s="391" t="s">
        <v>1118</v>
      </c>
      <c r="D35" s="393" t="s">
        <v>104</v>
      </c>
      <c r="E35" s="393" t="s">
        <v>105</v>
      </c>
      <c r="F35" s="393" t="s">
        <v>106</v>
      </c>
    </row>
    <row r="36" spans="1:8" ht="12.75" customHeight="1">
      <c r="A36" s="622" t="s">
        <v>867</v>
      </c>
      <c r="B36" s="623">
        <v>6.2539300000000004</v>
      </c>
      <c r="C36" s="624">
        <v>-1.2310719723052161E-2</v>
      </c>
      <c r="D36" s="623">
        <v>0</v>
      </c>
      <c r="E36" s="624" t="s">
        <v>1078</v>
      </c>
      <c r="F36" s="623">
        <v>64.244669999999999</v>
      </c>
      <c r="G36" s="88"/>
      <c r="H36" s="88"/>
    </row>
    <row r="37" spans="1:8" ht="12.75" customHeight="1">
      <c r="A37" s="622" t="s">
        <v>868</v>
      </c>
      <c r="B37" s="623">
        <v>825.21105</v>
      </c>
      <c r="C37" s="624">
        <v>-1.1199516570563323E-4</v>
      </c>
      <c r="D37" s="623">
        <v>791.31204000000002</v>
      </c>
      <c r="E37" s="624">
        <v>4.2838991809097171E-2</v>
      </c>
      <c r="F37" s="623">
        <v>9025.3680700000004</v>
      </c>
      <c r="G37" s="88"/>
      <c r="H37" s="88"/>
    </row>
    <row r="38" spans="1:8" ht="12.75" customHeight="1">
      <c r="A38" s="622" t="s">
        <v>869</v>
      </c>
      <c r="B38" s="623">
        <v>18.390939999999997</v>
      </c>
      <c r="C38" s="624">
        <v>1.9394104001707137E-2</v>
      </c>
      <c r="D38" s="623">
        <v>0</v>
      </c>
      <c r="E38" s="624" t="s">
        <v>1078</v>
      </c>
      <c r="F38" s="623">
        <v>169.13338999999999</v>
      </c>
      <c r="G38" s="88"/>
      <c r="H38" s="88"/>
    </row>
    <row r="39" spans="1:8" ht="12.75" customHeight="1">
      <c r="A39" s="664" t="s">
        <v>898</v>
      </c>
      <c r="B39" s="625">
        <v>849.85591999999997</v>
      </c>
      <c r="C39" s="626">
        <v>2.1126866403168302E-4</v>
      </c>
      <c r="D39" s="625">
        <v>791.31204000000002</v>
      </c>
      <c r="E39" s="626">
        <v>7.3983304993059301E-2</v>
      </c>
      <c r="F39" s="625">
        <v>9258.7461300000014</v>
      </c>
      <c r="G39" s="88"/>
      <c r="H39" s="88"/>
    </row>
    <row r="40" spans="1:8" ht="12.75" customHeight="1">
      <c r="A40" s="622" t="s">
        <v>870</v>
      </c>
      <c r="B40" s="623">
        <v>2.9192499999999999</v>
      </c>
      <c r="C40" s="624">
        <v>-5.7253598359706523E-3</v>
      </c>
      <c r="D40" s="623">
        <v>0</v>
      </c>
      <c r="E40" s="624" t="s">
        <v>1078</v>
      </c>
      <c r="F40" s="623">
        <v>30.999590000000001</v>
      </c>
      <c r="G40" s="88"/>
      <c r="H40" s="88"/>
    </row>
    <row r="41" spans="1:8" ht="12.75" customHeight="1">
      <c r="A41" s="622" t="s">
        <v>871</v>
      </c>
      <c r="B41" s="623">
        <v>485.07484000000005</v>
      </c>
      <c r="C41" s="624">
        <v>1.007547889504312E-2</v>
      </c>
      <c r="D41" s="623">
        <v>442.50640999999996</v>
      </c>
      <c r="E41" s="624">
        <v>9.619844828914477E-2</v>
      </c>
      <c r="F41" s="623">
        <v>5181.6627799999997</v>
      </c>
      <c r="G41" s="88"/>
      <c r="H41" s="88"/>
    </row>
    <row r="42" spans="1:8" ht="12.75" customHeight="1">
      <c r="A42" s="622" t="s">
        <v>872</v>
      </c>
      <c r="B42" s="623">
        <v>8.0063800000000001</v>
      </c>
      <c r="C42" s="624">
        <v>6.1253109976180602E-2</v>
      </c>
      <c r="D42" s="623">
        <v>0</v>
      </c>
      <c r="E42" s="624" t="s">
        <v>1078</v>
      </c>
      <c r="F42" s="623">
        <v>72.513860000000008</v>
      </c>
      <c r="G42" s="88"/>
      <c r="H42" s="88"/>
    </row>
    <row r="43" spans="1:8" ht="12.75" customHeight="1">
      <c r="A43" s="665" t="s">
        <v>899</v>
      </c>
      <c r="B43" s="625">
        <v>496.00047000000001</v>
      </c>
      <c r="C43" s="626">
        <v>1.076774339957072E-2</v>
      </c>
      <c r="D43" s="625">
        <v>442.50640999999996</v>
      </c>
      <c r="E43" s="626">
        <v>0.12088877989360663</v>
      </c>
      <c r="F43" s="625">
        <v>5285.17623</v>
      </c>
      <c r="G43" s="88"/>
      <c r="H43" s="88"/>
    </row>
    <row r="44" spans="1:8" ht="12.75" customHeight="1">
      <c r="A44" s="622" t="s">
        <v>873</v>
      </c>
      <c r="B44" s="623">
        <v>3.1764600000000001</v>
      </c>
      <c r="C44" s="624">
        <v>1.2491752383441673E-2</v>
      </c>
      <c r="D44" s="623">
        <v>0</v>
      </c>
      <c r="E44" s="624" t="s">
        <v>1078</v>
      </c>
      <c r="F44" s="623">
        <v>31.444909999999997</v>
      </c>
      <c r="G44" s="88"/>
      <c r="H44" s="88"/>
    </row>
    <row r="45" spans="1:8" ht="12.75" customHeight="1">
      <c r="A45" s="622" t="s">
        <v>874</v>
      </c>
      <c r="B45" s="623">
        <v>601.03687000000002</v>
      </c>
      <c r="C45" s="624">
        <v>1.9263143904248708E-3</v>
      </c>
      <c r="D45" s="623">
        <v>568.81537000000003</v>
      </c>
      <c r="E45" s="624">
        <v>5.6646676055887857E-2</v>
      </c>
      <c r="F45" s="623">
        <v>6492.2697300000018</v>
      </c>
      <c r="G45" s="88"/>
      <c r="H45" s="88"/>
    </row>
    <row r="46" spans="1:8" ht="12.75" customHeight="1">
      <c r="A46" s="622" t="s">
        <v>875</v>
      </c>
      <c r="B46" s="623">
        <v>11.64439</v>
      </c>
      <c r="C46" s="624">
        <v>-5.1448480242294467E-2</v>
      </c>
      <c r="D46" s="623">
        <v>0</v>
      </c>
      <c r="E46" s="624" t="s">
        <v>1078</v>
      </c>
      <c r="F46" s="623">
        <v>110.16613</v>
      </c>
      <c r="G46" s="88"/>
      <c r="H46" s="88"/>
    </row>
    <row r="47" spans="1:8" ht="12.75" customHeight="1">
      <c r="A47" s="664" t="s">
        <v>900</v>
      </c>
      <c r="B47" s="625">
        <v>612.68126000000007</v>
      </c>
      <c r="C47" s="626">
        <v>-4.2472178568784755E-3</v>
      </c>
      <c r="D47" s="625">
        <v>568.81537000000003</v>
      </c>
      <c r="E47" s="626">
        <v>7.7117975908421801E-2</v>
      </c>
      <c r="F47" s="625">
        <v>6633.8807700000016</v>
      </c>
      <c r="G47" s="88"/>
      <c r="H47" s="88"/>
    </row>
    <row r="48" spans="1:8" ht="12.75" customHeight="1">
      <c r="A48" s="622" t="s">
        <v>876</v>
      </c>
      <c r="B48" s="623">
        <v>5.3821400000000006</v>
      </c>
      <c r="C48" s="624">
        <v>-1.9810887792938055E-2</v>
      </c>
      <c r="D48" s="623">
        <v>0</v>
      </c>
      <c r="E48" s="624" t="s">
        <v>1078</v>
      </c>
      <c r="F48" s="623">
        <v>54.949889999999996</v>
      </c>
      <c r="G48" s="88"/>
      <c r="H48" s="88"/>
    </row>
    <row r="49" spans="1:8" ht="12.75" customHeight="1">
      <c r="A49" s="622" t="s">
        <v>877</v>
      </c>
      <c r="B49" s="623">
        <v>1032.5384300000001</v>
      </c>
      <c r="C49" s="624">
        <v>2.5430925774036581E-3</v>
      </c>
      <c r="D49" s="623">
        <v>984.55711999999994</v>
      </c>
      <c r="E49" s="624">
        <v>4.8733901797388984E-2</v>
      </c>
      <c r="F49" s="623">
        <v>11208.30782</v>
      </c>
      <c r="G49" s="88"/>
      <c r="H49" s="88"/>
    </row>
    <row r="50" spans="1:8" ht="12.75" customHeight="1">
      <c r="A50" s="622" t="s">
        <v>878</v>
      </c>
      <c r="B50" s="623">
        <v>26.410990000000002</v>
      </c>
      <c r="C50" s="624">
        <v>-1.5795132076385658E-2</v>
      </c>
      <c r="D50" s="623">
        <v>0</v>
      </c>
      <c r="E50" s="624" t="s">
        <v>1078</v>
      </c>
      <c r="F50" s="623">
        <v>239.96686999999997</v>
      </c>
      <c r="G50" s="88"/>
      <c r="H50" s="88"/>
    </row>
    <row r="51" spans="1:8" ht="12.75" customHeight="1">
      <c r="A51" s="664" t="s">
        <v>901</v>
      </c>
      <c r="B51" s="625">
        <v>1064.3315600000001</v>
      </c>
      <c r="C51" s="626">
        <v>1.9642737416648384E-3</v>
      </c>
      <c r="D51" s="625">
        <v>984.55711999999994</v>
      </c>
      <c r="E51" s="626">
        <v>8.1025710321408415E-2</v>
      </c>
      <c r="F51" s="625">
        <v>11503.22458</v>
      </c>
      <c r="G51" s="88"/>
      <c r="H51" s="88"/>
    </row>
    <row r="52" spans="1:8" ht="12.75" customHeight="1">
      <c r="A52" s="629" t="s">
        <v>920</v>
      </c>
      <c r="B52" s="630">
        <v>17.731780000000001</v>
      </c>
      <c r="C52" s="624">
        <v>-9.1835497395246282E-3</v>
      </c>
      <c r="D52" s="623">
        <v>0</v>
      </c>
      <c r="E52" s="624" t="s">
        <v>1078</v>
      </c>
      <c r="F52" s="630">
        <v>181.63905999999997</v>
      </c>
      <c r="G52" s="88"/>
      <c r="H52" s="88"/>
    </row>
    <row r="53" spans="1:8" ht="12.75" customHeight="1">
      <c r="A53" s="629" t="s">
        <v>921</v>
      </c>
      <c r="B53" s="630">
        <v>2943.8611900000001</v>
      </c>
      <c r="C53" s="631">
        <v>2.9028729946868927E-3</v>
      </c>
      <c r="D53" s="630">
        <v>2787.19094</v>
      </c>
      <c r="E53" s="631">
        <v>5.6210806282256401E-2</v>
      </c>
      <c r="F53" s="630">
        <v>31907.608400000005</v>
      </c>
      <c r="G53" s="78"/>
      <c r="H53" s="78"/>
    </row>
    <row r="54" spans="1:8" ht="12.75" customHeight="1">
      <c r="A54" s="629" t="s">
        <v>922</v>
      </c>
      <c r="B54" s="630">
        <v>64.452699999999993</v>
      </c>
      <c r="C54" s="624">
        <v>-3.762821089480868E-3</v>
      </c>
      <c r="D54" s="623">
        <v>0</v>
      </c>
      <c r="E54" s="624" t="s">
        <v>1078</v>
      </c>
      <c r="F54" s="630">
        <v>591.78025000000002</v>
      </c>
    </row>
    <row r="55" spans="1:8" ht="22.5" customHeight="1">
      <c r="A55" s="666" t="s">
        <v>923</v>
      </c>
      <c r="B55" s="627">
        <v>3026.04567</v>
      </c>
      <c r="C55" s="628">
        <v>2.6883072740915962E-3</v>
      </c>
      <c r="D55" s="627">
        <v>2787.19094</v>
      </c>
      <c r="E55" s="628">
        <v>8.5697297078613496E-2</v>
      </c>
      <c r="F55" s="627">
        <v>32681.027710000006</v>
      </c>
    </row>
    <row r="56" spans="1:8" ht="24.75" customHeight="1">
      <c r="A56" s="738" t="s">
        <v>116</v>
      </c>
      <c r="B56" s="738"/>
      <c r="C56" s="738"/>
      <c r="D56" s="738"/>
      <c r="E56" s="738"/>
      <c r="F56" s="738"/>
    </row>
    <row r="57" spans="1:8">
      <c r="A57" s="618" t="s">
        <v>117</v>
      </c>
      <c r="B57" s="617"/>
      <c r="C57" s="617"/>
      <c r="D57" s="617"/>
      <c r="E57" s="617"/>
      <c r="F57" s="617"/>
    </row>
    <row r="58" spans="1:8" ht="12.75" customHeight="1">
      <c r="A58" s="27" t="s">
        <v>472</v>
      </c>
    </row>
    <row r="59" spans="1:8" ht="12.75" customHeight="1"/>
    <row r="60" spans="1:8" ht="12.75" customHeight="1">
      <c r="A60" s="74" t="s">
        <v>325</v>
      </c>
    </row>
    <row r="61" spans="1:8" ht="12.75" customHeight="1">
      <c r="G61" s="21" t="s">
        <v>118</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9"/>
  <sheetViews>
    <sheetView showGridLines="0" zoomScaleNormal="100" workbookViewId="0"/>
  </sheetViews>
  <sheetFormatPr defaultRowHeight="15"/>
  <cols>
    <col min="1" max="1" width="33.85546875" customWidth="1"/>
    <col min="2" max="7" width="12.140625" customWidth="1"/>
  </cols>
  <sheetData>
    <row r="1" spans="1:8" ht="12.75" customHeight="1">
      <c r="A1" s="372" t="s">
        <v>323</v>
      </c>
      <c r="G1" s="373" t="str">
        <f>Naslovnica!A20</f>
        <v>Studeni 2015.</v>
      </c>
    </row>
    <row r="2" spans="1:8" ht="12.75" customHeight="1">
      <c r="A2" s="117" t="s">
        <v>119</v>
      </c>
      <c r="G2" s="118" t="str">
        <f>Naslovnica!A24</f>
        <v>November 2015</v>
      </c>
    </row>
    <row r="3" spans="1:8" ht="12.75" customHeight="1">
      <c r="E3" s="741" t="s">
        <v>473</v>
      </c>
      <c r="F3" s="741"/>
      <c r="G3" s="741"/>
    </row>
    <row r="4" spans="1:8" ht="16.5" customHeight="1">
      <c r="A4" s="742" t="s">
        <v>474</v>
      </c>
      <c r="B4" s="743" t="s">
        <v>475</v>
      </c>
      <c r="C4" s="743"/>
      <c r="D4" s="743"/>
      <c r="E4" s="743"/>
      <c r="F4" s="743"/>
      <c r="G4" s="743"/>
    </row>
    <row r="5" spans="1:8" ht="12.75" customHeight="1">
      <c r="A5" s="742"/>
      <c r="B5" s="747" t="str">
        <f>Naslovnica!A20</f>
        <v>Studeni 2015.</v>
      </c>
      <c r="C5" s="747"/>
      <c r="D5" s="748" t="str">
        <f>'5 Tablica 3,4'!A8</f>
        <v>Listopad 2015.</v>
      </c>
      <c r="E5" s="747"/>
      <c r="F5" s="749" t="s">
        <v>124</v>
      </c>
      <c r="G5" s="749"/>
    </row>
    <row r="6" spans="1:8" ht="12.75" customHeight="1">
      <c r="A6" s="742"/>
      <c r="B6" s="744" t="str">
        <f>Naslovnica!A24</f>
        <v>November 2015</v>
      </c>
      <c r="C6" s="744"/>
      <c r="D6" s="745" t="str">
        <f>'5 Tablica 3,4'!B8</f>
        <v>October 2015</v>
      </c>
      <c r="E6" s="744"/>
      <c r="F6" s="746" t="s">
        <v>125</v>
      </c>
      <c r="G6" s="746"/>
    </row>
    <row r="7" spans="1:8" ht="12.75" customHeight="1">
      <c r="A7" s="742"/>
      <c r="B7" s="394" t="s">
        <v>120</v>
      </c>
      <c r="C7" s="394" t="s">
        <v>121</v>
      </c>
      <c r="D7" s="394" t="s">
        <v>120</v>
      </c>
      <c r="E7" s="394" t="s">
        <v>121</v>
      </c>
      <c r="F7" s="679" t="s">
        <v>1114</v>
      </c>
      <c r="G7" s="679" t="s">
        <v>1110</v>
      </c>
    </row>
    <row r="8" spans="1:8" ht="12.75" customHeight="1">
      <c r="A8" s="742"/>
      <c r="B8" s="395" t="s">
        <v>122</v>
      </c>
      <c r="C8" s="395" t="s">
        <v>123</v>
      </c>
      <c r="D8" s="395" t="s">
        <v>122</v>
      </c>
      <c r="E8" s="395" t="s">
        <v>123</v>
      </c>
      <c r="F8" s="678" t="s">
        <v>122</v>
      </c>
      <c r="G8" s="678" t="s">
        <v>1111</v>
      </c>
    </row>
    <row r="9" spans="1:8" ht="12.75" customHeight="1">
      <c r="A9" s="176" t="s">
        <v>867</v>
      </c>
      <c r="B9" s="619">
        <v>193970.88466000001</v>
      </c>
      <c r="C9" s="620">
        <v>2.6231794038271907E-3</v>
      </c>
      <c r="D9" s="619">
        <v>193886.70191999999</v>
      </c>
      <c r="E9" s="620">
        <v>2.644492572544239E-3</v>
      </c>
      <c r="F9" s="619">
        <v>84.182740000018384</v>
      </c>
      <c r="G9" s="620">
        <v>4.3418521830730406E-4</v>
      </c>
      <c r="H9" s="88"/>
    </row>
    <row r="10" spans="1:8" ht="12.75" customHeight="1">
      <c r="A10" s="176" t="s">
        <v>868</v>
      </c>
      <c r="B10" s="619">
        <v>28448999.95896</v>
      </c>
      <c r="C10" s="620">
        <v>0.38473212555911873</v>
      </c>
      <c r="D10" s="619">
        <v>28201952.978160001</v>
      </c>
      <c r="E10" s="620">
        <v>0.38465688695224987</v>
      </c>
      <c r="F10" s="619">
        <v>247046.98079999909</v>
      </c>
      <c r="G10" s="620">
        <v>8.7599245694550236E-3</v>
      </c>
      <c r="H10" s="88"/>
    </row>
    <row r="11" spans="1:8" ht="12.75" customHeight="1">
      <c r="A11" s="176" t="s">
        <v>869</v>
      </c>
      <c r="B11" s="619">
        <v>853355.47145000007</v>
      </c>
      <c r="C11" s="620">
        <v>1.1540414948225984E-2</v>
      </c>
      <c r="D11" s="619">
        <v>821500.01958000008</v>
      </c>
      <c r="E11" s="620">
        <v>1.1204743175324302E-2</v>
      </c>
      <c r="F11" s="619">
        <v>31855.45186999999</v>
      </c>
      <c r="G11" s="620">
        <v>3.8777177249839145E-2</v>
      </c>
      <c r="H11" s="88"/>
    </row>
    <row r="12" spans="1:8" ht="12.75" customHeight="1">
      <c r="A12" s="664" t="s">
        <v>898</v>
      </c>
      <c r="B12" s="635">
        <v>29496326.315070003</v>
      </c>
      <c r="C12" s="636">
        <v>0.39889571991117195</v>
      </c>
      <c r="D12" s="635">
        <v>29217339.699659999</v>
      </c>
      <c r="E12" s="636">
        <v>0.39850612270011837</v>
      </c>
      <c r="F12" s="635">
        <v>278986.6154099991</v>
      </c>
      <c r="G12" s="636">
        <v>9.5486659044885722E-3</v>
      </c>
      <c r="H12" s="88"/>
    </row>
    <row r="13" spans="1:8" ht="12.75" customHeight="1">
      <c r="A13" s="176" t="s">
        <v>870</v>
      </c>
      <c r="B13" s="619">
        <v>57108.721579999998</v>
      </c>
      <c r="C13" s="620">
        <v>7.723139608820373E-4</v>
      </c>
      <c r="D13" s="619">
        <v>56621.327100000002</v>
      </c>
      <c r="E13" s="620">
        <v>7.7227926144893722E-4</v>
      </c>
      <c r="F13" s="619">
        <v>487.39447999999538</v>
      </c>
      <c r="G13" s="620">
        <v>8.6079663788027911E-3</v>
      </c>
      <c r="H13" s="88"/>
    </row>
    <row r="14" spans="1:8" ht="12.75" customHeight="1">
      <c r="A14" s="176" t="s">
        <v>871</v>
      </c>
      <c r="B14" s="619">
        <v>9609291.6047200002</v>
      </c>
      <c r="C14" s="620">
        <v>0.12995195576415863</v>
      </c>
      <c r="D14" s="619">
        <v>9525934.4153700005</v>
      </c>
      <c r="E14" s="620">
        <v>0.12992774934293191</v>
      </c>
      <c r="F14" s="619">
        <v>83357.189349999651</v>
      </c>
      <c r="G14" s="620">
        <v>8.7505525143553014E-3</v>
      </c>
      <c r="H14" s="88"/>
    </row>
    <row r="15" spans="1:8" ht="12.75" customHeight="1">
      <c r="A15" s="176" t="s">
        <v>872</v>
      </c>
      <c r="B15" s="619">
        <v>228421.11212000001</v>
      </c>
      <c r="C15" s="620">
        <v>3.08906956712998E-3</v>
      </c>
      <c r="D15" s="619">
        <v>220191.23663</v>
      </c>
      <c r="E15" s="620">
        <v>3.0032698686453885E-3</v>
      </c>
      <c r="F15" s="619">
        <v>8229.8754900000058</v>
      </c>
      <c r="G15" s="620">
        <v>3.7376035558713626E-2</v>
      </c>
      <c r="H15" s="88"/>
    </row>
    <row r="16" spans="1:8" ht="12.75" customHeight="1">
      <c r="A16" s="660" t="s">
        <v>899</v>
      </c>
      <c r="B16" s="635">
        <v>9894821.4384200014</v>
      </c>
      <c r="C16" s="636">
        <v>0.13381333929217068</v>
      </c>
      <c r="D16" s="635">
        <v>9802746.9791000001</v>
      </c>
      <c r="E16" s="636">
        <v>0.13370329847302623</v>
      </c>
      <c r="F16" s="635">
        <v>92074.459319999645</v>
      </c>
      <c r="G16" s="636">
        <v>9.3927201748968073E-3</v>
      </c>
      <c r="H16" s="88"/>
    </row>
    <row r="17" spans="1:8" ht="12.75" customHeight="1">
      <c r="A17" s="176" t="s">
        <v>873</v>
      </c>
      <c r="B17" s="619">
        <v>55436.932999999997</v>
      </c>
      <c r="C17" s="620">
        <v>7.4970540610694097E-4</v>
      </c>
      <c r="D17" s="619">
        <v>55247.350189999997</v>
      </c>
      <c r="E17" s="620">
        <v>7.53539081243894E-4</v>
      </c>
      <c r="F17" s="619">
        <v>189.58280999999988</v>
      </c>
      <c r="G17" s="620">
        <v>3.4315276542315537E-3</v>
      </c>
      <c r="H17" s="88"/>
    </row>
    <row r="18" spans="1:8" ht="12.75" customHeight="1">
      <c r="A18" s="176" t="s">
        <v>874</v>
      </c>
      <c r="B18" s="619">
        <v>11594896.281260001</v>
      </c>
      <c r="C18" s="620">
        <v>0.15680442540553044</v>
      </c>
      <c r="D18" s="619">
        <v>11470632.786049999</v>
      </c>
      <c r="E18" s="620">
        <v>0.15645221103202753</v>
      </c>
      <c r="F18" s="619">
        <v>124263.49521000125</v>
      </c>
      <c r="G18" s="620">
        <v>1.0833185712398028E-2</v>
      </c>
      <c r="H18" s="88"/>
    </row>
    <row r="19" spans="1:8" ht="12.75" customHeight="1">
      <c r="A19" s="176" t="s">
        <v>875</v>
      </c>
      <c r="B19" s="619">
        <v>324782.60958999995</v>
      </c>
      <c r="C19" s="620">
        <v>4.3922213052288257E-3</v>
      </c>
      <c r="D19" s="619">
        <v>312342.60394</v>
      </c>
      <c r="E19" s="620">
        <v>4.2601565142372138E-3</v>
      </c>
      <c r="F19" s="619">
        <v>12440.005649999948</v>
      </c>
      <c r="G19" s="620">
        <v>3.9828078184267278E-2</v>
      </c>
      <c r="H19" s="88"/>
    </row>
    <row r="20" spans="1:8" ht="12.75" customHeight="1">
      <c r="A20" s="664" t="s">
        <v>900</v>
      </c>
      <c r="B20" s="635">
        <v>11975115.82385</v>
      </c>
      <c r="C20" s="636">
        <v>0.1619463521168662</v>
      </c>
      <c r="D20" s="635">
        <v>11838222.740180001</v>
      </c>
      <c r="E20" s="636">
        <v>0.16146590662750865</v>
      </c>
      <c r="F20" s="635">
        <v>136893.08367000119</v>
      </c>
      <c r="G20" s="636">
        <v>1.156365162866653E-2</v>
      </c>
      <c r="H20" s="88"/>
    </row>
    <row r="21" spans="1:8" ht="12.75" customHeight="1">
      <c r="A21" s="176" t="s">
        <v>876</v>
      </c>
      <c r="B21" s="619">
        <v>109596.55904000001</v>
      </c>
      <c r="C21" s="620">
        <v>1.4821370583940228E-3</v>
      </c>
      <c r="D21" s="619">
        <v>109250.48487</v>
      </c>
      <c r="E21" s="620">
        <v>1.4901078461006592E-3</v>
      </c>
      <c r="F21" s="619">
        <v>346.07417000000714</v>
      </c>
      <c r="G21" s="620">
        <v>3.1677128976755555E-3</v>
      </c>
      <c r="H21" s="88"/>
    </row>
    <row r="22" spans="1:8" ht="12.75" customHeight="1">
      <c r="A22" s="176" t="s">
        <v>877</v>
      </c>
      <c r="B22" s="619">
        <v>21705602.780859999</v>
      </c>
      <c r="C22" s="620">
        <v>0.29353730206576528</v>
      </c>
      <c r="D22" s="619">
        <v>21617219.978720002</v>
      </c>
      <c r="E22" s="620">
        <v>0.29484527358852902</v>
      </c>
      <c r="F22" s="619">
        <v>88382.802139997482</v>
      </c>
      <c r="G22" s="620">
        <v>4.0885369269037155E-3</v>
      </c>
      <c r="H22" s="88"/>
    </row>
    <row r="23" spans="1:8" ht="12.75" customHeight="1">
      <c r="A23" s="176" t="s">
        <v>878</v>
      </c>
      <c r="B23" s="619">
        <v>763492.72589999996</v>
      </c>
      <c r="C23" s="620">
        <v>1.032514955563207E-2</v>
      </c>
      <c r="D23" s="619">
        <v>732386.49297000002</v>
      </c>
      <c r="E23" s="620">
        <v>9.9892907647169734E-3</v>
      </c>
      <c r="F23" s="619">
        <v>31106.23292999994</v>
      </c>
      <c r="G23" s="620">
        <v>4.2472428463087609E-2</v>
      </c>
      <c r="H23" s="88"/>
    </row>
    <row r="24" spans="1:8" ht="12.75" customHeight="1">
      <c r="A24" s="664" t="s">
        <v>901</v>
      </c>
      <c r="B24" s="635">
        <v>22578692.065799996</v>
      </c>
      <c r="C24" s="636">
        <v>0.30534458867979136</v>
      </c>
      <c r="D24" s="635">
        <v>22458856.956560005</v>
      </c>
      <c r="E24" s="636">
        <v>0.30632467219934673</v>
      </c>
      <c r="F24" s="635">
        <v>119835.10923999743</v>
      </c>
      <c r="G24" s="636">
        <v>5.3357617207223512E-3</v>
      </c>
      <c r="H24" s="88"/>
    </row>
    <row r="25" spans="1:8" ht="12.75" customHeight="1">
      <c r="A25" s="629" t="s">
        <v>920</v>
      </c>
      <c r="B25" s="637">
        <v>416113.09828000003</v>
      </c>
      <c r="C25" s="638">
        <v>5.6273358292101916E-3</v>
      </c>
      <c r="D25" s="637">
        <v>415005.86407999997</v>
      </c>
      <c r="E25" s="638">
        <v>5.6604187613377294E-3</v>
      </c>
      <c r="F25" s="637">
        <v>1107.2342000000208</v>
      </c>
      <c r="G25" s="638">
        <v>2.6679965172410787E-3</v>
      </c>
      <c r="H25" s="88"/>
    </row>
    <row r="26" spans="1:8" ht="12.75" customHeight="1">
      <c r="A26" s="629" t="s">
        <v>921</v>
      </c>
      <c r="B26" s="637">
        <v>71358790.625799999</v>
      </c>
      <c r="C26" s="638">
        <v>0.96502580879457311</v>
      </c>
      <c r="D26" s="637">
        <v>70815740.158300012</v>
      </c>
      <c r="E26" s="638">
        <v>0.96588212091573844</v>
      </c>
      <c r="F26" s="637">
        <v>543050.46749999747</v>
      </c>
      <c r="G26" s="638">
        <v>7.6684994929949579E-3</v>
      </c>
      <c r="H26" s="88"/>
    </row>
    <row r="27" spans="1:8" ht="12.75" customHeight="1">
      <c r="A27" s="629" t="s">
        <v>922</v>
      </c>
      <c r="B27" s="637">
        <v>2170051.9190600002</v>
      </c>
      <c r="C27" s="638">
        <v>2.9346855376216861E-2</v>
      </c>
      <c r="D27" s="637">
        <v>2086420.3531200001</v>
      </c>
      <c r="E27" s="638">
        <v>2.8457460322923876E-2</v>
      </c>
      <c r="F27" s="637">
        <v>83631.565939999884</v>
      </c>
      <c r="G27" s="638">
        <v>4.0083756763079306E-2</v>
      </c>
      <c r="H27" s="88"/>
    </row>
    <row r="28" spans="1:8" ht="18.75" customHeight="1">
      <c r="A28" s="666" t="s">
        <v>923</v>
      </c>
      <c r="B28" s="621">
        <v>73944955.643139988</v>
      </c>
      <c r="C28" s="558">
        <v>1</v>
      </c>
      <c r="D28" s="621">
        <v>73317166.375500008</v>
      </c>
      <c r="E28" s="558">
        <v>1</v>
      </c>
      <c r="F28" s="621">
        <v>627789.2676399973</v>
      </c>
      <c r="G28" s="558">
        <v>8.562650449755578E-3</v>
      </c>
    </row>
    <row r="29" spans="1:8" ht="12.75" customHeight="1">
      <c r="A29" s="32" t="s">
        <v>476</v>
      </c>
    </row>
    <row r="30" spans="1:8" ht="12.75" customHeight="1"/>
    <row r="31" spans="1:8" ht="12.75" customHeight="1">
      <c r="A31" s="658" t="s">
        <v>896</v>
      </c>
      <c r="G31" s="373" t="str">
        <f>Naslovnica!A20</f>
        <v>Studeni 2015.</v>
      </c>
    </row>
    <row r="32" spans="1:8" ht="12.75" customHeight="1">
      <c r="A32" s="659" t="s">
        <v>897</v>
      </c>
      <c r="G32" s="118" t="str">
        <f>Naslovnica!A24</f>
        <v>November 2015</v>
      </c>
    </row>
    <row r="33" spans="7:8" ht="12.75" customHeight="1">
      <c r="H33" s="78"/>
    </row>
    <row r="34" spans="7:8" ht="12.75" customHeight="1">
      <c r="H34" s="78"/>
    </row>
    <row r="35" spans="7:8" ht="12.75" customHeight="1">
      <c r="H35" s="88"/>
    </row>
    <row r="36" spans="7:8" ht="12.75" customHeight="1">
      <c r="G36" s="88"/>
      <c r="H36" s="88"/>
    </row>
    <row r="37" spans="7:8" ht="12.75" customHeight="1">
      <c r="G37" s="88"/>
    </row>
    <row r="38" spans="7:8" ht="12.75" customHeight="1">
      <c r="G38" s="88"/>
    </row>
    <row r="39" spans="7:8" ht="12.75" customHeight="1">
      <c r="G39" s="88"/>
      <c r="H39" s="78"/>
    </row>
    <row r="40" spans="7:8" ht="12.75" customHeight="1">
      <c r="G40" s="78"/>
    </row>
    <row r="41" spans="7:8" ht="12.75" customHeight="1">
      <c r="G41" s="78"/>
    </row>
    <row r="42" spans="7:8" ht="12.75" customHeight="1"/>
    <row r="43" spans="7:8" ht="12.75" customHeight="1"/>
    <row r="44" spans="7:8" ht="12.75" customHeight="1"/>
    <row r="45" spans="7:8" ht="12.75" customHeight="1"/>
    <row r="46" spans="7:8" ht="12.75" customHeight="1"/>
    <row r="47" spans="7:8" ht="12.75" customHeight="1"/>
    <row r="48" spans="7:8" ht="12.75" customHeight="1"/>
    <row r="49" spans="1:10" ht="12.75" customHeight="1">
      <c r="A49" s="28" t="s">
        <v>476</v>
      </c>
      <c r="B49" s="28"/>
    </row>
    <row r="50" spans="1:10" ht="12.75" customHeight="1"/>
    <row r="51" spans="1:10" ht="12.75" customHeight="1">
      <c r="A51" s="658" t="s">
        <v>910</v>
      </c>
      <c r="G51" s="373" t="str">
        <f>Naslovnica!A20</f>
        <v>Studeni 2015.</v>
      </c>
    </row>
    <row r="52" spans="1:10" ht="12.75" customHeight="1">
      <c r="A52" s="659" t="s">
        <v>911</v>
      </c>
      <c r="G52" s="118" t="str">
        <f>Naslovnica!A24</f>
        <v>November 2015</v>
      </c>
    </row>
    <row r="53" spans="1:10" ht="12.75" customHeight="1">
      <c r="H53" s="78"/>
    </row>
    <row r="54" spans="1:10" ht="12.75" customHeight="1">
      <c r="G54" s="78"/>
      <c r="H54" s="78"/>
    </row>
    <row r="55" spans="1:10" ht="12.75" customHeight="1">
      <c r="H55" s="88"/>
      <c r="J55" s="78"/>
    </row>
    <row r="56" spans="1:10" ht="12.75" customHeight="1">
      <c r="H56" s="88"/>
      <c r="J56" s="78"/>
    </row>
    <row r="57" spans="1:10" ht="12.75" customHeight="1">
      <c r="H57" s="88"/>
    </row>
    <row r="58" spans="1:10" ht="12.75" customHeight="1">
      <c r="G58" s="88"/>
      <c r="H58" s="88"/>
    </row>
    <row r="59" spans="1:10" ht="12.75" customHeight="1">
      <c r="G59" s="88"/>
      <c r="H59" s="88"/>
    </row>
    <row r="60" spans="1:10" ht="12.75" customHeight="1">
      <c r="G60" s="88"/>
      <c r="H60" s="78"/>
    </row>
    <row r="61" spans="1:10" ht="12.75" customHeight="1">
      <c r="G61" s="88"/>
    </row>
    <row r="62" spans="1:10" ht="12.75" customHeight="1"/>
    <row r="63" spans="1:10" ht="12.75" customHeight="1">
      <c r="G63" s="78"/>
    </row>
    <row r="64" spans="1:10" ht="12.75" customHeight="1"/>
    <row r="65" spans="1:7" ht="12.75" customHeight="1"/>
    <row r="66" spans="1:7" ht="12.75" customHeight="1"/>
    <row r="67" spans="1:7" ht="12.75" customHeight="1"/>
    <row r="68" spans="1:7" ht="12.75" customHeight="1"/>
    <row r="69" spans="1:7" ht="12.75" customHeight="1">
      <c r="A69" s="28" t="s">
        <v>476</v>
      </c>
    </row>
    <row r="70" spans="1:7" ht="12.75" customHeight="1"/>
    <row r="71" spans="1:7" ht="12.75" customHeight="1">
      <c r="A71" s="74" t="s">
        <v>325</v>
      </c>
    </row>
    <row r="72" spans="1:7" ht="12.75" customHeight="1">
      <c r="G72" s="21" t="s">
        <v>126</v>
      </c>
    </row>
    <row r="73" spans="1:7" ht="12.75" customHeight="1"/>
    <row r="74" spans="1:7" ht="12.75" customHeight="1"/>
    <row r="75" spans="1:7" ht="12.75" customHeight="1"/>
    <row r="76" spans="1:7" ht="12.75" customHeight="1"/>
    <row r="77" spans="1:7" ht="12.75" customHeight="1"/>
    <row r="78" spans="1:7" ht="12.75" customHeight="1"/>
    <row r="79"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545" t="s">
        <v>324</v>
      </c>
      <c r="F1" s="373" t="str">
        <f>Naslovnica!A20</f>
        <v>Studeni 2015.</v>
      </c>
    </row>
    <row r="2" spans="1:7" ht="12.75" customHeight="1">
      <c r="A2" s="120" t="s">
        <v>24</v>
      </c>
      <c r="F2" s="118" t="str">
        <f>Naslovnica!A24</f>
        <v>November 2015</v>
      </c>
    </row>
    <row r="3" spans="1:7" ht="12.75" customHeight="1"/>
    <row r="4" spans="1:7" ht="17.25" customHeight="1">
      <c r="A4" s="742" t="s">
        <v>477</v>
      </c>
      <c r="B4" s="396" t="str">
        <f>Naslovnica!A20</f>
        <v>Studeni 2015.</v>
      </c>
      <c r="C4" s="397" t="str">
        <f>'5 Tablica 3,4'!A8</f>
        <v>Listopad 2015.</v>
      </c>
      <c r="D4" s="398" t="s">
        <v>677</v>
      </c>
      <c r="E4" s="398" t="s">
        <v>679</v>
      </c>
      <c r="F4" s="398" t="s">
        <v>681</v>
      </c>
    </row>
    <row r="5" spans="1:7" ht="16.5" customHeight="1">
      <c r="A5" s="742"/>
      <c r="B5" s="399" t="str">
        <f>Naslovnica!A24</f>
        <v>November 2015</v>
      </c>
      <c r="C5" s="400" t="str">
        <f>'5 Tablica 3,4'!B8</f>
        <v>October 2015</v>
      </c>
      <c r="D5" s="401" t="s">
        <v>678</v>
      </c>
      <c r="E5" s="401" t="s">
        <v>680</v>
      </c>
      <c r="F5" s="401" t="s">
        <v>682</v>
      </c>
    </row>
    <row r="6" spans="1:7">
      <c r="A6" s="651" t="s">
        <v>867</v>
      </c>
      <c r="B6" s="178">
        <v>114.3934</v>
      </c>
      <c r="C6" s="178">
        <v>114.342</v>
      </c>
      <c r="D6" s="179">
        <v>113.9517</v>
      </c>
      <c r="E6" s="178">
        <v>114.9378</v>
      </c>
      <c r="F6" s="180">
        <v>0.98609999999999332</v>
      </c>
      <c r="G6" s="88"/>
    </row>
    <row r="7" spans="1:7">
      <c r="A7" s="651" t="s">
        <v>870</v>
      </c>
      <c r="B7" s="178">
        <v>113.7642</v>
      </c>
      <c r="C7" s="178">
        <v>113.09990000000001</v>
      </c>
      <c r="D7" s="179">
        <v>112.68680000000001</v>
      </c>
      <c r="E7" s="178">
        <v>113.9174</v>
      </c>
      <c r="F7" s="180">
        <v>1.2305999999999955</v>
      </c>
      <c r="G7" s="88"/>
    </row>
    <row r="8" spans="1:7">
      <c r="A8" s="651" t="s">
        <v>873</v>
      </c>
      <c r="B8" s="178">
        <v>116.7041</v>
      </c>
      <c r="C8" s="178">
        <v>115.13509999999999</v>
      </c>
      <c r="D8" s="179">
        <v>114.6972</v>
      </c>
      <c r="E8" s="178">
        <v>116.7041</v>
      </c>
      <c r="F8" s="180">
        <v>2.0069000000000017</v>
      </c>
      <c r="G8" s="88"/>
    </row>
    <row r="9" spans="1:7">
      <c r="A9" s="651" t="s">
        <v>876</v>
      </c>
      <c r="B9" s="178">
        <v>114.91589999999999</v>
      </c>
      <c r="C9" s="178">
        <v>114.35890000000001</v>
      </c>
      <c r="D9" s="179">
        <v>113.62220000000001</v>
      </c>
      <c r="E9" s="178">
        <v>115.04770000000001</v>
      </c>
      <c r="F9" s="180">
        <v>1.4254999999999995</v>
      </c>
      <c r="G9" s="88"/>
    </row>
    <row r="10" spans="1:7">
      <c r="A10" s="652" t="s">
        <v>889</v>
      </c>
      <c r="B10" s="653">
        <v>114.75250793527294</v>
      </c>
      <c r="C10" s="653">
        <v>114.2825638669333</v>
      </c>
      <c r="D10" s="654">
        <v>113.82355480457903</v>
      </c>
      <c r="E10" s="653">
        <v>114.87944370968256</v>
      </c>
      <c r="F10" s="655">
        <v>1.0558889051035294</v>
      </c>
      <c r="G10" s="88"/>
    </row>
    <row r="11" spans="1:7">
      <c r="A11" s="651" t="s">
        <v>868</v>
      </c>
      <c r="B11" s="178">
        <v>223.55760000000001</v>
      </c>
      <c r="C11" s="178">
        <v>221.3861</v>
      </c>
      <c r="D11" s="179">
        <v>220.54740000000001</v>
      </c>
      <c r="E11" s="178">
        <v>223.72540000000001</v>
      </c>
      <c r="F11" s="180">
        <v>3.1779999999999973</v>
      </c>
      <c r="G11" s="88"/>
    </row>
    <row r="12" spans="1:7">
      <c r="A12" s="651" t="s">
        <v>871</v>
      </c>
      <c r="B12" s="178">
        <v>226.00710000000001</v>
      </c>
      <c r="C12" s="178">
        <v>223.5942</v>
      </c>
      <c r="D12" s="179">
        <v>223.16900000000001</v>
      </c>
      <c r="E12" s="178">
        <v>226.00710000000001</v>
      </c>
      <c r="F12" s="180">
        <v>2.8380999999999972</v>
      </c>
      <c r="G12" s="88"/>
    </row>
    <row r="13" spans="1:7">
      <c r="A13" s="651" t="s">
        <v>874</v>
      </c>
      <c r="B13" s="178">
        <v>202.24080000000001</v>
      </c>
      <c r="C13" s="178">
        <v>199.59110000000001</v>
      </c>
      <c r="D13" s="179">
        <v>199.28380000000001</v>
      </c>
      <c r="E13" s="178">
        <v>202.4015</v>
      </c>
      <c r="F13" s="180">
        <v>3.117699999999985</v>
      </c>
      <c r="G13" s="88"/>
    </row>
    <row r="14" spans="1:7">
      <c r="A14" s="651" t="s">
        <v>877</v>
      </c>
      <c r="B14" s="178">
        <v>220.7886</v>
      </c>
      <c r="C14" s="178">
        <v>219.6943</v>
      </c>
      <c r="D14" s="179">
        <v>218.56</v>
      </c>
      <c r="E14" s="178">
        <v>221.03479999999999</v>
      </c>
      <c r="F14" s="180">
        <v>2.4747999999999877</v>
      </c>
      <c r="G14" s="88"/>
    </row>
    <row r="15" spans="1:7">
      <c r="A15" s="652" t="s">
        <v>890</v>
      </c>
      <c r="B15" s="653">
        <v>219.58148245548239</v>
      </c>
      <c r="C15" s="653">
        <v>217.63636529475232</v>
      </c>
      <c r="D15" s="654">
        <v>216.87661822410294</v>
      </c>
      <c r="E15" s="653">
        <v>219.74285920072762</v>
      </c>
      <c r="F15" s="655">
        <v>2.866240976624681</v>
      </c>
      <c r="G15" s="88"/>
    </row>
    <row r="16" spans="1:7">
      <c r="A16" s="651" t="s">
        <v>869</v>
      </c>
      <c r="B16" s="178">
        <v>106.35250000000001</v>
      </c>
      <c r="C16" s="178">
        <v>105.81789999999999</v>
      </c>
      <c r="D16" s="179">
        <v>105.6754</v>
      </c>
      <c r="E16" s="178">
        <v>106.35250000000001</v>
      </c>
      <c r="F16" s="180">
        <v>0.67710000000001003</v>
      </c>
      <c r="G16" s="88"/>
    </row>
    <row r="17" spans="1:7">
      <c r="A17" s="651" t="s">
        <v>872</v>
      </c>
      <c r="B17" s="178">
        <v>108.4888</v>
      </c>
      <c r="C17" s="178">
        <v>107.61279999999999</v>
      </c>
      <c r="D17" s="179">
        <v>107.3908</v>
      </c>
      <c r="E17" s="178">
        <v>108.4888</v>
      </c>
      <c r="F17" s="180">
        <v>1.097999999999999</v>
      </c>
      <c r="G17" s="88"/>
    </row>
    <row r="18" spans="1:7">
      <c r="A18" s="651" t="s">
        <v>875</v>
      </c>
      <c r="B18" s="178">
        <v>109.0419</v>
      </c>
      <c r="C18" s="178">
        <v>108.0806</v>
      </c>
      <c r="D18" s="179">
        <v>107.8895</v>
      </c>
      <c r="E18" s="178">
        <v>109.0419</v>
      </c>
      <c r="F18" s="180">
        <v>1.1524000000000001</v>
      </c>
      <c r="G18" s="88"/>
    </row>
    <row r="19" spans="1:7">
      <c r="A19" s="651" t="s">
        <v>878</v>
      </c>
      <c r="B19" s="178">
        <v>112.5827</v>
      </c>
      <c r="C19" s="178">
        <v>111.6699</v>
      </c>
      <c r="D19" s="179">
        <v>111.4271</v>
      </c>
      <c r="E19" s="178">
        <v>112.613</v>
      </c>
      <c r="F19" s="180">
        <v>1.1859000000000037</v>
      </c>
      <c r="G19" s="88"/>
    </row>
    <row r="20" spans="1:7">
      <c r="A20" s="652" t="s">
        <v>891</v>
      </c>
      <c r="B20" s="653">
        <v>109.1718605412011</v>
      </c>
      <c r="C20" s="653">
        <v>108.40025815681423</v>
      </c>
      <c r="D20" s="654">
        <v>108.20835804629102</v>
      </c>
      <c r="E20" s="653">
        <v>109.1718605412011</v>
      </c>
      <c r="F20" s="655">
        <v>0.96350249491007389</v>
      </c>
      <c r="G20" s="88"/>
    </row>
    <row r="21" spans="1:7" ht="12.75" customHeight="1">
      <c r="A21" s="37" t="s">
        <v>128</v>
      </c>
    </row>
    <row r="22" spans="1:7" ht="21" customHeight="1">
      <c r="A22" s="750" t="s">
        <v>893</v>
      </c>
      <c r="B22" s="750"/>
      <c r="C22" s="750"/>
      <c r="D22" s="750"/>
      <c r="E22" s="750"/>
      <c r="F22" s="750"/>
    </row>
    <row r="23" spans="1:7" ht="21" customHeight="1">
      <c r="A23" s="751" t="s">
        <v>892</v>
      </c>
      <c r="B23" s="751"/>
      <c r="C23" s="751"/>
      <c r="D23" s="751"/>
      <c r="E23" s="751"/>
      <c r="F23" s="751"/>
    </row>
    <row r="24" spans="1:7" ht="12.75" customHeight="1"/>
    <row r="25" spans="1:7" ht="12.75" customHeight="1">
      <c r="A25" s="546" t="s">
        <v>927</v>
      </c>
      <c r="F25" s="373" t="str">
        <f>Naslovnica!A20</f>
        <v>Studeni 2015.</v>
      </c>
    </row>
    <row r="26" spans="1:7" ht="12.75" customHeight="1">
      <c r="A26" s="120" t="s">
        <v>928</v>
      </c>
      <c r="F26" s="118" t="str">
        <f>Naslovnica!A24</f>
        <v>November 2015</v>
      </c>
    </row>
    <row r="27" spans="1:7" ht="12.75" customHeight="1">
      <c r="A27" s="39"/>
      <c r="F27" s="19"/>
    </row>
    <row r="28" spans="1:7" ht="12.75" customHeight="1">
      <c r="A28" s="752" t="s">
        <v>675</v>
      </c>
      <c r="B28" s="754" t="s">
        <v>1083</v>
      </c>
      <c r="C28" s="754"/>
      <c r="D28" s="742" t="s">
        <v>1101</v>
      </c>
      <c r="E28" s="742" t="s">
        <v>676</v>
      </c>
      <c r="F28" s="749" t="s">
        <v>906</v>
      </c>
    </row>
    <row r="29" spans="1:7" ht="12.75" customHeight="1">
      <c r="A29" s="753"/>
      <c r="B29" s="564" t="str">
        <f>B4</f>
        <v>Studeni 2015.</v>
      </c>
      <c r="C29" s="564" t="str">
        <f>C4</f>
        <v>Listopad 2015.</v>
      </c>
      <c r="D29" s="742"/>
      <c r="E29" s="742"/>
      <c r="F29" s="749"/>
    </row>
    <row r="30" spans="1:7" ht="12.75" customHeight="1">
      <c r="A30" s="753"/>
      <c r="B30" s="393" t="str">
        <f>Naslovnica!A24</f>
        <v>November 2015</v>
      </c>
      <c r="C30" s="402" t="str">
        <f>C5</f>
        <v>October 2015</v>
      </c>
      <c r="D30" s="742"/>
      <c r="E30" s="742"/>
      <c r="F30" s="749"/>
    </row>
    <row r="31" spans="1:7" ht="16.5" customHeight="1">
      <c r="A31" s="753"/>
      <c r="B31" s="403"/>
      <c r="C31" s="404"/>
      <c r="D31" s="742"/>
      <c r="E31" s="742"/>
      <c r="F31" s="749"/>
      <c r="G31" s="78"/>
    </row>
    <row r="32" spans="1:7" ht="15" customHeight="1">
      <c r="A32" s="651" t="s">
        <v>867</v>
      </c>
      <c r="B32" s="349">
        <v>4.4952860716107601E-4</v>
      </c>
      <c r="C32" s="349">
        <v>3.8311706001471046E-2</v>
      </c>
      <c r="D32" s="349">
        <v>9.9265352405021989E-2</v>
      </c>
      <c r="E32" s="349">
        <v>0.10874466191998367</v>
      </c>
      <c r="F32" s="349">
        <v>0.11107467235053115</v>
      </c>
      <c r="G32" s="88"/>
    </row>
    <row r="33" spans="1:7" ht="15" customHeight="1">
      <c r="A33" s="651" t="s">
        <v>870</v>
      </c>
      <c r="B33" s="349">
        <v>5.8735684116431042E-3</v>
      </c>
      <c r="C33" s="349">
        <v>2.7032500022701855E-2</v>
      </c>
      <c r="D33" s="349">
        <v>8.1819054945744707E-2</v>
      </c>
      <c r="E33" s="349">
        <v>8.8163218456770664E-2</v>
      </c>
      <c r="F33" s="349">
        <v>0.10628509368761963</v>
      </c>
      <c r="G33" s="88"/>
    </row>
    <row r="34" spans="1:7" ht="15" customHeight="1">
      <c r="A34" s="651" t="s">
        <v>873</v>
      </c>
      <c r="B34" s="349">
        <v>1.3627468947349675E-2</v>
      </c>
      <c r="C34" s="349">
        <v>4.5513652915376346E-2</v>
      </c>
      <c r="D34" s="349">
        <v>9.6898714784396933E-2</v>
      </c>
      <c r="E34" s="349">
        <v>0.12358305461365315</v>
      </c>
      <c r="F34" s="349">
        <v>0.12861544796646429</v>
      </c>
      <c r="G34" s="88"/>
    </row>
    <row r="35" spans="1:7" ht="15" customHeight="1">
      <c r="A35" s="651" t="s">
        <v>876</v>
      </c>
      <c r="B35" s="349">
        <v>4.8706309696926464E-3</v>
      </c>
      <c r="C35" s="349">
        <v>3.8465170763600787E-2</v>
      </c>
      <c r="D35" s="349">
        <v>0.10099276836937654</v>
      </c>
      <c r="E35" s="349">
        <v>0.10778756557599878</v>
      </c>
      <c r="F35" s="349">
        <v>0.11504769368840773</v>
      </c>
      <c r="G35" s="88"/>
    </row>
    <row r="36" spans="1:7" ht="15" customHeight="1">
      <c r="A36" s="656" t="s">
        <v>889</v>
      </c>
      <c r="B36" s="657">
        <v>4.1121239534565035E-3</v>
      </c>
      <c r="C36" s="657">
        <v>3.7771981029696811E-2</v>
      </c>
      <c r="D36" s="657">
        <v>9.7010614278697282E-2</v>
      </c>
      <c r="E36" s="657">
        <v>0.10761802472755888</v>
      </c>
      <c r="F36" s="657">
        <v>0.11380570345491758</v>
      </c>
      <c r="G36" s="88"/>
    </row>
    <row r="37" spans="1:7" ht="15" customHeight="1">
      <c r="A37" s="651" t="s">
        <v>868</v>
      </c>
      <c r="B37" s="349">
        <v>9.8086555569658618E-3</v>
      </c>
      <c r="C37" s="349">
        <v>1.377891729489944E-2</v>
      </c>
      <c r="D37" s="349">
        <v>6.1414674514522094E-2</v>
      </c>
      <c r="E37" s="349">
        <v>6.45082953113707E-2</v>
      </c>
      <c r="F37" s="349">
        <v>6.0964260969921913E-2</v>
      </c>
      <c r="G37" s="88"/>
    </row>
    <row r="38" spans="1:7" ht="15" customHeight="1">
      <c r="A38" s="651" t="s">
        <v>871</v>
      </c>
      <c r="B38" s="349">
        <v>1.0791424822289786E-2</v>
      </c>
      <c r="C38" s="349">
        <v>2.4908301330856863E-2</v>
      </c>
      <c r="D38" s="349">
        <v>7.531487656153657E-2</v>
      </c>
      <c r="E38" s="349">
        <v>7.5736106424084682E-2</v>
      </c>
      <c r="F38" s="349">
        <v>6.1815066824204346E-2</v>
      </c>
      <c r="G38" s="88"/>
    </row>
    <row r="39" spans="1:7" ht="15" customHeight="1">
      <c r="A39" s="651" t="s">
        <v>874</v>
      </c>
      <c r="B39" s="349">
        <v>1.3275642050171621E-2</v>
      </c>
      <c r="C39" s="349">
        <v>2.2596496477366834E-2</v>
      </c>
      <c r="D39" s="349">
        <v>7.677530923092668E-2</v>
      </c>
      <c r="E39" s="349">
        <v>7.7575082027308007E-2</v>
      </c>
      <c r="F39" s="349">
        <v>5.3172271168813401E-2</v>
      </c>
      <c r="G39" s="88"/>
    </row>
    <row r="40" spans="1:7" ht="15" customHeight="1">
      <c r="A40" s="651" t="s">
        <v>877</v>
      </c>
      <c r="B40" s="349">
        <v>4.9810122520248523E-3</v>
      </c>
      <c r="C40" s="349">
        <v>1.5662035121459583E-2</v>
      </c>
      <c r="D40" s="349">
        <v>6.7885834788370847E-2</v>
      </c>
      <c r="E40" s="349">
        <v>6.9948074793619641E-2</v>
      </c>
      <c r="F40" s="349">
        <v>5.9992017808158549E-2</v>
      </c>
      <c r="G40" s="88"/>
    </row>
    <row r="41" spans="1:7" ht="15" customHeight="1">
      <c r="A41" s="656" t="s">
        <v>890</v>
      </c>
      <c r="B41" s="657">
        <v>8.9374639118593446E-3</v>
      </c>
      <c r="C41" s="657">
        <v>1.708422653477415E-2</v>
      </c>
      <c r="D41" s="657">
        <v>6.7406542038102035E-2</v>
      </c>
      <c r="E41" s="657">
        <v>6.9497853554240763E-2</v>
      </c>
      <c r="F41" s="657">
        <v>5.9564638027601147E-2</v>
      </c>
      <c r="G41" s="88"/>
    </row>
    <row r="42" spans="1:7" ht="15" customHeight="1">
      <c r="A42" s="651" t="s">
        <v>869</v>
      </c>
      <c r="B42" s="349">
        <v>5.0520753105098848E-3</v>
      </c>
      <c r="C42" s="349">
        <v>4.642200724598311E-4</v>
      </c>
      <c r="D42" s="349">
        <v>4.5071133917288675E-2</v>
      </c>
      <c r="E42" s="349">
        <v>4.7099155546935112E-2</v>
      </c>
      <c r="F42" s="349">
        <v>4.9422700155130395E-2</v>
      </c>
      <c r="G42" s="88"/>
    </row>
    <row r="43" spans="1:7" ht="15" customHeight="1">
      <c r="A43" s="651" t="s">
        <v>872</v>
      </c>
      <c r="B43" s="349">
        <v>8.1402955782212683E-3</v>
      </c>
      <c r="C43" s="349">
        <v>1.7434252823138818E-2</v>
      </c>
      <c r="D43" s="349">
        <v>5.0888601088968644E-2</v>
      </c>
      <c r="E43" s="349">
        <v>5.5258453152387199E-2</v>
      </c>
      <c r="F43" s="349">
        <v>6.5897993922889864E-2</v>
      </c>
      <c r="G43" s="88"/>
    </row>
    <row r="44" spans="1:7" ht="15" customHeight="1">
      <c r="A44" s="651" t="s">
        <v>875</v>
      </c>
      <c r="B44" s="349">
        <v>8.8942881516200778E-3</v>
      </c>
      <c r="C44" s="349">
        <v>2.1857107199854786E-2</v>
      </c>
      <c r="D44" s="349">
        <v>5.8812391307091927E-2</v>
      </c>
      <c r="E44" s="349">
        <v>6.6736385505394624E-2</v>
      </c>
      <c r="F44" s="349">
        <v>7.0152036488173586E-2</v>
      </c>
      <c r="G44" s="88"/>
    </row>
    <row r="45" spans="1:7" ht="15" customHeight="1">
      <c r="A45" s="651" t="s">
        <v>878</v>
      </c>
      <c r="B45" s="349">
        <v>8.1740916755546067E-3</v>
      </c>
      <c r="C45" s="349">
        <v>5.5792445409232228E-2</v>
      </c>
      <c r="D45" s="349">
        <v>8.0473062719294886E-2</v>
      </c>
      <c r="E45" s="349">
        <v>8.693431629435544E-2</v>
      </c>
      <c r="F45" s="349">
        <v>9.7275759518538063E-2</v>
      </c>
      <c r="G45" s="78"/>
    </row>
    <row r="46" spans="1:7" ht="15" customHeight="1">
      <c r="A46" s="656" t="s">
        <v>891</v>
      </c>
      <c r="B46" s="657">
        <v>7.1180862251327692E-3</v>
      </c>
      <c r="C46" s="657">
        <v>2.4879342082109623E-2</v>
      </c>
      <c r="D46" s="657">
        <v>6.0489402779329904E-2</v>
      </c>
      <c r="E46" s="657">
        <v>6.5165779310456085E-2</v>
      </c>
      <c r="F46" s="657">
        <v>7.1150919119421507E-2</v>
      </c>
    </row>
    <row r="47" spans="1:7" ht="12.75" customHeight="1">
      <c r="A47" s="37" t="s">
        <v>128</v>
      </c>
      <c r="G47" s="92"/>
    </row>
    <row r="48" spans="1:7" ht="12.75" customHeight="1">
      <c r="A48" s="662" t="s">
        <v>905</v>
      </c>
      <c r="B48" s="662"/>
      <c r="C48" s="662"/>
      <c r="D48" s="662"/>
      <c r="E48" s="662"/>
      <c r="F48" s="662"/>
    </row>
    <row r="49" spans="1:6" ht="12.75" customHeight="1">
      <c r="A49" s="668" t="s">
        <v>1067</v>
      </c>
      <c r="B49" s="663"/>
      <c r="C49" s="663"/>
      <c r="D49" s="663"/>
      <c r="E49" s="663"/>
      <c r="F49" s="663"/>
    </row>
    <row r="50" spans="1:6" ht="12.75" customHeight="1">
      <c r="A50" s="662"/>
    </row>
    <row r="51" spans="1:6" ht="12.75" customHeight="1">
      <c r="A51" s="668"/>
    </row>
    <row r="52" spans="1:6" ht="12.75" customHeight="1"/>
    <row r="53" spans="1:6" ht="12.75" customHeight="1">
      <c r="A53" s="74" t="s">
        <v>325</v>
      </c>
    </row>
    <row r="54" spans="1:6" ht="12.75" customHeight="1"/>
    <row r="55" spans="1:6" ht="12.75" customHeight="1"/>
    <row r="56" spans="1:6" ht="12.75" customHeight="1"/>
    <row r="57" spans="1:6" ht="12.75" customHeight="1">
      <c r="F57" s="121" t="s">
        <v>481</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8">
    <mergeCell ref="A4:A5"/>
    <mergeCell ref="A22:F22"/>
    <mergeCell ref="A23:F23"/>
    <mergeCell ref="A28:A31"/>
    <mergeCell ref="D28:D31"/>
    <mergeCell ref="E28:E31"/>
    <mergeCell ref="F28:F31"/>
    <mergeCell ref="B28:C28"/>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2.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3.xml><?xml version="1.0" encoding="utf-8"?>
<ds:datastoreItem xmlns:ds="http://schemas.openxmlformats.org/officeDocument/2006/customXml" ds:itemID="{9865A985-D9A2-4008-BB3E-DA3FBDDD99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37</vt:i4>
      </vt:variant>
    </vt:vector>
  </HeadingPairs>
  <TitlesOfParts>
    <vt:vector size="74"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37,37.1,38,39</vt:lpstr>
      <vt:lpstr>31 Tablica 40.41.42.43 </vt:lpstr>
      <vt:lpstr>32 Tablica 44,45,46-Graf 19,20 </vt:lpstr>
      <vt:lpstr>33 Tablica 47</vt:lpstr>
      <vt:lpstr>34 Tablica 48,49 </vt:lpstr>
      <vt:lpstr>35 Tablica 50</vt:lpstr>
      <vt:lpstr>36 Tablica 51</vt:lpstr>
      <vt:lpstr>37 Tablica 52,53,54</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37,37.1,38,39'!Print_Area</vt:lpstr>
      <vt:lpstr>'31 Tablica 40.41.42.43 '!Print_Area</vt:lpstr>
      <vt:lpstr>'32 Tablica 44,45,46-Graf 19,20 '!Print_Area</vt:lpstr>
      <vt:lpstr>'33 Tablica 47'!Print_Area</vt:lpstr>
      <vt:lpstr>'34 Tablica 48,49 '!Print_Area</vt:lpstr>
      <vt:lpstr>'35 Tablica 50'!Print_Area</vt:lpstr>
      <vt:lpstr>'36 Tablica 51'!Print_Area</vt:lpstr>
      <vt:lpstr>'37 Tablica 52,53,54'!Print_Area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2023-04-11T15:01:17Z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