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3.1'!$A$1:$P$44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6.1'!$A$1:$L$141</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66" i="82" l="1"/>
  <c r="C67" i="82"/>
  <c r="C68" i="82"/>
  <c r="C65" i="82"/>
  <c r="C55" i="82"/>
  <c r="C56" i="82"/>
  <c r="C57" i="82"/>
  <c r="C54" i="82"/>
  <c r="B6" i="34" l="1"/>
  <c r="H124" i="46" l="1"/>
  <c r="F43" i="65" l="1"/>
  <c r="O60" i="92" l="1"/>
  <c r="B7" i="92" l="1"/>
  <c r="B6" i="92"/>
  <c r="G2" i="34" l="1"/>
  <c r="G1" i="34"/>
  <c r="B5" i="34" s="1"/>
  <c r="G2" i="92"/>
  <c r="G1" i="92"/>
  <c r="I2" i="91"/>
  <c r="L34" i="91" s="1"/>
  <c r="I1" i="91"/>
  <c r="L33" i="91" s="1"/>
  <c r="G34" i="92" l="1"/>
  <c r="B38" i="92" s="1"/>
  <c r="G35" i="92"/>
  <c r="B39" i="92"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<sst xmlns="http://schemas.openxmlformats.org/spreadsheetml/2006/main" count="3380" uniqueCount="1583">
  <si>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</si>
  <si>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</si>
  <si>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</si>
  <si>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</si>
  <si>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</si>
  <si>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</si>
  <si>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</si>
  <si>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</si>
  <si>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</si>
  <si>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</si>
  <si>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</si>
  <si>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</si>
  <si>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</si>
  <si>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</si>
  <si>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</si>
  <si>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</si>
  <si>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</si>
  <si>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</si>
  <si>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</si>
  <si>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</si>
  <si>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</si>
  <si>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</si>
  <si>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</si>
  <si>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</si>
  <si>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</si>
  <si>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</si>
  <si>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</si>
  <si>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</si>
  <si>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</si>
  <si>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</si>
  <si>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</si>
  <si>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</si>
  <si>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</si>
  <si>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</si>
  <si>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</si>
  <si>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</si>
  <si>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</si>
  <si>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</si>
  <si>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</si>
  <si>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</si>
  <si>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</si>
  <si>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</si>
  <si>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</si>
  <si>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</si>
  <si>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</si>
  <si>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</si>
  <si>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</si>
  <si>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</si>
  <si>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</si>
  <si>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</si>
  <si>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</si>
  <si>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</si>
  <si>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</si>
  <si>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</si>
  <si>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</si>
  <si>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</si>
  <si>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</si>
  <si>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</si>
  <si>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</si>
  <si>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</si>
  <si>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</si>
  <si>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</si>
  <si>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</si>
  <si>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</si>
  <si>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</si>
  <si>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</si>
  <si>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</si>
  <si>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</si>
  <si>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</si>
  <si>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</si>
  <si>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</si>
  <si>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</si>
  <si>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</si>
  <si>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</si>
  <si>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</si>
  <si>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</si>
  <si>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</si>
  <si>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</si>
  <si>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</si>
  <si>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</si>
  <si>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</si>
  <si>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</si>
  <si>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</si>
  <si>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</si>
  <si>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</si>
  <si>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</si>
  <si>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</si>
  <si>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</si>
  <si>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</si>
  <si>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</si>
  <si>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</si>
  <si>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</si>
  <si>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</si>
  <si>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</si>
  <si>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</si>
  <si>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</si>
  <si>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</si>
  <si>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</si>
  <si>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</si>
  <si>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</si>
  <si>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</si>
  <si>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</si>
  <si>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</si>
  <si>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</si>
  <si>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</si>
  <si>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</si>
  <si>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</si>
  <si>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</si>
  <si>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</si>
  <si>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</si>
  <si>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</si>
  <si>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</si>
  <si>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</si>
  <si>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</si>
  <si>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</si>
  <si>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</si>
  <si>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</si>
  <si>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</si>
  <si>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</si>
  <si>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</si>
  <si>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</si>
  <si>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</si>
  <si>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</si>
  <si>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</si>
  <si>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</si>
  <si>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</si>
  <si>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</si>
  <si>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</si>
  <si>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</si>
  <si>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</si>
  <si>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</si>
  <si>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</si>
  <si>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</si>
  <si>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</si>
  <si>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</si>
  <si>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</si>
  <si>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</si>
  <si>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</si>
  <si>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</si>
  <si>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</si>
  <si>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</si>
  <si>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</si>
  <si>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</si>
  <si>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</si>
  <si>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</si>
  <si>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</si>
  <si>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</si>
  <si>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</si>
  <si>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</si>
  <si>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</si>
  <si>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</si>
  <si>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</si>
  <si>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</si>
  <si>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</si>
  <si>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</si>
  <si>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</si>
  <si>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</si>
  <si>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</si>
  <si>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</si>
  <si>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</si>
  <si>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</si>
  <si>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</si>
  <si>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</si>
  <si>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</si>
  <si>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</si>
  <si>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</si>
  <si>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</si>
  <si>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</si>
  <si>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</si>
  <si>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</si>
  <si>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</si>
  <si>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</si>
  <si>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</si>
  <si>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</si>
  <si>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</si>
  <si>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</si>
  <si>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</si>
  <si>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</si>
  <si>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</si>
  <si>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</si>
  <si>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</si>
  <si>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</si>
  <si>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</si>
  <si>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</si>
  <si>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</si>
  <si>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</si>
  <si>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</si>
  <si>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</si>
  <si>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</si>
  <si>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</si>
  <si>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</si>
  <si>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</si>
  <si>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</si>
  <si>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</si>
  <si>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</si>
  <si>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</si>
  <si>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</si>
  <si>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</si>
  <si>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</si>
  <si>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</si>
  <si>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</si>
  <si>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</si>
  <si>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</si>
  <si>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</si>
  <si>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</si>
  <si>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</si>
  <si>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</si>
  <si>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</si>
  <si>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</si>
  <si>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</si>
  <si>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</si>
  <si>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</si>
  <si>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</si>
  <si>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</si>
  <si>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</si>
  <si>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</si>
  <si>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</si>
  <si>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</si>
  <si>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</si>
  <si>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</si>
  <si>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</si>
  <si>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</si>
  <si>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</si>
  <si>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</si>
  <si>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</si>
  <si>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</si>
  <si>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</si>
  <si>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</si>
  <si>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</si>
  <si>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</si>
  <si>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</si>
  <si>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</si>
  <si>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</si>
  <si>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</si>
  <si>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</si>
  <si>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</si>
  <si>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</si>
  <si>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</si>
  <si>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</si>
  <si>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</si>
  <si>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</si>
  <si>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</si>
  <si>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</si>
  <si>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</si>
  <si>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</si>
  <si>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</si>
  <si>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</si>
  <si>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</si>
  <si>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</si>
  <si>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</si>
  <si>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</si>
  <si>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</si>
  <si>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</si>
  <si>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</si>
  <si>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</si>
  <si>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</si>
  <si>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</si>
  <si>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</si>
  <si>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</si>
  <si>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</si>
  <si>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</si>
  <si>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</si>
  <si>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</si>
  <si>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</si>
  <si>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</si>
  <si>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</si>
  <si>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</si>
  <si>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</si>
  <si>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</si>
  <si>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</si>
  <si>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</si>
  <si>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</si>
  <si>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</si>
  <si>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</si>
  <si>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</si>
  <si>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</si>
  <si>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</si>
  <si>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</si>
  <si>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</si>
  <si>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</si>
  <si>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</si>
  <si>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</si>
  <si>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</si>
  <si>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</si>
  <si>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</si>
  <si>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</si>
  <si>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</si>
  <si>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</si>
  <si>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</si>
  <si>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</si>
  <si>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</si>
  <si>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</si>
  <si>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</si>
  <si>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</si>
  <si>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</si>
  <si>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</si>
  <si>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</si>
  <si>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</si>
  <si>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</si>
  <si>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</si>
  <si>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</si>
  <si>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</si>
  <si>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</si>
  <si>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</si>
  <si>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</si>
  <si>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</si>
  <si>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</si>
  <si>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</si>
  <si>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</si>
  <si>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</si>
  <si>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</si>
  <si>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</si>
  <si>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</si>
  <si>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</si>
  <si>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</si>
  <si>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</si>
  <si>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</si>
  <si>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</si>
  <si>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</si>
  <si>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</si>
  <si>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</si>
  <si>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</si>
  <si>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</si>
  <si>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</si>
  <si>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</si>
  <si>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</si>
  <si>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</si>
  <si>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</si>
  <si>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</si>
  <si>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</si>
  <si>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</si>
  <si>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</si>
  <si>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</si>
  <si>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</si>
  <si>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</si>
  <si>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</si>
  <si>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</si>
  <si>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</si>
  <si>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</si>
  <si>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</si>
  <si>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</si>
  <si>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</si>
  <si>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</si>
  <si>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</si>
  <si>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</si>
  <si>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</si>
  <si>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</si>
  <si>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</si>
  <si>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</si>
  <si>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</si>
  <si>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</si>
  <si>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</si>
  <si>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</si>
  <si>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</si>
  <si>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</si>
  <si>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</si>
  <si>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</si>
  <si>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</si>
  <si>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</si>
  <si>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</si>
  <si>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</si>
  <si>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</si>
  <si>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</si>
  <si>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</si>
  <si>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</si>
  <si>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</si>
  <si>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</si>
  <si>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</si>
  <si>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</si>
  <si>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</si>
  <si>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</si>
  <si>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</si>
  <si>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</si>
  <si>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</si>
  <si>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</si>
  <si>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</si>
  <si>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</si>
  <si>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</si>
  <si>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</si>
  <si>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</si>
  <si>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</si>
  <si>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</si>
  <si>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</si>
  <si>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</si>
  <si>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</si>
  <si>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</si>
  <si>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</si>
  <si>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</si>
  <si>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</si>
  <si>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</si>
  <si>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</si>
  <si>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</si>
  <si>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</si>
  <si>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</si>
  <si>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</si>
  <si>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</si>
  <si>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</si>
  <si>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</si>
  <si>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</si>
  <si>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</si>
  <si>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</si>
  <si>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</si>
  <si>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</si>
  <si>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</si>
  <si>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</si>
  <si>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</si>
  <si>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</si>
  <si>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</si>
  <si>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</si>
  <si>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</si>
  <si>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</si>
  <si>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</si>
  <si>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</si>
  <si>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</si>
  <si>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</si>
  <si>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</si>
  <si>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</si>
  <si>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</si>
  <si>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</si>
  <si>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</si>
  <si>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</si>
  <si>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</si>
  <si>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</si>
  <si>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</si>
  <si>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</si>
  <si>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</si>
  <si>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</si>
  <si>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</si>
  <si>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</si>
  <si>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</si>
  <si>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</si>
  <si>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</si>
  <si>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</si>
  <si>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</si>
  <si>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</si>
  <si>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</si>
  <si>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</si>
  <si>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</si>
  <si>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</si>
  <si>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</si>
  <si>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</si>
  <si>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</si>
  <si>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</si>
  <si>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</si>
  <si>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</si>
  <si>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</si>
  <si>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</si>
  <si>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</si>
  <si>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</si>
  <si>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</si>
  <si>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</si>
  <si>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</si>
  <si>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</si>
  <si>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</si>
  <si>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</si>
  <si>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</si>
  <si>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</si>
  <si>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</si>
  <si>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</si>
  <si>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</si>
  <si>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</si>
  <si>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</si>
  <si>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</si>
  <si>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</si>
  <si>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</si>
  <si>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</si>
  <si>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</si>
  <si>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</si>
  <si>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</si>
  <si>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</si>
  <si>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</si>
  <si>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</si>
  <si>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</si>
  <si>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</si>
  <si>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</si>
  <si>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</si>
  <si>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</si>
  <si>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</si>
  <si>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</si>
  <si>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</si>
  <si>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</si>
  <si>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</si>
  <si>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</si>
  <si>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</si>
  <si>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</si>
  <si>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</si>
  <si>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</si>
  <si>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</si>
  <si>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</si>
  <si>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</si>
  <si>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</si>
  <si>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</si>
  <si>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</si>
  <si>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</si>
  <si>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</si>
  <si>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</si>
  <si>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</si>
  <si>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</si>
  <si>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</si>
  <si>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</si>
  <si>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</si>
  <si>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</si>
  <si>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</si>
  <si>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</si>
  <si>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</si>
  <si>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</si>
  <si>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</si>
  <si>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</si>
  <si>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</si>
  <si>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</si>
  <si>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</si>
  <si>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</si>
  <si>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</si>
  <si>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</si>
  <si>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</si>
  <si>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</si>
  <si>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</si>
  <si>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</si>
  <si>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</si>
  <si>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</si>
  <si>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</si>
  <si>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</si>
  <si>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</si>
  <si>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</si>
  <si>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</si>
  <si>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</si>
  <si>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</si>
  <si>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</si>
  <si>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</si>
  <si>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</si>
  <si>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</si>
  <si>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</si>
  <si>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</si>
  <si>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</si>
  <si>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</si>
  <si>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</si>
  <si>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</si>
  <si>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</si>
  <si>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</si>
  <si>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</si>
  <si>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</si>
  <si>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</si>
  <si>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</si>
  <si>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</si>
  <si>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</si>
  <si>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</si>
  <si>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</si>
  <si>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</si>
  <si>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</si>
  <si>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</si>
  <si>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</si>
  <si>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</si>
  <si>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</si>
  <si>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</si>
  <si>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</si>
  <si>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</si>
  <si>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</si>
  <si>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</si>
  <si>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</si>
  <si>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</si>
  <si>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</si>
  <si>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</si>
  <si>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</si>
  <si>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</si>
  <si>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</si>
  <si>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</si>
  <si>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</si>
  <si>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</si>
  <si>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</si>
  <si>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</si>
  <si>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</si>
  <si>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</si>
  <si>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</si>
  <si>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</si>
  <si>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</si>
  <si>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</si>
  <si>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</si>
  <si>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</si>
  <si>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</si>
  <si>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</si>
  <si>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</si>
  <si>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</si>
  <si>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</si>
  <si>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</si>
  <si>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</si>
  <si>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</si>
  <si>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</si>
  <si>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</si>
  <si>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</si>
  <si>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</si>
  <si>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</si>
  <si>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</si>
  <si>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</si>
  <si>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</si>
  <si>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</si>
  <si>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</si>
  <si>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</si>
  <si>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</si>
  <si>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</si>
  <si>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</si>
  <si>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</si>
  <si>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</si>
  <si>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</si>
  <si>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</si>
  <si>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</si>
  <si>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</si>
  <si>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</si>
  <si>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</si>
  <si>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</si>
  <si>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</si>
  <si>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</si>
  <si>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</si>
  <si>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</si>
  <si>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</si>
  <si>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</si>
  <si>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</si>
  <si>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</si>
  <si>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</si>
  <si>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</si>
  <si>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</si>
  <si>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</si>
  <si>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</si>
  <si>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</si>
  <si>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</si>
  <si>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</si>
  <si>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</si>
  <si>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</si>
  <si>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</si>
  <si>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</si>
  <si>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</si>
  <si>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</si>
  <si>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</si>
  <si>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</si>
  <si>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</si>
  <si>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</si>
  <si>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</si>
  <si>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</si>
  <si>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</si>
  <si>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</si>
  <si>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</si>
  <si>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</si>
  <si>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</si>
  <si>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</si>
  <si>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</si>
  <si>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</si>
  <si>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</si>
  <si>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</si>
  <si>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</si>
  <si>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</si>
  <si>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</si>
  <si>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</si>
  <si>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</si>
  <si>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</si>
  <si>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</si>
  <si>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</si>
  <si>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</si>
  <si>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</si>
  <si>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</si>
  <si>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</si>
  <si>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</si>
  <si>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</si>
  <si>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</si>
  <si>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</si>
  <si>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</si>
  <si>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</si>
  <si>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</si>
  <si>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</si>
  <si>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</si>
  <si>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</si>
  <si>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</si>
  <si>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</si>
  <si>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</si>
  <si>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</si>
  <si>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</si>
  <si>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</si>
  <si>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</si>
  <si>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</si>
  <si>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</si>
  <si>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</si>
  <si>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</si>
  <si>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</si>
  <si>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</si>
  <si>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</si>
  <si>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</si>
  <si>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</si>
  <si>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</si>
  <si>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</si>
  <si>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</si>
  <si>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</si>
  <si>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</si>
  <si>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</si>
  <si>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</si>
  <si>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</si>
  <si>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</si>
  <si>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</si>
  <si>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</si>
  <si>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</si>
  <si>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</si>
  <si>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</si>
  <si>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</si>
  <si>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</si>
  <si>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</si>
  <si>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</si>
  <si>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</si>
  <si>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</si>
  <si>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</si>
  <si>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</si>
  <si>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</si>
  <si>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</si>
  <si>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</si>
  <si>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</si>
  <si>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</si>
  <si>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</si>
  <si>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</si>
  <si>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</si>
  <si>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</si>
  <si>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</si>
  <si>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</si>
  <si>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</si>
  <si>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</si>
  <si>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</si>
  <si>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</si>
  <si>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</si>
  <si>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</si>
  <si>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</si>
  <si>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</si>
  <si>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</si>
  <si>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</si>
  <si>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</si>
  <si>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</si>
  <si>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</si>
  <si>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</si>
  <si>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</si>
  <si>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</si>
  <si>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</si>
  <si>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</si>
  <si>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</si>
  <si>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</si>
  <si>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</si>
  <si>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</si>
  <si>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</si>
  <si>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</si>
  <si>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</si>
  <si>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</si>
  <si>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</si>
  <si>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</si>
  <si>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</si>
  <si>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</si>
  <si>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</si>
  <si>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</si>
  <si>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</si>
  <si>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</si>
  <si>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</si>
  <si>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</si>
  <si>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</si>
  <si>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</si>
  <si>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</si>
  <si>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</si>
  <si>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</si>
  <si>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</si>
  <si>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</si>
  <si>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</si>
  <si>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</si>
  <si>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</si>
  <si>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</si>
  <si>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</si>
  <si>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</si>
  <si>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</si>
  <si>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</si>
  <si>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</si>
  <si>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</si>
  <si>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</si>
  <si>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</si>
  <si>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</si>
  <si>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</si>
  <si>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</si>
  <si>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</si>
  <si>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</si>
  <si>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</si>
  <si>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</si>
  <si>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</si>
  <si>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</si>
  <si>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</si>
  <si>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</si>
  <si>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</si>
  <si>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</si>
  <si>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</si>
  <si>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</si>
  <si>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</si>
  <si>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</si>
  <si>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</si>
  <si>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</si>
  <si>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</si>
  <si>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</si>
  <si>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</si>
  <si>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</si>
  <si>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</si>
  <si>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</si>
  <si>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</si>
  <si>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</si>
  <si>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</si>
  <si>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</si>
  <si>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</si>
  <si>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</si>
  <si>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</si>
  <si>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</si>
  <si>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</si>
  <si>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</si>
  <si>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</si>
  <si>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</si>
  <si>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</si>
  <si>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</si>
  <si>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</si>
  <si>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</si>
  <si>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</si>
  <si>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</si>
  <si>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</si>
  <si>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</si>
  <si>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</si>
  <si>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</si>
  <si>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</si>
  <si>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</si>
  <si>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</si>
  <si>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</si>
  <si>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</si>
  <si>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</si>
  <si>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</si>
  <si>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</si>
  <si>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</si>
  <si>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</si>
  <si>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</si>
  <si>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</si>
  <si>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</si>
  <si>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</si>
  <si>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</si>
  <si>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</si>
  <si>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</si>
  <si>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</si>
  <si>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</si>
  <si>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</si>
  <si>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</si>
  <si>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</si>
  <si>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</si>
  <si>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</si>
  <si>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</si>
  <si>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</si>
  <si>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</si>
  <si>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</si>
  <si>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</si>
  <si>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</si>
  <si>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</si>
  <si>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</si>
  <si>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</si>
  <si>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</si>
  <si>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</si>
  <si>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</si>
  <si>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</si>
  <si>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</si>
  <si>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</si>
  <si>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</si>
  <si>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</si>
  <si>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</si>
  <si>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</si>
  <si>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</si>
  <si>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</si>
  <si>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</si>
  <si>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</si>
  <si>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</si>
  <si>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</si>
  <si>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</si>
  <si>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</si>
  <si>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</si>
  <si>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</si>
  <si>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</si>
  <si>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</si>
  <si>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</si>
  <si>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</si>
  <si>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</si>
  <si>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</si>
  <si>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</si>
  <si>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</si>
  <si>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</si>
  <si>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</si>
  <si>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</si>
  <si>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</si>
  <si>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</si>
  <si>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</si>
  <si>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</si>
  <si>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</si>
  <si>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</si>
  <si>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2019 Q 2</t>
  </si>
  <si>
    <t>30.06.2019</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</si>
  <si>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</si>
  <si>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</si>
  <si>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</si>
  <si>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</si>
  <si>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</si>
  <si>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</si>
  <si>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</si>
  <si>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</si>
  <si>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</si>
  <si>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</si>
  <si>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</si>
  <si>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</si>
  <si>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</si>
  <si>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</si>
  <si>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</si>
  <si>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</si>
  <si>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</si>
  <si>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</si>
  <si>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</si>
  <si>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</si>
  <si>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</si>
  <si>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</si>
  <si>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</si>
  <si>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</si>
  <si>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</si>
  <si>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</si>
  <si>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</si>
  <si>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</si>
  <si>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</si>
  <si>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</si>
  <si>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</si>
  <si>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</si>
  <si>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</si>
  <si>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</si>
  <si>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</si>
  <si>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</si>
  <si>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</si>
  <si>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</si>
  <si>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</si>
  <si>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</si>
  <si>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</si>
  <si>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</si>
  <si>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</si>
  <si>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</si>
  <si>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</si>
  <si>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</si>
  <si>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</si>
  <si>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</si>
  <si>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</si>
  <si>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</si>
  <si>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</si>
  <si>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</si>
  <si>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</si>
  <si>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</si>
  <si>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</si>
  <si>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</si>
  <si>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</si>
  <si>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</si>
  <si>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</si>
  <si>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</si>
  <si>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</si>
  <si>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</si>
  <si>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</si>
  <si>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</si>
  <si>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</si>
  <si>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</si>
  <si>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</si>
  <si>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</si>
  <si>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</si>
  <si>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</si>
  <si>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</si>
  <si>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</si>
  <si>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</si>
  <si>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</si>
  <si>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</si>
  <si>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</si>
  <si>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</si>
  <si>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</si>
  <si>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</si>
  <si>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</si>
  <si>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</si>
  <si>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</si>
  <si>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</si>
  <si>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</si>
  <si>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</si>
  <si>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</si>
  <si>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</si>
  <si>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</si>
  <si>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</si>
  <si>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</si>
  <si>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</si>
  <si>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</si>
  <si>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</si>
  <si>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</si>
  <si>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</si>
  <si>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</si>
  <si>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</si>
  <si>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</si>
  <si>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</si>
  <si>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</si>
  <si>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</si>
  <si>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</si>
  <si>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</si>
  <si>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</si>
  <si>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</si>
  <si>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</si>
  <si>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</si>
  <si>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</si>
  <si>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</si>
  <si>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</si>
  <si>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</si>
  <si>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</si>
  <si>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</si>
  <si>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</si>
  <si>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</si>
  <si>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</si>
  <si>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</si>
  <si>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</si>
  <si>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</si>
  <si>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</si>
  <si>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</si>
  <si>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</si>
  <si>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</si>
  <si>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</si>
  <si>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</si>
  <si>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</si>
  <si>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</si>
  <si>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</si>
  <si>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</si>
  <si>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</si>
  <si>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</si>
  <si>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</si>
  <si>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</si>
  <si>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</si>
  <si>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</si>
  <si>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</si>
  <si>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</si>
  <si>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</si>
  <si>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</si>
  <si>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</si>
  <si>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</si>
  <si>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</si>
  <si>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</si>
  <si>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</si>
  <si>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</si>
  <si>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</si>
  <si>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</si>
  <si>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</si>
  <si>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</si>
  <si>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</si>
  <si>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</si>
  <si>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</si>
  <si>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</si>
  <si>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</si>
  <si>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</si>
  <si>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</si>
  <si>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</si>
  <si>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</si>
  <si>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</si>
  <si>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</si>
  <si>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</si>
  <si>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</si>
  <si>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</si>
  <si>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</si>
  <si>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</si>
  <si>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</si>
  <si>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</si>
  <si>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</si>
  <si>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</si>
  <si>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</si>
  <si>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</si>
  <si>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</si>
  <si>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</si>
  <si>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</si>
  <si>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</si>
  <si>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</si>
  <si>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</si>
  <si>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</si>
  <si>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</si>
  <si>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</si>
  <si>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</si>
  <si>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</si>
  <si>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</si>
  <si>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</si>
  <si>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</si>
  <si>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</si>
  <si>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</si>
  <si>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</si>
  <si>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</si>
  <si>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</si>
  <si>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</si>
  <si>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</si>
  <si>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</si>
  <si>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</si>
  <si>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</si>
  <si>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</si>
  <si>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</si>
  <si>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</si>
  <si>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</si>
  <si>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</si>
  <si>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</si>
  <si>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</si>
  <si>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30.6.2020.</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</si>
  <si>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</si>
  <si>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</si>
  <si>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</si>
  <si>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</si>
  <si>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</si>
  <si>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</si>
  <si>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</si>
  <si>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</si>
  <si>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</si>
  <si>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</si>
  <si>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</si>
  <si>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t>AGRAM LEASING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</si>
  <si>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</si>
  <si>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</si>
  <si>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</si>
  <si>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</si>
  <si>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</si>
  <si>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</si>
  <si>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</si>
  <si>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</si>
  <si>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</si>
  <si>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</si>
  <si>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</si>
  <si>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</si>
  <si>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</si>
  <si>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</si>
  <si>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</si>
  <si>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</si>
  <si>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</si>
  <si>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</si>
  <si>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</si>
  <si>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</si>
  <si>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</si>
  <si>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</si>
  <si>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</si>
  <si>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</si>
  <si>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</si>
  <si>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</si>
  <si>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</si>
  <si>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</si>
  <si>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</si>
  <si>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</si>
  <si>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</si>
  <si>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</si>
  <si>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</si>
  <si>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</si>
  <si>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</si>
  <si>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</si>
  <si>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</si>
  <si>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</si>
  <si>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</si>
  <si>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</si>
  <si>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</si>
  <si>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</si>
  <si>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</si>
  <si>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</si>
  <si>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</si>
  <si>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</si>
  <si>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</si>
  <si>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</si>
  <si>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</si>
  <si>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</si>
  <si>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</si>
  <si>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</si>
  <si>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</si>
  <si>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</si>
  <si>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</si>
  <si>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</si>
  <si>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</si>
  <si>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</si>
  <si>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</si>
  <si>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</si>
  <si>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</si>
  <si>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</si>
  <si>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</si>
  <si>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</si>
  <si>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</si>
  <si>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</si>
  <si>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</si>
  <si>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</si>
  <si>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</si>
  <si>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</si>
  <si>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</si>
  <si>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</si>
  <si>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</si>
  <si>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</si>
  <si>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</si>
  <si>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</si>
  <si>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</si>
  <si>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</si>
  <si>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</si>
  <si>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</si>
  <si>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</si>
  <si>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</si>
  <si>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</si>
  <si>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</si>
  <si>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</si>
  <si>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</si>
  <si>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</si>
  <si>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</si>
  <si>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</si>
  <si>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</si>
  <si>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</si>
  <si>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</si>
  <si>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</si>
  <si>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</si>
  <si>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</si>
  <si>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</si>
  <si>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</si>
  <si>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</si>
  <si>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</si>
  <si>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</si>
  <si>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</si>
  <si>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</si>
  <si>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</si>
  <si>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</si>
  <si>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</si>
  <si>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</si>
  <si>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</si>
  <si>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</si>
  <si>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</si>
  <si>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</si>
  <si>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</si>
  <si>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</si>
  <si>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</si>
  <si>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</si>
  <si>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</si>
  <si>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</si>
  <si>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</si>
  <si>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</si>
  <si>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</si>
  <si>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</si>
  <si>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</si>
  <si>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</si>
  <si>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ALD Automotive d.o.o. </t>
  </si>
  <si>
    <t xml:space="preserve">IMPULS-LEASING d.o.o. </t>
  </si>
  <si>
    <t xml:space="preserve">OTP Leasing d.d. </t>
  </si>
  <si>
    <t xml:space="preserve">PBZ-LEASING d.o.o. </t>
  </si>
  <si>
    <t xml:space="preserve">Raiffeisen Leasing d.o.o. </t>
  </si>
  <si>
    <t xml:space="preserve">Volvo Financial Services leasing d.o.o. </t>
  </si>
  <si>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</si>
  <si>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</si>
  <si>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</si>
  <si>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</si>
  <si>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</si>
  <si>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</si>
  <si>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r>
      <t xml:space="preserve">Isplate zbog umirovljenja  /  </t>
    </r>
    <r>
      <rPr>
        <b/>
        <i/>
        <sz val="10"/>
        <color theme="1" tint="0.499984740745262"/>
        <rFont val="Arial"/>
        <family val="2"/>
      </rPr>
      <t>Retirement payouts</t>
    </r>
  </si>
  <si>
    <t>2021 Q 1</t>
  </si>
  <si>
    <t xml:space="preserve">BKS - leasing Croatia d.o.o. </t>
  </si>
  <si>
    <t xml:space="preserve">i4next leasing Croatia d.o.o. </t>
  </si>
  <si>
    <t xml:space="preserve">UniCredit Leasing Croatia d.o.o. </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</si>
  <si>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</si>
  <si>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</si>
  <si>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</si>
  <si>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</si>
  <si>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</si>
  <si>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</si>
  <si>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</si>
  <si>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</si>
  <si>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</si>
  <si>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</si>
  <si>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</si>
  <si>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</si>
  <si>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</si>
  <si>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</si>
  <si>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</si>
  <si>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</si>
  <si>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</si>
  <si>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</si>
  <si>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</si>
  <si>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</si>
  <si>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</si>
  <si>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</si>
  <si>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</si>
  <si>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</si>
  <si>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</si>
  <si>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</si>
  <si>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</si>
  <si>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</si>
  <si>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</si>
  <si>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</si>
  <si>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</si>
  <si>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</si>
  <si>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</si>
  <si>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</si>
  <si>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</si>
  <si>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</si>
  <si>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</si>
  <si>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</si>
  <si>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</si>
  <si>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</si>
  <si>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</si>
  <si>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</si>
  <si>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</si>
  <si>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</si>
  <si>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</si>
  <si>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</si>
  <si>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</si>
  <si>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</si>
  <si>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</si>
  <si>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</si>
  <si>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</si>
  <si>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</si>
  <si>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</si>
  <si>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</si>
  <si>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</si>
  <si>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</si>
  <si>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</si>
  <si>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</si>
  <si>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</si>
  <si>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</si>
  <si>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</si>
  <si>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</si>
  <si>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</si>
  <si>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</si>
  <si>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</si>
  <si>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</si>
  <si>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</si>
  <si>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</si>
  <si>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</si>
  <si>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</si>
  <si>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</si>
  <si>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</si>
  <si>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</si>
  <si>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</si>
  <si>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</si>
  <si>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</si>
  <si>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</si>
  <si>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</si>
  <si>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</si>
  <si>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</si>
  <si>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</si>
  <si>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</si>
  <si>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</si>
  <si>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</si>
  <si>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</si>
  <si>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</si>
  <si>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</si>
  <si>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</si>
  <si>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</si>
  <si>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</si>
  <si>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</si>
  <si>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</si>
  <si>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</si>
  <si>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</si>
  <si>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</si>
  <si>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</si>
  <si>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</si>
  <si>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</si>
  <si>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</si>
  <si>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</si>
  <si>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</si>
  <si>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</si>
  <si>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</si>
  <si>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</si>
  <si>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</si>
  <si>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</si>
  <si>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</si>
  <si>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</si>
  <si>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</si>
  <si>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</si>
  <si>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</si>
  <si>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</si>
  <si>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</si>
  <si>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</si>
  <si>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</si>
  <si>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</si>
  <si>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</si>
  <si>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</si>
  <si>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</si>
  <si>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</si>
  <si>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</si>
  <si>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</si>
  <si>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</si>
  <si>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</si>
  <si>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</si>
  <si>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</si>
  <si>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</si>
  <si>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</si>
  <si>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</si>
  <si>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start</t>
  </si>
  <si>
    <t>HROTPIUNVCF2</t>
  </si>
  <si>
    <t xml:space="preserve">OTP uravnoteženi </t>
  </si>
  <si>
    <t>HROTPIUURVF5</t>
  </si>
  <si>
    <t xml:space="preserve">PBZ Bond  </t>
  </si>
  <si>
    <t>05881951163</t>
  </si>
  <si>
    <t>HRPBZIUIBNF5</t>
  </si>
  <si>
    <t>PBZ INVEST d.o.o.</t>
  </si>
  <si>
    <t>PBZ Conservative 10</t>
  </si>
  <si>
    <t>HRPBZIUC10F8</t>
  </si>
  <si>
    <t>PBZ Dollar Progressive</t>
  </si>
  <si>
    <t>36747980966</t>
  </si>
  <si>
    <t>HRPBZIUDPGS3</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</si>
  <si>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</si>
  <si>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</si>
  <si>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</si>
  <si>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</si>
  <si>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</si>
  <si>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</si>
  <si>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</si>
  <si>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</si>
  <si>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</si>
  <si>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</si>
  <si>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</si>
  <si>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</si>
  <si>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</si>
  <si>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</si>
  <si>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</si>
  <si>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</si>
  <si>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</si>
  <si>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</si>
  <si>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</si>
  <si>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</si>
  <si>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</si>
  <si>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</si>
  <si>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</si>
  <si>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</si>
  <si>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</si>
  <si>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</si>
  <si>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</si>
  <si>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</si>
  <si>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</si>
  <si>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</si>
  <si>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</si>
  <si>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</si>
  <si>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</si>
  <si>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</si>
  <si>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</si>
  <si>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</si>
  <si>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</si>
  <si>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</si>
  <si>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</si>
  <si>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</si>
  <si>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</si>
  <si>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</si>
  <si>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</si>
  <si>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</si>
  <si>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</si>
  <si>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</si>
  <si>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</si>
  <si>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</si>
  <si>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</si>
  <si>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</si>
  <si>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</si>
  <si>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</si>
  <si>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</si>
  <si>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</si>
  <si>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</si>
  <si>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</si>
  <si>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</si>
  <si>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</si>
  <si>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</si>
  <si>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</si>
  <si>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</si>
  <si>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</si>
  <si>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</si>
  <si>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</si>
  <si>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</si>
  <si>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</si>
  <si>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</si>
  <si>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</si>
  <si>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</si>
  <si>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</si>
  <si>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</si>
  <si>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</si>
  <si>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</si>
  <si>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</si>
  <si>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</si>
  <si>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</si>
  <si>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</si>
  <si>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</si>
  <si>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</si>
  <si>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</si>
  <si>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</si>
  <si>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</si>
  <si>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</si>
  <si>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</si>
  <si>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</si>
  <si>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</si>
  <si>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</si>
  <si>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</si>
  <si>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</si>
  <si>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</si>
  <si>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</si>
  <si>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</si>
  <si>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</si>
  <si>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</si>
  <si>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</si>
  <si>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</si>
  <si>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</si>
  <si>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</si>
  <si>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</si>
  <si>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</si>
  <si>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</si>
  <si>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</si>
  <si>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</si>
  <si>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</si>
  <si>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</si>
  <si>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</si>
  <si>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</si>
  <si>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t>LIPANJ 2021.</t>
  </si>
  <si>
    <t>JUNE 2021</t>
  </si>
  <si>
    <t>1.1. - 30.6.2021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</si>
  <si>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30.6.2021</t>
    </r>
  </si>
  <si>
    <t>Erste &amp; Steiermärkische S-Leasing d.o.o.</t>
  </si>
  <si>
    <t xml:space="preserve">HETA Asset Resolution Hrvatska d.o.o. </t>
  </si>
  <si>
    <t xml:space="preserve">Mercedes-Benz Leasing Hrvatska d.o.o. </t>
  </si>
  <si>
    <t xml:space="preserve">PORSCHE LEASING d.o.o. </t>
  </si>
  <si>
    <t>SCANIA CREDIT HRVATSKA d.o.o.</t>
  </si>
  <si>
    <r>
      <t>Mjesečna promjena (u %)</t>
    </r>
    <r>
      <rPr>
        <sz val="8"/>
        <color indexed="9"/>
        <rFont val="Arial"/>
        <family val="2"/>
      </rPr>
      <t xml:space="preserve">
</t>
    </r>
    <r>
      <rPr>
        <sz val="8"/>
        <color theme="1" tint="0.34998626667073579"/>
        <rFont val="Arial"/>
        <family val="2"/>
      </rPr>
      <t>Monthly change (in %)</t>
    </r>
  </si>
  <si>
    <t>2021 Q 2</t>
  </si>
  <si>
    <t>OTP e-start</t>
  </si>
  <si>
    <t>LIPANJ 2020.</t>
  </si>
  <si>
    <t>JUNE 2020</t>
  </si>
  <si>
    <t>30.6.2021.</t>
  </si>
  <si>
    <t>1.1. - 30.6.2021.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</si>
  <si>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</si>
  <si>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</si>
  <si>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</si>
  <si>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r>
      <t>Napomena  /</t>
    </r>
    <r>
      <rPr>
        <i/>
        <sz val="8"/>
        <color theme="1" tint="0.34998626667073579"/>
        <rFont val="Arial"/>
        <family val="2"/>
      </rPr>
      <t xml:space="preserve"> Note</t>
    </r>
    <r>
      <rPr>
        <sz val="8"/>
        <color theme="1"/>
        <rFont val="Arial"/>
        <family val="2"/>
        <charset val="238"/>
      </rPr>
      <t xml:space="preserve">: Fond PR-AZ-1 je prestao s radom 11.6.2021. / </t>
    </r>
    <r>
      <rPr>
        <i/>
        <sz val="8"/>
        <color theme="1" tint="0.34998626667073579"/>
        <rFont val="Arial"/>
        <family val="2"/>
      </rPr>
      <t>Fund PR-AZ-1 ceased to operate on June 11, 2021.</t>
    </r>
  </si>
  <si>
    <t>HRRHMFO287A1</t>
  </si>
  <si>
    <t>Year-to-
date</t>
  </si>
  <si>
    <t>PBZ Equity World</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</si>
  <si>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</si>
  <si>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</si>
  <si>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</si>
  <si>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</si>
  <si>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</si>
  <si>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</si>
  <si>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</si>
  <si>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</si>
  <si>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</si>
  <si>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</si>
  <si>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</si>
  <si>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</si>
  <si>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t xml:space="preserve">- Društvo OTP Osiguranje d.d. je 7. rujna 2021. promijenilo naziv tvrtke u Groupama osiguranje d.d. </t>
  </si>
  <si>
    <t xml:space="preserve">- On 7 September 2021 OTP Osiguranje d.d. changed the company name into Groupama osiguranje d.d. </t>
  </si>
  <si>
    <t>Rujan 2021.</t>
  </si>
  <si>
    <t>September 2021</t>
  </si>
  <si>
    <t>I-IX/2020</t>
  </si>
  <si>
    <t>I-IX/2021</t>
  </si>
  <si>
    <r>
      <t xml:space="preserve">Indeks (100 = I-IX/2020)
</t>
    </r>
    <r>
      <rPr>
        <i/>
        <sz val="9"/>
        <color theme="1" tint="0.34998626667073579"/>
        <rFont val="Arial"/>
        <family val="2"/>
        <charset val="238"/>
      </rPr>
      <t>Index(100 =I-IX/2020)</t>
    </r>
  </si>
  <si>
    <t>Tablica 3.1: Zaračunata bruto premija osiguranja za period od 1. siječnja do 30. rujna 2021.</t>
  </si>
  <si>
    <t>Table 3.1: Written premium for the period 1 January  - 30 September 2021</t>
  </si>
  <si>
    <t>Tablica 3.2: Podaci o osiguranju za period od 1. siječnja do 30. rujna 2021.</t>
  </si>
  <si>
    <t>Table 3.2: Insurance data for the period 1 January - 30 September 2021</t>
  </si>
  <si>
    <t>HRPODRRA0004</t>
  </si>
  <si>
    <t>HRHT00RA0005</t>
  </si>
  <si>
    <t>HRATPLRA0008</t>
  </si>
  <si>
    <t>HRCROSRA0002</t>
  </si>
  <si>
    <t>HRADRSPA0009</t>
  </si>
  <si>
    <t>HRRIVPRA0000</t>
  </si>
  <si>
    <t>HRSPANRA0007</t>
  </si>
  <si>
    <t>HRTUHORA0001</t>
  </si>
  <si>
    <t>HRERNTRA0000</t>
  </si>
  <si>
    <t>HRZABARA0009</t>
  </si>
  <si>
    <t>HRRHMFO34BA1</t>
  </si>
  <si>
    <t>HRRHMFO26CA5</t>
  </si>
  <si>
    <t>HRRHMFO247E7</t>
  </si>
  <si>
    <t>HRRHMFO282A2</t>
  </si>
  <si>
    <t>HRRHMFO227E9</t>
  </si>
  <si>
    <t>HRRHMFO253A3</t>
  </si>
  <si>
    <t>HRRHMFO23BA4</t>
  </si>
  <si>
    <t>HRRHMFO257A4</t>
  </si>
  <si>
    <t>HRRIBAO23BA6</t>
  </si>
  <si>
    <t>HRKOTRPA0003</t>
  </si>
  <si>
    <t>HRTSHCRA0009</t>
  </si>
  <si>
    <t>HRBCINRA0003</t>
  </si>
  <si>
    <t xml:space="preserve"> ZB bond 2024 USD </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</si>
  <si>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</si>
  <si>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Kolovoz 2021.</t>
  </si>
  <si>
    <t>August 2021</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</si>
  <si>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</si>
  <si>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</si>
  <si>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</si>
  <si>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</si>
  <si>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</si>
  <si>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</si>
  <si>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</si>
  <si>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</si>
  <si>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</si>
  <si>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</si>
  <si>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</si>
  <si>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</si>
  <si>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</si>
  <si>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</si>
  <si>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</si>
  <si>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20.10.2021.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</si>
</sst>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7" fillId="0" borderId="0"/>
  </cellStyleXfs>
  <cellXfs count="1187">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68" fontId="0" fillId="0" borderId="0" xfId="0" applyNumberFormat="1" applyAlignment="1">
      <alignment vertical="center"/>
    </xf>
    <xf numFmtId="49" fontId="33" fillId="0" borderId="0" xfId="0" quotePrefix="1" applyNumberFormat="1" applyFont="1" applyFill="1" applyBorder="1" applyAlignment="1">
      <alignment horizontal="left" vertical="top"/>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FFFFCC"/>
      <color rgb="FFFF9933"/>
      <color rgb="FF3399FF"/>
      <color rgb="FF66CCFF"/>
      <color rgb="FF33CCFF"/>
      <color rgb="FF00FFFF"/>
      <color rgb="FF9933FF"/>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67"/>
      <c r="B1" s="668"/>
      <c r="C1" s="668"/>
      <c r="D1" s="668"/>
      <c r="E1" s="668"/>
      <c r="F1" s="668"/>
      <c r="G1" s="668"/>
      <c r="H1" s="668"/>
      <c r="I1" s="668"/>
    </row>
    <row r="2" spans="1:9" ht="18">
      <c r="A2" s="1051"/>
      <c r="B2" s="1051"/>
      <c r="C2" s="1051"/>
      <c r="D2" s="1051"/>
      <c r="E2" s="1051"/>
      <c r="F2" s="1051"/>
      <c r="G2" s="1051"/>
      <c r="H2" s="1051"/>
      <c r="I2" s="1051"/>
    </row>
    <row r="3" spans="1:9" ht="18">
      <c r="A3" s="669"/>
      <c r="B3" s="669"/>
      <c r="C3" s="669"/>
      <c r="D3" s="669"/>
      <c r="E3" s="669"/>
      <c r="F3" s="669"/>
      <c r="G3" s="669"/>
      <c r="H3" s="669"/>
      <c r="I3" s="669"/>
    </row>
    <row r="4" spans="1:9" ht="16.5">
      <c r="A4" s="1052"/>
      <c r="B4" s="1052"/>
      <c r="C4" s="1052"/>
      <c r="D4" s="1052"/>
      <c r="E4" s="1052"/>
      <c r="F4" s="1052"/>
      <c r="G4" s="1052"/>
      <c r="H4" s="1052"/>
      <c r="I4" s="1052"/>
    </row>
    <row r="5" spans="1:9" ht="15" customHeight="1">
      <c r="A5" s="670"/>
      <c r="B5" s="670"/>
      <c r="C5" s="670"/>
      <c r="D5" s="670"/>
      <c r="E5" s="670"/>
      <c r="F5" s="670"/>
      <c r="G5" s="670"/>
      <c r="H5" s="670"/>
      <c r="I5" s="670"/>
    </row>
    <row r="6" spans="1:9" ht="15" customHeight="1">
      <c r="A6" s="671"/>
      <c r="B6" s="671"/>
      <c r="C6" s="671"/>
      <c r="D6" s="671"/>
      <c r="E6" s="671"/>
      <c r="F6" s="671"/>
      <c r="G6" s="671"/>
      <c r="H6" s="671"/>
      <c r="I6" s="671"/>
    </row>
    <row r="7" spans="1:9">
      <c r="A7" s="678"/>
      <c r="B7" s="678"/>
      <c r="C7" s="678"/>
      <c r="D7" s="678"/>
      <c r="E7" s="678"/>
      <c r="F7" s="678"/>
      <c r="G7" s="678"/>
      <c r="H7" s="678"/>
      <c r="I7" s="678"/>
    </row>
    <row r="8" spans="1:9">
      <c r="A8" s="672"/>
      <c r="B8" s="672"/>
      <c r="C8" s="672"/>
      <c r="D8" s="672"/>
      <c r="E8" s="672"/>
      <c r="F8" s="672"/>
      <c r="G8" s="672"/>
      <c r="H8" s="672"/>
      <c r="I8" s="672"/>
    </row>
    <row r="9" spans="1:9">
      <c r="A9" s="1053" t="s">
        <v>1582</v>
      </c>
      <c r="B9" s="1054"/>
      <c r="C9" s="1054"/>
      <c r="D9" s="1054"/>
      <c r="E9" s="1054"/>
      <c r="F9" s="1054"/>
      <c r="G9" s="1054"/>
      <c r="H9" s="1054"/>
      <c r="I9" s="1054"/>
    </row>
    <row r="10" spans="1:9">
      <c r="A10" s="673"/>
      <c r="B10" s="673"/>
      <c r="C10" s="673"/>
      <c r="D10" s="673"/>
      <c r="E10" s="673"/>
      <c r="F10" s="673"/>
      <c r="G10" s="673"/>
      <c r="H10" s="673"/>
      <c r="I10" s="673"/>
    </row>
    <row r="11" spans="1:9">
      <c r="A11" s="673"/>
      <c r="B11" s="673"/>
      <c r="C11" s="673"/>
      <c r="D11" s="673"/>
      <c r="E11" s="673"/>
      <c r="F11" s="673"/>
      <c r="G11" s="673"/>
      <c r="H11" s="673"/>
      <c r="I11" s="673"/>
    </row>
    <row r="12" spans="1:9">
      <c r="A12" s="673"/>
      <c r="B12" s="673"/>
      <c r="C12" s="673"/>
      <c r="D12" s="673"/>
      <c r="E12" s="673"/>
      <c r="F12" s="673"/>
      <c r="G12" s="673"/>
      <c r="H12" s="673"/>
      <c r="I12" s="673"/>
    </row>
    <row r="13" spans="1:9">
      <c r="A13" s="673"/>
      <c r="B13" s="673"/>
      <c r="C13" s="673"/>
      <c r="D13" s="673"/>
      <c r="E13" s="673"/>
      <c r="F13" s="673"/>
      <c r="G13" s="673"/>
      <c r="H13" s="673"/>
      <c r="I13" s="673"/>
    </row>
    <row r="14" spans="1:9">
      <c r="A14" s="673"/>
      <c r="B14" s="673"/>
      <c r="C14" s="673"/>
      <c r="D14" s="673"/>
      <c r="E14" s="673"/>
      <c r="F14" s="673"/>
      <c r="G14" s="673"/>
      <c r="H14" s="673"/>
      <c r="I14" s="673"/>
    </row>
    <row r="15" spans="1:9">
      <c r="A15" s="673"/>
      <c r="B15" s="673"/>
      <c r="C15" s="673"/>
      <c r="D15" s="673"/>
      <c r="E15" s="673"/>
      <c r="F15" s="673"/>
      <c r="G15" s="673"/>
      <c r="H15" s="673"/>
      <c r="I15" s="673"/>
    </row>
    <row r="16" spans="1:9">
      <c r="A16" s="673"/>
      <c r="B16" s="673"/>
      <c r="C16" s="673"/>
      <c r="D16" s="673"/>
      <c r="E16" s="673"/>
      <c r="F16" s="673"/>
      <c r="G16" s="673"/>
      <c r="H16" s="673"/>
      <c r="I16" s="673"/>
    </row>
    <row r="17" spans="1:9">
      <c r="A17" s="673"/>
      <c r="B17" s="673"/>
      <c r="C17" s="673"/>
      <c r="D17" s="673"/>
      <c r="E17" s="673"/>
      <c r="F17" s="673"/>
      <c r="G17" s="673"/>
      <c r="H17" s="673"/>
      <c r="I17" s="673"/>
    </row>
    <row r="18" spans="1:9" ht="30">
      <c r="A18" s="1055" t="s">
        <v>0</v>
      </c>
      <c r="B18" s="1055"/>
      <c r="C18" s="1055"/>
      <c r="D18" s="1055"/>
      <c r="E18" s="1055"/>
      <c r="F18" s="1055"/>
      <c r="G18" s="1055"/>
      <c r="H18" s="1055"/>
      <c r="I18" s="1055"/>
    </row>
    <row r="19" spans="1:9" ht="18.75" customHeight="1">
      <c r="A19" s="674"/>
      <c r="B19" s="674"/>
      <c r="C19" s="674"/>
      <c r="D19" s="674"/>
      <c r="E19" s="674"/>
      <c r="F19" s="674"/>
      <c r="G19" s="674"/>
      <c r="H19" s="674"/>
      <c r="I19" s="674"/>
    </row>
    <row r="20" spans="1:9" ht="18.75" customHeight="1">
      <c r="A20" s="1056" t="s">
        <v>1532</v>
      </c>
      <c r="B20" s="1056"/>
      <c r="C20" s="1056"/>
      <c r="D20" s="1056"/>
      <c r="E20" s="1056"/>
      <c r="F20" s="1056"/>
      <c r="G20" s="1056"/>
      <c r="H20" s="1056"/>
      <c r="I20" s="1056"/>
    </row>
    <row r="21" spans="1:9" ht="18.75" customHeight="1">
      <c r="A21" s="675"/>
      <c r="B21" s="675"/>
      <c r="C21" s="675"/>
      <c r="D21" s="675"/>
      <c r="E21" s="675"/>
      <c r="F21" s="675"/>
      <c r="G21" s="675"/>
      <c r="H21" s="675"/>
      <c r="I21" s="675"/>
    </row>
    <row r="22" spans="1:9" ht="26.25" customHeight="1">
      <c r="A22" s="1057" t="s">
        <v>1</v>
      </c>
      <c r="B22" s="1057"/>
      <c r="C22" s="1057"/>
      <c r="D22" s="1057"/>
      <c r="E22" s="1057"/>
      <c r="F22" s="1057"/>
      <c r="G22" s="1057"/>
      <c r="H22" s="1057"/>
      <c r="I22" s="1057"/>
    </row>
    <row r="23" spans="1:9" ht="18.75">
      <c r="A23" s="676"/>
      <c r="B23" s="676"/>
      <c r="C23" s="676"/>
      <c r="D23" s="676"/>
      <c r="E23" s="676"/>
      <c r="F23" s="676"/>
      <c r="G23" s="676"/>
      <c r="H23" s="676"/>
      <c r="I23" s="676"/>
    </row>
    <row r="24" spans="1:9" ht="18.75" customHeight="1">
      <c r="A24" s="1047" t="s">
        <v>1533</v>
      </c>
      <c r="B24" s="1047"/>
      <c r="C24" s="1047"/>
      <c r="D24" s="1047"/>
      <c r="E24" s="1047"/>
      <c r="F24" s="1047"/>
      <c r="G24" s="1047"/>
      <c r="H24" s="1047"/>
      <c r="I24" s="1047"/>
    </row>
    <row r="25" spans="1:9">
      <c r="A25" s="673"/>
      <c r="B25" s="673"/>
      <c r="C25" s="673"/>
      <c r="D25" s="673"/>
      <c r="E25" s="673"/>
      <c r="F25" s="673"/>
      <c r="G25" s="673"/>
      <c r="H25" s="673"/>
      <c r="I25" s="673"/>
    </row>
    <row r="26" spans="1:9">
      <c r="A26" s="673"/>
      <c r="B26" s="673"/>
      <c r="C26" s="673"/>
      <c r="D26" s="673"/>
      <c r="E26" s="673"/>
      <c r="F26" s="673"/>
      <c r="G26" s="673"/>
      <c r="H26" s="673"/>
      <c r="I26" s="673"/>
    </row>
    <row r="27" spans="1:9">
      <c r="A27" s="673"/>
      <c r="B27" s="673"/>
      <c r="C27" s="673"/>
      <c r="D27" s="673"/>
      <c r="E27" s="673"/>
      <c r="F27" s="673"/>
      <c r="G27" s="673"/>
      <c r="H27" s="673"/>
      <c r="I27" s="673"/>
    </row>
    <row r="28" spans="1:9">
      <c r="A28" s="673"/>
      <c r="B28" s="673"/>
      <c r="C28" s="673"/>
      <c r="D28" s="673"/>
      <c r="E28" s="673"/>
      <c r="F28" s="673"/>
      <c r="G28" s="673"/>
      <c r="H28" s="673"/>
      <c r="I28" s="673"/>
    </row>
    <row r="29" spans="1:9">
      <c r="A29" s="673"/>
      <c r="B29" s="673"/>
      <c r="C29" s="673"/>
      <c r="D29" s="673"/>
      <c r="E29" s="673"/>
      <c r="F29" s="673"/>
      <c r="G29" s="673"/>
      <c r="H29" s="673"/>
      <c r="I29" s="673"/>
    </row>
    <row r="30" spans="1:9">
      <c r="A30" s="673"/>
      <c r="B30" s="673"/>
      <c r="C30" s="673"/>
      <c r="D30" s="673"/>
      <c r="E30" s="673"/>
      <c r="F30" s="673"/>
      <c r="G30" s="673"/>
      <c r="H30" s="673"/>
      <c r="I30" s="673"/>
    </row>
    <row r="31" spans="1:9">
      <c r="A31" s="673"/>
      <c r="B31" s="673"/>
      <c r="C31" s="673"/>
      <c r="D31" s="673"/>
      <c r="E31" s="673"/>
      <c r="F31" s="673"/>
      <c r="G31" s="673"/>
      <c r="H31" s="673"/>
      <c r="I31" s="673"/>
    </row>
    <row r="32" spans="1:9">
      <c r="A32" s="673"/>
      <c r="B32" s="673"/>
      <c r="C32" s="673"/>
      <c r="D32" s="673"/>
      <c r="E32" s="673"/>
      <c r="F32" s="673"/>
      <c r="G32" s="673"/>
      <c r="H32" s="673"/>
      <c r="I32" s="673"/>
    </row>
    <row r="33" spans="1:9">
      <c r="A33" s="673"/>
      <c r="B33" s="673"/>
      <c r="C33" s="673"/>
      <c r="D33" s="673"/>
      <c r="E33" s="673"/>
      <c r="F33" s="673"/>
      <c r="G33" s="673"/>
      <c r="H33" s="673"/>
      <c r="I33" s="673"/>
    </row>
    <row r="34" spans="1:9">
      <c r="A34" s="673"/>
      <c r="B34" s="673"/>
      <c r="C34" s="673"/>
      <c r="D34" s="673"/>
      <c r="E34" s="673"/>
      <c r="F34" s="673"/>
      <c r="G34" s="673"/>
      <c r="H34" s="673"/>
      <c r="I34" s="673"/>
    </row>
    <row r="35" spans="1:9">
      <c r="A35" s="673"/>
      <c r="B35" s="673"/>
      <c r="C35" s="673"/>
      <c r="D35" s="673"/>
      <c r="E35" s="673"/>
      <c r="F35" s="673"/>
      <c r="G35" s="673"/>
      <c r="H35" s="673"/>
      <c r="I35" s="673"/>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77"/>
      <c r="B38" s="677"/>
      <c r="C38" s="677"/>
      <c r="D38" s="677"/>
      <c r="E38" s="677"/>
      <c r="F38" s="677"/>
      <c r="G38" s="677"/>
      <c r="H38" s="677"/>
      <c r="I38" s="677"/>
    </row>
    <row r="39" spans="1:9" ht="65.25" customHeight="1">
      <c r="A39" s="1050" t="s">
        <v>3</v>
      </c>
      <c r="B39" s="1050"/>
      <c r="C39" s="1050"/>
      <c r="D39" s="1050"/>
      <c r="E39" s="1050"/>
      <c r="F39" s="1050"/>
      <c r="G39" s="1050"/>
      <c r="H39" s="1050"/>
      <c r="I39" s="1050"/>
    </row>
    <row r="40" spans="1:9">
      <c r="A40" s="678"/>
      <c r="B40" s="678"/>
      <c r="C40" s="678"/>
      <c r="D40" s="678"/>
      <c r="E40" s="678"/>
      <c r="F40" s="678"/>
      <c r="G40" s="678"/>
      <c r="H40" s="678"/>
      <c r="I40" s="67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695</v>
      </c>
      <c r="G1" s="140" t="str">
        <f>Naslovnica!A20</f>
        <v>Rujan 2021.</v>
      </c>
    </row>
    <row r="2" spans="1:8" ht="12.75" customHeight="1">
      <c r="A2" s="543" t="s">
        <v>982</v>
      </c>
      <c r="G2" s="545" t="str">
        <f>Naslovnica!A24</f>
        <v>September 2021</v>
      </c>
    </row>
    <row r="3" spans="1:8" ht="12.75" customHeight="1"/>
    <row r="4" spans="1:8" ht="12.75" customHeight="1">
      <c r="F4" s="73"/>
      <c r="G4" s="14" t="s">
        <v>334</v>
      </c>
    </row>
    <row r="5" spans="1:8" ht="19.5" customHeight="1">
      <c r="A5" s="1107" t="s">
        <v>1184</v>
      </c>
      <c r="B5" s="1108" t="s">
        <v>582</v>
      </c>
      <c r="C5" s="1108"/>
      <c r="D5" s="1108"/>
      <c r="E5" s="1108"/>
      <c r="F5" s="1108"/>
      <c r="G5" s="1108"/>
    </row>
    <row r="6" spans="1:8" ht="26.25" customHeight="1">
      <c r="A6" s="1107"/>
      <c r="B6" s="1089" t="str">
        <f>Naslovnica!A20</f>
        <v>Rujan 2021.</v>
      </c>
      <c r="C6" s="1109"/>
      <c r="D6" s="1110" t="s">
        <v>17</v>
      </c>
      <c r="E6" s="1110"/>
      <c r="F6" s="1111" t="s">
        <v>242</v>
      </c>
      <c r="G6" s="1111"/>
    </row>
    <row r="7" spans="1:8">
      <c r="A7" s="1107"/>
      <c r="B7" s="1087" t="str">
        <f>Naslovnica!A24</f>
        <v>September 2021</v>
      </c>
      <c r="C7" s="1112"/>
      <c r="D7" s="1113" t="s">
        <v>45</v>
      </c>
      <c r="E7" s="1113"/>
      <c r="F7" s="1113" t="s">
        <v>51</v>
      </c>
      <c r="G7" s="1113"/>
    </row>
    <row r="8" spans="1:8">
      <c r="A8" s="1107"/>
      <c r="B8" s="711" t="s">
        <v>27</v>
      </c>
      <c r="C8" s="711" t="s">
        <v>28</v>
      </c>
      <c r="D8" s="692" t="s">
        <v>1181</v>
      </c>
      <c r="E8" s="692" t="s">
        <v>150</v>
      </c>
      <c r="F8" s="692" t="s">
        <v>1181</v>
      </c>
      <c r="G8" s="692" t="s">
        <v>150</v>
      </c>
    </row>
    <row r="9" spans="1:8">
      <c r="A9" s="1107"/>
      <c r="B9" s="712" t="s">
        <v>29</v>
      </c>
      <c r="C9" s="712" t="s">
        <v>30</v>
      </c>
      <c r="D9" s="733" t="s">
        <v>1182</v>
      </c>
      <c r="E9" s="733" t="s">
        <v>151</v>
      </c>
      <c r="F9" s="733" t="s">
        <v>1182</v>
      </c>
      <c r="G9" s="733" t="s">
        <v>151</v>
      </c>
    </row>
    <row r="10" spans="1:8">
      <c r="A10" s="388" t="s">
        <v>33</v>
      </c>
      <c r="B10" s="389">
        <v>894294.85754</v>
      </c>
      <c r="C10" s="390">
        <v>0.14791272034427994</v>
      </c>
      <c r="D10" s="854">
        <v>4147.239889999968</v>
      </c>
      <c r="E10" s="391">
        <v>4.6590473397531973E-3</v>
      </c>
      <c r="F10" s="392">
        <v>48088.822180000017</v>
      </c>
      <c r="G10" s="391">
        <v>5.6828739302883458E-2</v>
      </c>
      <c r="H10" s="53"/>
    </row>
    <row r="11" spans="1:8">
      <c r="A11" s="388" t="s">
        <v>34</v>
      </c>
      <c r="B11" s="389">
        <v>2120617.4982599998</v>
      </c>
      <c r="C11" s="390">
        <v>0.35074148121587323</v>
      </c>
      <c r="D11" s="855">
        <v>1099.434049999807</v>
      </c>
      <c r="E11" s="391">
        <v>5.1871888641330521E-4</v>
      </c>
      <c r="F11" s="392">
        <v>165726.3674999997</v>
      </c>
      <c r="G11" s="391">
        <v>8.4775241389309697E-2</v>
      </c>
      <c r="H11" s="53"/>
    </row>
    <row r="12" spans="1:8">
      <c r="A12" s="388" t="s">
        <v>46</v>
      </c>
      <c r="B12" s="389">
        <v>393720.14354000002</v>
      </c>
      <c r="C12" s="390">
        <v>6.5119705200515465E-2</v>
      </c>
      <c r="D12" s="855">
        <v>-250.43317999999272</v>
      </c>
      <c r="E12" s="391">
        <v>-6.356646785274922E-4</v>
      </c>
      <c r="F12" s="392">
        <v>38608.510560000024</v>
      </c>
      <c r="G12" s="391">
        <v>0.10872217909621251</v>
      </c>
    </row>
    <row r="13" spans="1:8">
      <c r="A13" s="388" t="s">
        <v>231</v>
      </c>
      <c r="B13" s="389">
        <v>30226.271109999998</v>
      </c>
      <c r="C13" s="390">
        <v>4.9993019059084163E-3</v>
      </c>
      <c r="D13" s="855">
        <v>328.73451999999816</v>
      </c>
      <c r="E13" s="391">
        <v>1.09953714417379E-2</v>
      </c>
      <c r="F13" s="392">
        <v>7381.3233499999951</v>
      </c>
      <c r="G13" s="391">
        <v>0.32310528470212585</v>
      </c>
    </row>
    <row r="14" spans="1:8">
      <c r="A14" s="388" t="s">
        <v>232</v>
      </c>
      <c r="B14" s="389">
        <v>18989.324530000002</v>
      </c>
      <c r="C14" s="390">
        <v>3.1407567929652722E-3</v>
      </c>
      <c r="D14" s="855">
        <v>303.05270000000382</v>
      </c>
      <c r="E14" s="391">
        <v>1.6217932756039E-2</v>
      </c>
      <c r="F14" s="392">
        <v>4217.0540900000015</v>
      </c>
      <c r="G14" s="391">
        <v>0.28547095093663888</v>
      </c>
    </row>
    <row r="15" spans="1:8">
      <c r="A15" s="388" t="s">
        <v>36</v>
      </c>
      <c r="B15" s="389">
        <v>374511.70842000004</v>
      </c>
      <c r="C15" s="390">
        <v>6.1942708410026012E-2</v>
      </c>
      <c r="D15" s="855">
        <v>-59.58309999993071</v>
      </c>
      <c r="E15" s="391">
        <v>-1.5907011922389191E-4</v>
      </c>
      <c r="F15" s="392">
        <v>43412.191530000069</v>
      </c>
      <c r="G15" s="391">
        <v>0.13111523670517089</v>
      </c>
    </row>
    <row r="16" spans="1:8">
      <c r="A16" s="388" t="s">
        <v>37</v>
      </c>
      <c r="B16" s="389">
        <v>355752.53966000001</v>
      </c>
      <c r="C16" s="390">
        <v>5.8840018442288027E-2</v>
      </c>
      <c r="D16" s="855">
        <v>2767.6688399999985</v>
      </c>
      <c r="E16" s="391">
        <v>7.8407576890493491E-3</v>
      </c>
      <c r="F16" s="392">
        <v>30241.487179999996</v>
      </c>
      <c r="G16" s="391">
        <v>9.2904640102375868E-2</v>
      </c>
    </row>
    <row r="17" spans="1:9">
      <c r="A17" s="388" t="s">
        <v>38</v>
      </c>
      <c r="B17" s="389">
        <v>1857986.0280499998</v>
      </c>
      <c r="C17" s="390">
        <v>0.30730330768814351</v>
      </c>
      <c r="D17" s="855">
        <v>11589.309709999943</v>
      </c>
      <c r="E17" s="391">
        <v>6.2767170212580936E-3</v>
      </c>
      <c r="F17" s="392">
        <v>165650.93361999979</v>
      </c>
      <c r="G17" s="391">
        <v>9.7883057655193895E-2</v>
      </c>
    </row>
    <row r="18" spans="1:9" ht="18.75" customHeight="1">
      <c r="A18" s="972" t="s">
        <v>360</v>
      </c>
      <c r="B18" s="973">
        <v>6046098.3711100006</v>
      </c>
      <c r="C18" s="974">
        <v>1</v>
      </c>
      <c r="D18" s="975">
        <v>19925.423430000432</v>
      </c>
      <c r="E18" s="974">
        <v>3.3064805147471343E-3</v>
      </c>
      <c r="F18" s="976">
        <v>503326.69001000002</v>
      </c>
      <c r="G18" s="974">
        <v>9.0807761706343859E-2</v>
      </c>
    </row>
    <row r="19" spans="1:9" ht="12.75" customHeight="1">
      <c r="A19" s="23" t="s">
        <v>578</v>
      </c>
    </row>
    <row r="20" spans="1:9" ht="12.75" customHeight="1"/>
    <row r="22" spans="1:9">
      <c r="A22" s="154" t="s">
        <v>1089</v>
      </c>
      <c r="B22" s="268"/>
      <c r="C22" s="268"/>
      <c r="D22" s="268"/>
      <c r="E22" s="268"/>
      <c r="F22" s="268"/>
      <c r="G22" s="140" t="str">
        <f>Naslovnica!A20</f>
        <v>Rujan 2021.</v>
      </c>
    </row>
    <row r="23" spans="1:9">
      <c r="A23" s="543" t="s">
        <v>1090</v>
      </c>
      <c r="B23" s="268"/>
      <c r="C23" s="268"/>
      <c r="D23" s="268"/>
      <c r="E23" s="268"/>
      <c r="F23" s="268"/>
      <c r="G23" s="545" t="str">
        <f>Naslovnica!A24</f>
        <v>September 2021</v>
      </c>
    </row>
    <row r="24" spans="1:9">
      <c r="A24" s="268"/>
      <c r="B24" s="268"/>
      <c r="C24" s="268"/>
      <c r="D24" s="268"/>
      <c r="E24" s="268"/>
      <c r="F24" s="268"/>
      <c r="G24" s="268"/>
      <c r="H24" s="268"/>
      <c r="I24" s="268"/>
    </row>
    <row r="25" spans="1:9" ht="21.75">
      <c r="A25" s="747"/>
      <c r="B25" s="748" t="s">
        <v>580</v>
      </c>
      <c r="C25" s="1093" t="s">
        <v>581</v>
      </c>
      <c r="D25" s="1093"/>
      <c r="E25" s="1093"/>
      <c r="F25" s="1093"/>
      <c r="G25" s="1093"/>
      <c r="H25" s="268"/>
      <c r="I25" s="268"/>
    </row>
    <row r="26" spans="1:9" ht="33.75">
      <c r="A26" s="1002" t="s">
        <v>1184</v>
      </c>
      <c r="B26" s="747" t="str">
        <f>Naslovnica!A20</f>
        <v>Rujan 2021.</v>
      </c>
      <c r="C26" s="747" t="s">
        <v>254</v>
      </c>
      <c r="D26" s="747" t="s">
        <v>60</v>
      </c>
      <c r="E26" s="747" t="s">
        <v>50</v>
      </c>
      <c r="F26" s="747" t="s">
        <v>866</v>
      </c>
      <c r="G26" s="747" t="s">
        <v>1091</v>
      </c>
      <c r="H26" s="268"/>
      <c r="I26" s="268"/>
    </row>
    <row r="27" spans="1:9" ht="33.75">
      <c r="A27" s="747"/>
      <c r="B27" s="732" t="str">
        <f>Naslovnica!A24</f>
        <v>September 2021</v>
      </c>
      <c r="C27" s="732" t="s">
        <v>255</v>
      </c>
      <c r="D27" s="732" t="s">
        <v>51</v>
      </c>
      <c r="E27" s="732" t="s">
        <v>52</v>
      </c>
      <c r="F27" s="732" t="s">
        <v>53</v>
      </c>
      <c r="G27" s="732" t="s">
        <v>1092</v>
      </c>
      <c r="H27" s="268"/>
      <c r="I27" s="268"/>
    </row>
    <row r="28" spans="1:9">
      <c r="A28" s="388" t="s">
        <v>33</v>
      </c>
      <c r="B28" s="736">
        <v>273.84629999999999</v>
      </c>
      <c r="C28" s="386">
        <v>-1.1562452013088587E-3</v>
      </c>
      <c r="D28" s="386">
        <v>6.5044182410394225E-3</v>
      </c>
      <c r="E28" s="386">
        <v>1.5193069086703037E-2</v>
      </c>
      <c r="F28" s="386">
        <v>5.80987176050205E-2</v>
      </c>
      <c r="G28" s="735">
        <v>37958</v>
      </c>
      <c r="H28" s="268"/>
      <c r="I28" s="268"/>
    </row>
    <row r="29" spans="1:9">
      <c r="A29" s="388" t="s">
        <v>34</v>
      </c>
      <c r="B29" s="734">
        <v>285.8329</v>
      </c>
      <c r="C29" s="386">
        <v>-3.0932638764397113E-3</v>
      </c>
      <c r="D29" s="386">
        <v>5.0903386107759241E-2</v>
      </c>
      <c r="E29" s="386">
        <v>7.3597975948614502E-2</v>
      </c>
      <c r="F29" s="386">
        <v>6.0025828775608581E-2</v>
      </c>
      <c r="G29" s="735">
        <v>37893</v>
      </c>
      <c r="H29" s="268"/>
      <c r="I29" s="268"/>
    </row>
    <row r="30" spans="1:9">
      <c r="A30" s="388" t="s">
        <v>46</v>
      </c>
      <c r="B30" s="734">
        <v>186.97</v>
      </c>
      <c r="C30" s="386">
        <v>-6.1162892314823303E-3</v>
      </c>
      <c r="D30" s="386">
        <v>4.3212673217828623E-2</v>
      </c>
      <c r="E30" s="386">
        <v>7.6275259829782893E-2</v>
      </c>
      <c r="F30" s="386">
        <v>3.5508806673249405E-2</v>
      </c>
      <c r="G30" s="735">
        <v>37923</v>
      </c>
      <c r="H30" s="268"/>
      <c r="I30" s="268"/>
    </row>
    <row r="31" spans="1:9">
      <c r="A31" s="388" t="s">
        <v>231</v>
      </c>
      <c r="B31" s="734">
        <v>1328.5243</v>
      </c>
      <c r="C31" s="386">
        <v>-1.0518845081739281E-2</v>
      </c>
      <c r="D31" s="386">
        <v>5.0327848880154402E-2</v>
      </c>
      <c r="E31" s="386">
        <v>9.3092505776376067E-2</v>
      </c>
      <c r="F31" s="386">
        <v>7.6475551806666431E-2</v>
      </c>
      <c r="G31" s="735">
        <v>43062</v>
      </c>
      <c r="H31" s="268"/>
      <c r="I31" s="268"/>
    </row>
    <row r="32" spans="1:9">
      <c r="A32" s="388" t="s">
        <v>232</v>
      </c>
      <c r="B32" s="734">
        <v>1136.539</v>
      </c>
      <c r="C32" s="386">
        <v>3.5547778061584268E-5</v>
      </c>
      <c r="D32" s="386">
        <v>9.1892115559164544E-3</v>
      </c>
      <c r="E32" s="386">
        <v>2.6712860083577983E-2</v>
      </c>
      <c r="F32" s="386">
        <v>3.3759549914644804E-2</v>
      </c>
      <c r="G32" s="735">
        <v>43062</v>
      </c>
      <c r="H32" s="268"/>
      <c r="I32" s="268"/>
    </row>
    <row r="33" spans="1:9">
      <c r="A33" s="388" t="s">
        <v>36</v>
      </c>
      <c r="B33" s="734">
        <v>247.87979999999999</v>
      </c>
      <c r="C33" s="386">
        <v>-5.2099302506641854E-3</v>
      </c>
      <c r="D33" s="393">
        <v>7.8770597428234446E-2</v>
      </c>
      <c r="E33" s="386">
        <v>0.11406751826293782</v>
      </c>
      <c r="F33" s="386">
        <v>5.6351388543084413E-2</v>
      </c>
      <c r="G33" s="735">
        <v>38425</v>
      </c>
      <c r="H33" s="268"/>
      <c r="I33" s="268"/>
    </row>
    <row r="34" spans="1:9">
      <c r="A34" s="388" t="s">
        <v>37</v>
      </c>
      <c r="B34" s="734">
        <v>227.31450000000001</v>
      </c>
      <c r="C34" s="386">
        <v>-1.5119123494951037E-3</v>
      </c>
      <c r="D34" s="393">
        <v>-4.3225359346521497E-4</v>
      </c>
      <c r="E34" s="386">
        <v>3.746699283777799E-3</v>
      </c>
      <c r="F34" s="386">
        <v>5.0840689053263111E-2</v>
      </c>
      <c r="G34" s="735">
        <v>38425</v>
      </c>
      <c r="H34" s="268"/>
      <c r="I34" s="268"/>
    </row>
    <row r="35" spans="1:9">
      <c r="A35" s="388" t="s">
        <v>38</v>
      </c>
      <c r="B35" s="734">
        <v>272.30790000000002</v>
      </c>
      <c r="C35" s="386">
        <v>2.7828903614111056E-3</v>
      </c>
      <c r="D35" s="386">
        <v>6.3825739226098133E-2</v>
      </c>
      <c r="E35" s="386">
        <v>9.4245872285159571E-2</v>
      </c>
      <c r="F35" s="386">
        <v>5.3662440866644845E-2</v>
      </c>
      <c r="G35" s="735">
        <v>37474</v>
      </c>
      <c r="H35" s="268"/>
      <c r="I35" s="268"/>
    </row>
    <row r="36" spans="1:9">
      <c r="A36" s="23" t="s">
        <v>578</v>
      </c>
      <c r="B36" s="771"/>
      <c r="C36" s="772"/>
      <c r="D36" s="772"/>
      <c r="E36" s="772"/>
      <c r="F36" s="772"/>
      <c r="G36" s="773"/>
      <c r="H36" s="268"/>
      <c r="I36" s="268"/>
    </row>
    <row r="37" spans="1:9">
      <c r="A37" s="271" t="s">
        <v>118</v>
      </c>
      <c r="B37" s="268"/>
      <c r="C37" s="268"/>
      <c r="D37" s="268"/>
      <c r="E37" s="268"/>
      <c r="F37" s="268"/>
      <c r="G37" s="268"/>
      <c r="H37" s="268"/>
      <c r="I37" s="268"/>
    </row>
    <row r="38" spans="1:9">
      <c r="A38" s="569" t="s">
        <v>233</v>
      </c>
      <c r="B38" s="270"/>
      <c r="C38" s="270"/>
      <c r="D38" s="270"/>
      <c r="E38" s="270"/>
      <c r="F38" s="270"/>
      <c r="G38" s="270"/>
      <c r="H38" s="270"/>
      <c r="I38" s="270"/>
    </row>
    <row r="39" spans="1:9">
      <c r="A39" s="271" t="s">
        <v>234</v>
      </c>
      <c r="B39" s="269"/>
      <c r="C39" s="269"/>
      <c r="D39" s="269"/>
      <c r="E39" s="269"/>
      <c r="F39" s="269"/>
      <c r="G39" s="269"/>
      <c r="H39" s="269"/>
      <c r="I39" s="269"/>
    </row>
    <row r="40" spans="1:9">
      <c r="A40" s="569" t="s">
        <v>994</v>
      </c>
      <c r="B40" s="270"/>
      <c r="C40" s="270"/>
      <c r="D40" s="270"/>
      <c r="E40" s="270"/>
      <c r="F40" s="270"/>
      <c r="G40" s="270"/>
      <c r="H40" s="270"/>
      <c r="I40" s="270"/>
    </row>
    <row r="41" spans="1:9">
      <c r="B41" s="269"/>
      <c r="C41" s="269"/>
      <c r="D41" s="269"/>
      <c r="E41" s="269"/>
      <c r="F41" s="269"/>
      <c r="G41" s="269"/>
      <c r="H41" s="269"/>
      <c r="I41" s="269"/>
    </row>
    <row r="42" spans="1:9">
      <c r="A42" s="268"/>
      <c r="B42" s="268"/>
      <c r="C42" s="268"/>
      <c r="D42" s="268"/>
      <c r="E42" s="268"/>
      <c r="F42" s="268"/>
      <c r="G42" s="268"/>
      <c r="H42" s="268"/>
      <c r="I42" s="268"/>
    </row>
    <row r="43" spans="1:9">
      <c r="A43" s="630" t="s">
        <v>83</v>
      </c>
      <c r="B43" s="289"/>
      <c r="C43" s="289"/>
      <c r="D43" s="289"/>
      <c r="E43" s="289"/>
      <c r="F43" s="289"/>
      <c r="G43" s="289"/>
      <c r="H43" s="289"/>
      <c r="I43" s="8"/>
    </row>
    <row r="57" spans="7:7">
      <c r="G57" s="27" t="s">
        <v>852</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696</v>
      </c>
      <c r="S1" s="140" t="str">
        <f>Naslovnica!A20</f>
        <v>Rujan 2021.</v>
      </c>
    </row>
    <row r="2" spans="1:20" ht="12.75" customHeight="1">
      <c r="A2" s="568" t="s">
        <v>983</v>
      </c>
      <c r="S2" s="545" t="str">
        <f>Naslovnica!A24</f>
        <v>September 2021</v>
      </c>
    </row>
    <row r="3" spans="1:20" ht="12.75" customHeight="1"/>
    <row r="4" spans="1:20" ht="12.75" customHeight="1">
      <c r="P4" s="70"/>
      <c r="Q4" s="70"/>
      <c r="R4" s="70"/>
      <c r="S4" s="25" t="s">
        <v>443</v>
      </c>
    </row>
    <row r="5" spans="1:20" ht="33" customHeight="1">
      <c r="A5" s="1114" t="s">
        <v>577</v>
      </c>
      <c r="B5" s="1083" t="s">
        <v>54</v>
      </c>
      <c r="C5" s="1083"/>
      <c r="D5" s="1083" t="s">
        <v>55</v>
      </c>
      <c r="E5" s="1115"/>
      <c r="F5" s="1083" t="s">
        <v>56</v>
      </c>
      <c r="G5" s="1083"/>
      <c r="H5" s="1116" t="s">
        <v>231</v>
      </c>
      <c r="I5" s="1117"/>
      <c r="J5" s="1116" t="s">
        <v>232</v>
      </c>
      <c r="K5" s="1117"/>
      <c r="L5" s="1083" t="s">
        <v>57</v>
      </c>
      <c r="M5" s="1083"/>
      <c r="N5" s="1083" t="s">
        <v>58</v>
      </c>
      <c r="O5" s="1083"/>
      <c r="P5" s="1083" t="s">
        <v>59</v>
      </c>
      <c r="Q5" s="1083"/>
      <c r="R5" s="1083" t="s">
        <v>442</v>
      </c>
      <c r="S5" s="1083"/>
    </row>
    <row r="6" spans="1:20">
      <c r="A6" s="1114"/>
      <c r="B6" s="737" t="s">
        <v>31</v>
      </c>
      <c r="C6" s="737" t="s">
        <v>32</v>
      </c>
      <c r="D6" s="737" t="s">
        <v>31</v>
      </c>
      <c r="E6" s="737" t="s">
        <v>32</v>
      </c>
      <c r="F6" s="737" t="s">
        <v>31</v>
      </c>
      <c r="G6" s="737" t="s">
        <v>32</v>
      </c>
      <c r="H6" s="737" t="s">
        <v>31</v>
      </c>
      <c r="I6" s="737" t="s">
        <v>32</v>
      </c>
      <c r="J6" s="737" t="s">
        <v>31</v>
      </c>
      <c r="K6" s="737" t="s">
        <v>32</v>
      </c>
      <c r="L6" s="737" t="s">
        <v>32</v>
      </c>
      <c r="M6" s="737" t="s">
        <v>32</v>
      </c>
      <c r="N6" s="737" t="s">
        <v>31</v>
      </c>
      <c r="O6" s="737" t="s">
        <v>32</v>
      </c>
      <c r="P6" s="737" t="s">
        <v>31</v>
      </c>
      <c r="Q6" s="737" t="s">
        <v>32</v>
      </c>
      <c r="R6" s="737" t="s">
        <v>31</v>
      </c>
      <c r="S6" s="737" t="s">
        <v>32</v>
      </c>
    </row>
    <row r="7" spans="1:20">
      <c r="A7" s="1114"/>
      <c r="B7" s="738" t="s">
        <v>29</v>
      </c>
      <c r="C7" s="738" t="s">
        <v>30</v>
      </c>
      <c r="D7" s="738" t="s">
        <v>29</v>
      </c>
      <c r="E7" s="738" t="s">
        <v>30</v>
      </c>
      <c r="F7" s="738" t="s">
        <v>29</v>
      </c>
      <c r="G7" s="738" t="s">
        <v>30</v>
      </c>
      <c r="H7" s="738" t="s">
        <v>29</v>
      </c>
      <c r="I7" s="738" t="s">
        <v>30</v>
      </c>
      <c r="J7" s="738" t="s">
        <v>29</v>
      </c>
      <c r="K7" s="738" t="s">
        <v>30</v>
      </c>
      <c r="L7" s="738" t="s">
        <v>30</v>
      </c>
      <c r="M7" s="738" t="s">
        <v>30</v>
      </c>
      <c r="N7" s="738" t="s">
        <v>29</v>
      </c>
      <c r="O7" s="738" t="s">
        <v>30</v>
      </c>
      <c r="P7" s="738" t="s">
        <v>29</v>
      </c>
      <c r="Q7" s="738" t="s">
        <v>30</v>
      </c>
      <c r="R7" s="738" t="s">
        <v>29</v>
      </c>
      <c r="S7" s="738" t="s">
        <v>30</v>
      </c>
    </row>
    <row r="8" spans="1:20" ht="18">
      <c r="A8" s="373" t="s">
        <v>444</v>
      </c>
      <c r="B8" s="394">
        <v>77942.146939999991</v>
      </c>
      <c r="C8" s="395">
        <v>8.715486428341751E-2</v>
      </c>
      <c r="D8" s="394">
        <v>135622.56803999998</v>
      </c>
      <c r="E8" s="395">
        <v>6.3954281313437736E-2</v>
      </c>
      <c r="F8" s="394">
        <v>38994.305820000001</v>
      </c>
      <c r="G8" s="395">
        <v>9.9040667488831113E-2</v>
      </c>
      <c r="H8" s="394">
        <v>4031.3247000000001</v>
      </c>
      <c r="I8" s="395">
        <v>0.13337155236016807</v>
      </c>
      <c r="J8" s="394">
        <v>4126.3062599999994</v>
      </c>
      <c r="K8" s="395">
        <v>0.21729610516061884</v>
      </c>
      <c r="L8" s="394">
        <v>20303.46528</v>
      </c>
      <c r="M8" s="395">
        <v>5.4213165632809722E-2</v>
      </c>
      <c r="N8" s="394">
        <v>36765.765549999996</v>
      </c>
      <c r="O8" s="395">
        <v>0.10334645983170715</v>
      </c>
      <c r="P8" s="394">
        <v>115830.88094</v>
      </c>
      <c r="Q8" s="395">
        <v>6.234217006549142E-2</v>
      </c>
      <c r="R8" s="394">
        <v>433616.76353</v>
      </c>
      <c r="S8" s="395">
        <v>7.1718443352272107E-2</v>
      </c>
      <c r="T8" s="53"/>
    </row>
    <row r="9" spans="1:20" ht="18">
      <c r="A9" s="373" t="s">
        <v>445</v>
      </c>
      <c r="B9" s="394">
        <v>4456.3995000000004</v>
      </c>
      <c r="C9" s="395">
        <v>4.9831433808742573E-3</v>
      </c>
      <c r="D9" s="394">
        <v>19717.757839999998</v>
      </c>
      <c r="E9" s="395">
        <v>9.2981208805726027E-3</v>
      </c>
      <c r="F9" s="394">
        <v>21728.479339999998</v>
      </c>
      <c r="G9" s="395">
        <v>5.5187624246592536E-2</v>
      </c>
      <c r="H9" s="394">
        <v>1218.8496299999999</v>
      </c>
      <c r="I9" s="395">
        <v>4.0324181092809636E-2</v>
      </c>
      <c r="J9" s="394">
        <v>239.81523999999999</v>
      </c>
      <c r="K9" s="395">
        <v>1.262895052539291E-2</v>
      </c>
      <c r="L9" s="394">
        <v>3134.2086899999999</v>
      </c>
      <c r="M9" s="395">
        <v>8.3687869285120169E-3</v>
      </c>
      <c r="N9" s="394">
        <v>411.62304</v>
      </c>
      <c r="O9" s="395">
        <v>1.1570487743907509E-3</v>
      </c>
      <c r="P9" s="394">
        <v>105.4284</v>
      </c>
      <c r="Q9" s="395">
        <v>5.6743376111740509E-5</v>
      </c>
      <c r="R9" s="394">
        <v>51012.561679999992</v>
      </c>
      <c r="S9" s="395">
        <v>8.4372695495391007E-3</v>
      </c>
      <c r="T9" s="53"/>
    </row>
    <row r="10" spans="1:20" ht="18">
      <c r="A10" s="373" t="s">
        <v>446</v>
      </c>
      <c r="B10" s="394">
        <v>818809.23995000008</v>
      </c>
      <c r="C10" s="395">
        <v>0.91559202541323415</v>
      </c>
      <c r="D10" s="394">
        <v>1989182.48138</v>
      </c>
      <c r="E10" s="395">
        <v>0.93802040350996641</v>
      </c>
      <c r="F10" s="394">
        <v>337548.49725999997</v>
      </c>
      <c r="G10" s="395">
        <v>0.85733103271031064</v>
      </c>
      <c r="H10" s="394">
        <v>25032.55501</v>
      </c>
      <c r="I10" s="395">
        <v>0.82817211950826053</v>
      </c>
      <c r="J10" s="394">
        <v>14638.064349999999</v>
      </c>
      <c r="K10" s="395">
        <v>0.77085755877594653</v>
      </c>
      <c r="L10" s="394">
        <v>352236.15038000001</v>
      </c>
      <c r="M10" s="395">
        <v>0.94052106372327648</v>
      </c>
      <c r="N10" s="394">
        <v>319194.58560000005</v>
      </c>
      <c r="O10" s="395">
        <v>0.89723768635653556</v>
      </c>
      <c r="P10" s="394">
        <v>1748461.2725899999</v>
      </c>
      <c r="Q10" s="395">
        <v>0.94105189500539532</v>
      </c>
      <c r="R10" s="394">
        <v>5605102.8465200001</v>
      </c>
      <c r="S10" s="395">
        <v>0.92706113967845227</v>
      </c>
      <c r="T10" s="53"/>
    </row>
    <row r="11" spans="1:20" ht="18.75">
      <c r="A11" s="373" t="s">
        <v>447</v>
      </c>
      <c r="B11" s="396">
        <v>768897.99085000006</v>
      </c>
      <c r="C11" s="397">
        <v>0.8597812951176601</v>
      </c>
      <c r="D11" s="396">
        <v>1625463.2213900001</v>
      </c>
      <c r="E11" s="397">
        <v>0.76650467269402112</v>
      </c>
      <c r="F11" s="396">
        <v>167083.49056000001</v>
      </c>
      <c r="G11" s="397">
        <v>0.42437120198556755</v>
      </c>
      <c r="H11" s="396">
        <v>9895.6539400000001</v>
      </c>
      <c r="I11" s="397">
        <v>0.32738586589088531</v>
      </c>
      <c r="J11" s="396">
        <v>9850.7372500000001</v>
      </c>
      <c r="K11" s="397">
        <v>0.51875132443165417</v>
      </c>
      <c r="L11" s="396">
        <v>237028.63558999999</v>
      </c>
      <c r="M11" s="397">
        <v>0.63290046815888001</v>
      </c>
      <c r="N11" s="396">
        <v>292189.28239999997</v>
      </c>
      <c r="O11" s="397">
        <v>0.82132732679646148</v>
      </c>
      <c r="P11" s="396">
        <v>1212343.1009899999</v>
      </c>
      <c r="Q11" s="397">
        <v>0.65250388468334319</v>
      </c>
      <c r="R11" s="396">
        <v>4322752.1129700001</v>
      </c>
      <c r="S11" s="397">
        <v>0.71496556087021423</v>
      </c>
    </row>
    <row r="12" spans="1:20" ht="19.5">
      <c r="A12" s="380" t="s">
        <v>448</v>
      </c>
      <c r="B12" s="396">
        <v>44490.36664</v>
      </c>
      <c r="C12" s="397">
        <v>4.9749102618556716E-2</v>
      </c>
      <c r="D12" s="396">
        <v>473387.50913999998</v>
      </c>
      <c r="E12" s="397">
        <v>0.22323097377774107</v>
      </c>
      <c r="F12" s="396">
        <v>48579.526840000006</v>
      </c>
      <c r="G12" s="397">
        <v>0.12338593195464627</v>
      </c>
      <c r="H12" s="396">
        <v>3166.28244</v>
      </c>
      <c r="I12" s="397">
        <v>0.10475266461010711</v>
      </c>
      <c r="J12" s="396">
        <v>601.16916000000003</v>
      </c>
      <c r="K12" s="397">
        <v>3.1658269837363195E-2</v>
      </c>
      <c r="L12" s="396">
        <v>91259.408580000003</v>
      </c>
      <c r="M12" s="397">
        <v>0.24367571568057944</v>
      </c>
      <c r="N12" s="396">
        <v>0</v>
      </c>
      <c r="O12" s="397">
        <v>0</v>
      </c>
      <c r="P12" s="396">
        <v>377467.68361000001</v>
      </c>
      <c r="Q12" s="397">
        <v>0.2031595921128434</v>
      </c>
      <c r="R12" s="396">
        <v>1038951.9464100001</v>
      </c>
      <c r="S12" s="397">
        <v>0.17183841258291963</v>
      </c>
    </row>
    <row r="13" spans="1:20" ht="19.5">
      <c r="A13" s="380" t="s">
        <v>449</v>
      </c>
      <c r="B13" s="396">
        <v>691683.92685000005</v>
      </c>
      <c r="C13" s="397">
        <v>0.77344057276276312</v>
      </c>
      <c r="D13" s="396">
        <v>1058587.49661</v>
      </c>
      <c r="E13" s="397">
        <v>0.4991883248598879</v>
      </c>
      <c r="F13" s="396">
        <v>89448.695689999993</v>
      </c>
      <c r="G13" s="397">
        <v>0.22718851742192472</v>
      </c>
      <c r="H13" s="396">
        <v>4518.6426300000003</v>
      </c>
      <c r="I13" s="397">
        <v>0.14949388277355397</v>
      </c>
      <c r="J13" s="396">
        <v>6295.1607599999998</v>
      </c>
      <c r="K13" s="397">
        <v>0.33151051529266795</v>
      </c>
      <c r="L13" s="396">
        <v>125650.7357</v>
      </c>
      <c r="M13" s="397">
        <v>0.33550549388722362</v>
      </c>
      <c r="N13" s="396">
        <v>263442.46899999998</v>
      </c>
      <c r="O13" s="397">
        <v>0.74052168187408396</v>
      </c>
      <c r="P13" s="396">
        <v>756550.02661000006</v>
      </c>
      <c r="Q13" s="397">
        <v>0.4071882216488017</v>
      </c>
      <c r="R13" s="396">
        <v>2996177.1538500004</v>
      </c>
      <c r="S13" s="397">
        <v>0.49555547560581442</v>
      </c>
    </row>
    <row r="14" spans="1:20" ht="19.5">
      <c r="A14" s="380" t="s">
        <v>450</v>
      </c>
      <c r="B14" s="396">
        <v>0</v>
      </c>
      <c r="C14" s="397">
        <v>0</v>
      </c>
      <c r="D14" s="396">
        <v>0</v>
      </c>
      <c r="E14" s="397">
        <v>0</v>
      </c>
      <c r="F14" s="396">
        <v>0</v>
      </c>
      <c r="G14" s="397">
        <v>0</v>
      </c>
      <c r="H14" s="396">
        <v>485.08769999999998</v>
      </c>
      <c r="I14" s="397">
        <v>1.6048545923334705E-2</v>
      </c>
      <c r="J14" s="396">
        <v>661.99245999999994</v>
      </c>
      <c r="K14" s="397">
        <v>3.4861295827250782E-2</v>
      </c>
      <c r="L14" s="396">
        <v>0</v>
      </c>
      <c r="M14" s="397">
        <v>0</v>
      </c>
      <c r="N14" s="396">
        <v>0</v>
      </c>
      <c r="O14" s="397">
        <v>0</v>
      </c>
      <c r="P14" s="396">
        <v>0</v>
      </c>
      <c r="Q14" s="397">
        <v>0</v>
      </c>
      <c r="R14" s="396">
        <v>1147.08016</v>
      </c>
      <c r="S14" s="397">
        <v>1.8972237790290954E-4</v>
      </c>
    </row>
    <row r="15" spans="1:20" ht="19.5">
      <c r="A15" s="380" t="s">
        <v>451</v>
      </c>
      <c r="B15" s="396">
        <v>28963.185570000001</v>
      </c>
      <c r="C15" s="397">
        <v>3.2386617596150948E-2</v>
      </c>
      <c r="D15" s="396">
        <v>82606.517819999994</v>
      </c>
      <c r="E15" s="397">
        <v>3.8953992357862066E-2</v>
      </c>
      <c r="F15" s="396">
        <v>23737.736420000001</v>
      </c>
      <c r="G15" s="397">
        <v>6.0290886329996386E-2</v>
      </c>
      <c r="H15" s="396">
        <v>1725.6411699999999</v>
      </c>
      <c r="I15" s="397">
        <v>5.7090772583889525E-2</v>
      </c>
      <c r="J15" s="396">
        <v>2292.4148700000001</v>
      </c>
      <c r="K15" s="397">
        <v>0.12072124347437227</v>
      </c>
      <c r="L15" s="396">
        <v>16457.213640000002</v>
      </c>
      <c r="M15" s="397">
        <v>4.3943121857071256E-2</v>
      </c>
      <c r="N15" s="396">
        <v>23645.526979999999</v>
      </c>
      <c r="O15" s="397">
        <v>6.6466221162042899E-2</v>
      </c>
      <c r="P15" s="396">
        <v>78325.390769999998</v>
      </c>
      <c r="Q15" s="397">
        <v>4.2156070921698124E-2</v>
      </c>
      <c r="R15" s="396">
        <v>257753.62724</v>
      </c>
      <c r="S15" s="397">
        <v>4.2631398204178647E-2</v>
      </c>
    </row>
    <row r="16" spans="1:20" ht="19.5" customHeight="1">
      <c r="A16" s="381" t="s">
        <v>452</v>
      </c>
      <c r="B16" s="396">
        <v>0</v>
      </c>
      <c r="C16" s="397">
        <v>0</v>
      </c>
      <c r="D16" s="396">
        <v>0</v>
      </c>
      <c r="E16" s="397">
        <v>0</v>
      </c>
      <c r="F16" s="396">
        <v>0</v>
      </c>
      <c r="G16" s="397">
        <v>0</v>
      </c>
      <c r="H16" s="396">
        <v>0</v>
      </c>
      <c r="I16" s="397">
        <v>0</v>
      </c>
      <c r="J16" s="396">
        <v>0</v>
      </c>
      <c r="K16" s="397">
        <v>0</v>
      </c>
      <c r="L16" s="396">
        <v>57.051970000000004</v>
      </c>
      <c r="M16" s="397">
        <v>1.5233694626182016E-4</v>
      </c>
      <c r="N16" s="396">
        <v>0</v>
      </c>
      <c r="O16" s="397">
        <v>0</v>
      </c>
      <c r="P16" s="396">
        <v>0</v>
      </c>
      <c r="Q16" s="397">
        <v>0</v>
      </c>
      <c r="R16" s="396">
        <v>57.051970000000004</v>
      </c>
      <c r="S16" s="397">
        <v>9.4361630423853373E-6</v>
      </c>
    </row>
    <row r="17" spans="1:19" ht="18.75" customHeight="1">
      <c r="A17" s="381" t="s">
        <v>453</v>
      </c>
      <c r="B17" s="396">
        <v>3760.51179</v>
      </c>
      <c r="C17" s="397">
        <v>4.2050021401892051E-3</v>
      </c>
      <c r="D17" s="396">
        <v>10881.697819999999</v>
      </c>
      <c r="E17" s="397">
        <v>5.131381698530048E-3</v>
      </c>
      <c r="F17" s="396">
        <v>5317.53161</v>
      </c>
      <c r="G17" s="397">
        <v>1.3505866279000188E-2</v>
      </c>
      <c r="H17" s="396">
        <v>0</v>
      </c>
      <c r="I17" s="397">
        <v>0</v>
      </c>
      <c r="J17" s="396">
        <v>0</v>
      </c>
      <c r="K17" s="397">
        <v>0</v>
      </c>
      <c r="L17" s="396">
        <v>3604.2257</v>
      </c>
      <c r="M17" s="397">
        <v>9.623799787743895E-3</v>
      </c>
      <c r="N17" s="396">
        <v>5101.2864200000004</v>
      </c>
      <c r="O17" s="397">
        <v>1.4339423760334653E-2</v>
      </c>
      <c r="P17" s="396">
        <v>0</v>
      </c>
      <c r="Q17" s="397">
        <v>0</v>
      </c>
      <c r="R17" s="396">
        <v>28665.253339999999</v>
      </c>
      <c r="S17" s="397">
        <v>4.7411159363562874E-3</v>
      </c>
    </row>
    <row r="18" spans="1:19" ht="19.5">
      <c r="A18" s="382" t="s">
        <v>454</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row>
    <row r="19" spans="1:19" ht="18.75">
      <c r="A19" s="373" t="s">
        <v>455</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row>
    <row r="20" spans="1:19" ht="19.5">
      <c r="A20" s="380" t="s">
        <v>456</v>
      </c>
      <c r="B20" s="396">
        <v>49911.249100000001</v>
      </c>
      <c r="C20" s="397">
        <v>5.5810730295574089E-2</v>
      </c>
      <c r="D20" s="396">
        <v>363719.25998999999</v>
      </c>
      <c r="E20" s="397">
        <v>0.17151573081594529</v>
      </c>
      <c r="F20" s="396">
        <v>170465.0067</v>
      </c>
      <c r="G20" s="397">
        <v>0.4329598307247432</v>
      </c>
      <c r="H20" s="396">
        <v>15136.90107</v>
      </c>
      <c r="I20" s="397">
        <v>0.50078625361737517</v>
      </c>
      <c r="J20" s="396">
        <v>4787.3270999999995</v>
      </c>
      <c r="K20" s="397">
        <v>0.25210623434429236</v>
      </c>
      <c r="L20" s="396">
        <v>115207.51479</v>
      </c>
      <c r="M20" s="397">
        <v>0.30762059556439647</v>
      </c>
      <c r="N20" s="396">
        <v>27005.303199999998</v>
      </c>
      <c r="O20" s="397">
        <v>7.5910359560073748E-2</v>
      </c>
      <c r="P20" s="396">
        <v>536118.1716</v>
      </c>
      <c r="Q20" s="397">
        <v>0.28854801032205213</v>
      </c>
      <c r="R20" s="396">
        <v>1282350.73355</v>
      </c>
      <c r="S20" s="397">
        <v>0.21209557880823809</v>
      </c>
    </row>
    <row r="21" spans="1:19" ht="19.5">
      <c r="A21" s="380" t="s">
        <v>457</v>
      </c>
      <c r="B21" s="396">
        <v>2144.5790699999998</v>
      </c>
      <c r="C21" s="397">
        <v>2.3980670937226271E-3</v>
      </c>
      <c r="D21" s="396">
        <v>162770.27807</v>
      </c>
      <c r="E21" s="397">
        <v>7.6756076098522363E-2</v>
      </c>
      <c r="F21" s="396">
        <v>41545.32662</v>
      </c>
      <c r="G21" s="397">
        <v>0.10551994176995722</v>
      </c>
      <c r="H21" s="396">
        <v>3674.9403500000003</v>
      </c>
      <c r="I21" s="397">
        <v>0.12158100271866451</v>
      </c>
      <c r="J21" s="396">
        <v>329.77046999999999</v>
      </c>
      <c r="K21" s="397">
        <v>1.7366097960936789E-2</v>
      </c>
      <c r="L21" s="396">
        <v>63145.018549999993</v>
      </c>
      <c r="M21" s="397">
        <v>0.16860626017914868</v>
      </c>
      <c r="N21" s="396">
        <v>0</v>
      </c>
      <c r="O21" s="397">
        <v>0</v>
      </c>
      <c r="P21" s="396">
        <v>197864.87297999999</v>
      </c>
      <c r="Q21" s="397">
        <v>0.10649427390348239</v>
      </c>
      <c r="R21" s="396">
        <v>471474.78610999999</v>
      </c>
      <c r="S21" s="397">
        <v>7.7980005810626918E-2</v>
      </c>
    </row>
    <row r="22" spans="1:19" ht="19.5">
      <c r="A22" s="380" t="s">
        <v>458</v>
      </c>
      <c r="B22" s="396">
        <v>30146.175649999997</v>
      </c>
      <c r="C22" s="397">
        <v>3.370943642933498E-2</v>
      </c>
      <c r="D22" s="396">
        <v>21164.636549999999</v>
      </c>
      <c r="E22" s="397">
        <v>9.9804121052784519E-3</v>
      </c>
      <c r="F22" s="396">
        <v>58723.168399999995</v>
      </c>
      <c r="G22" s="397">
        <v>0.14914951486101449</v>
      </c>
      <c r="H22" s="396">
        <v>4743.8970300000001</v>
      </c>
      <c r="I22" s="397">
        <v>0.15694615497677247</v>
      </c>
      <c r="J22" s="396">
        <v>3085.26755</v>
      </c>
      <c r="K22" s="397">
        <v>0.16247379126760333</v>
      </c>
      <c r="L22" s="396">
        <v>6187.38742</v>
      </c>
      <c r="M22" s="397">
        <v>1.6521212236871086E-2</v>
      </c>
      <c r="N22" s="396">
        <v>9401.8336400000007</v>
      </c>
      <c r="O22" s="397">
        <v>2.6428015521647509E-2</v>
      </c>
      <c r="P22" s="396">
        <v>78147.605599999995</v>
      </c>
      <c r="Q22" s="397">
        <v>4.206038388890241E-2</v>
      </c>
      <c r="R22" s="396">
        <v>211599.97184000001</v>
      </c>
      <c r="S22" s="397">
        <v>3.4997771927005955E-2</v>
      </c>
    </row>
    <row r="23" spans="1:19" ht="19.5">
      <c r="A23" s="380" t="s">
        <v>450</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row>
    <row r="24" spans="1:19" ht="19.5">
      <c r="A24" s="380" t="s">
        <v>459</v>
      </c>
      <c r="B24" s="396">
        <v>0</v>
      </c>
      <c r="C24" s="397">
        <v>0</v>
      </c>
      <c r="D24" s="396">
        <v>0</v>
      </c>
      <c r="E24" s="397">
        <v>0</v>
      </c>
      <c r="F24" s="396">
        <v>0</v>
      </c>
      <c r="G24" s="397">
        <v>0</v>
      </c>
      <c r="H24" s="396">
        <v>0</v>
      </c>
      <c r="I24" s="397">
        <v>0</v>
      </c>
      <c r="J24" s="396">
        <v>0</v>
      </c>
      <c r="K24" s="397">
        <v>0</v>
      </c>
      <c r="L24" s="396">
        <v>0</v>
      </c>
      <c r="M24" s="397">
        <v>0</v>
      </c>
      <c r="N24" s="396">
        <v>4684.5353399999995</v>
      </c>
      <c r="O24" s="397">
        <v>1.3167960359403494E-2</v>
      </c>
      <c r="P24" s="396">
        <v>0</v>
      </c>
      <c r="Q24" s="397">
        <v>0</v>
      </c>
      <c r="R24" s="396">
        <v>4684.5353399999995</v>
      </c>
      <c r="S24" s="397">
        <v>7.7480303039590076E-4</v>
      </c>
    </row>
    <row r="25" spans="1:19" ht="19.5">
      <c r="A25" s="381" t="s">
        <v>452</v>
      </c>
      <c r="B25" s="396">
        <v>0</v>
      </c>
      <c r="C25" s="397">
        <v>0</v>
      </c>
      <c r="D25" s="396">
        <v>0</v>
      </c>
      <c r="E25" s="397">
        <v>0</v>
      </c>
      <c r="F25" s="396">
        <v>0</v>
      </c>
      <c r="G25" s="397">
        <v>0</v>
      </c>
      <c r="H25" s="396">
        <v>0</v>
      </c>
      <c r="I25" s="397">
        <v>0</v>
      </c>
      <c r="J25" s="396">
        <v>0</v>
      </c>
      <c r="K25" s="397">
        <v>0</v>
      </c>
      <c r="L25" s="396">
        <v>1034.9281100000001</v>
      </c>
      <c r="M25" s="397">
        <v>2.7634065550745592E-3</v>
      </c>
      <c r="N25" s="396">
        <v>0</v>
      </c>
      <c r="O25" s="397">
        <v>0</v>
      </c>
      <c r="P25" s="396">
        <v>0</v>
      </c>
      <c r="Q25" s="397">
        <v>0</v>
      </c>
      <c r="R25" s="396">
        <v>1034.9281100000001</v>
      </c>
      <c r="S25" s="397">
        <v>1.7117288645962105E-4</v>
      </c>
    </row>
    <row r="26" spans="1:19" ht="19.5">
      <c r="A26" s="381" t="s">
        <v>460</v>
      </c>
      <c r="B26" s="396">
        <v>17620.49438</v>
      </c>
      <c r="C26" s="397">
        <v>1.9703226772516479E-2</v>
      </c>
      <c r="D26" s="396">
        <v>179784.34537</v>
      </c>
      <c r="E26" s="397">
        <v>8.4779242612144465E-2</v>
      </c>
      <c r="F26" s="396">
        <v>70196.511680000011</v>
      </c>
      <c r="G26" s="397">
        <v>0.17829037409377149</v>
      </c>
      <c r="H26" s="396">
        <v>6718.0636900000009</v>
      </c>
      <c r="I26" s="397">
        <v>0.22225909592193827</v>
      </c>
      <c r="J26" s="396">
        <v>1372.28908</v>
      </c>
      <c r="K26" s="397">
        <v>7.2266345115752251E-2</v>
      </c>
      <c r="L26" s="396">
        <v>44840.180710000001</v>
      </c>
      <c r="M26" s="397">
        <v>0.11972971659330212</v>
      </c>
      <c r="N26" s="396">
        <v>12918.934220000001</v>
      </c>
      <c r="O26" s="397">
        <v>3.631438367902276E-2</v>
      </c>
      <c r="P26" s="396">
        <v>260105.69302000001</v>
      </c>
      <c r="Q26" s="397">
        <v>0.13999335252966733</v>
      </c>
      <c r="R26" s="396">
        <v>593556.51214999997</v>
      </c>
      <c r="S26" s="397">
        <v>9.8171825153749684E-2</v>
      </c>
    </row>
    <row r="27" spans="1:19" ht="19.5">
      <c r="A27" s="382" t="s">
        <v>454</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row>
    <row r="28" spans="1:19" ht="19.5" customHeight="1">
      <c r="A28" s="380" t="s">
        <v>455</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row>
    <row r="29" spans="1:19" ht="19.5">
      <c r="A29" s="380" t="s">
        <v>461</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row>
    <row r="30" spans="1:19" ht="18">
      <c r="A30" s="373" t="s">
        <v>462</v>
      </c>
      <c r="B30" s="394">
        <v>901207.78639000002</v>
      </c>
      <c r="C30" s="395">
        <v>1.0077300330775258</v>
      </c>
      <c r="D30" s="394">
        <v>2144522.8072600001</v>
      </c>
      <c r="E30" s="395">
        <v>1.0112728057039768</v>
      </c>
      <c r="F30" s="394">
        <v>398271.28242</v>
      </c>
      <c r="G30" s="395">
        <v>1.0115593244457344</v>
      </c>
      <c r="H30" s="394">
        <v>30282.729339999998</v>
      </c>
      <c r="I30" s="395">
        <v>1.0018678529612381</v>
      </c>
      <c r="J30" s="394">
        <v>19004.185850000002</v>
      </c>
      <c r="K30" s="395">
        <v>1.0007826144619585</v>
      </c>
      <c r="L30" s="394">
        <v>375673.82435000001</v>
      </c>
      <c r="M30" s="395">
        <v>1.0031030162845982</v>
      </c>
      <c r="N30" s="394">
        <v>356371.97418999998</v>
      </c>
      <c r="O30" s="395">
        <v>1.0017411949626331</v>
      </c>
      <c r="P30" s="394">
        <v>1864397.5819300001</v>
      </c>
      <c r="Q30" s="395">
        <v>1.0034508084469986</v>
      </c>
      <c r="R30" s="394">
        <v>6089732.1717300005</v>
      </c>
      <c r="S30" s="395">
        <v>1.0072168525802636</v>
      </c>
    </row>
    <row r="31" spans="1:19" ht="19.5">
      <c r="A31" s="380" t="s">
        <v>463</v>
      </c>
      <c r="B31" s="396">
        <v>6912.9288299999998</v>
      </c>
      <c r="C31" s="397">
        <v>7.7300330775257739E-3</v>
      </c>
      <c r="D31" s="396">
        <v>23905.30903</v>
      </c>
      <c r="E31" s="397">
        <v>1.1272805703976726E-2</v>
      </c>
      <c r="F31" s="396">
        <v>4551.1388799999995</v>
      </c>
      <c r="G31" s="397">
        <v>1.1559324445734452E-2</v>
      </c>
      <c r="H31" s="396">
        <v>56.45823</v>
      </c>
      <c r="I31" s="397">
        <v>1.8678529612381289E-3</v>
      </c>
      <c r="J31" s="396">
        <v>14.861319999999999</v>
      </c>
      <c r="K31" s="397">
        <v>7.8261446195843163E-4</v>
      </c>
      <c r="L31" s="396">
        <v>1162.1159299999999</v>
      </c>
      <c r="M31" s="397">
        <v>3.1030162845983255E-3</v>
      </c>
      <c r="N31" s="396">
        <v>619.43453</v>
      </c>
      <c r="O31" s="397">
        <v>1.7411949626333133E-3</v>
      </c>
      <c r="P31" s="396">
        <v>6411.5538799999995</v>
      </c>
      <c r="Q31" s="397">
        <v>3.4508084469984288E-3</v>
      </c>
      <c r="R31" s="396">
        <v>43633.800629999998</v>
      </c>
      <c r="S31" s="397">
        <v>7.2168525802635032E-3</v>
      </c>
    </row>
    <row r="32" spans="1:19" ht="22.5" customHeight="1">
      <c r="A32" s="977" t="s">
        <v>464</v>
      </c>
      <c r="B32" s="978">
        <v>894294.85755999992</v>
      </c>
      <c r="C32" s="979">
        <v>1</v>
      </c>
      <c r="D32" s="978">
        <v>2120617.49823</v>
      </c>
      <c r="E32" s="979">
        <v>1</v>
      </c>
      <c r="F32" s="978">
        <v>393720.14354000002</v>
      </c>
      <c r="G32" s="979">
        <v>1</v>
      </c>
      <c r="H32" s="978">
        <v>30226.271109999998</v>
      </c>
      <c r="I32" s="979">
        <v>1</v>
      </c>
      <c r="J32" s="978">
        <v>18989.324530000002</v>
      </c>
      <c r="K32" s="979">
        <v>1</v>
      </c>
      <c r="L32" s="978">
        <v>374511.70842000004</v>
      </c>
      <c r="M32" s="979">
        <v>1</v>
      </c>
      <c r="N32" s="978">
        <v>355752.53966000001</v>
      </c>
      <c r="O32" s="979">
        <v>1</v>
      </c>
      <c r="P32" s="978">
        <v>1857986.0280499998</v>
      </c>
      <c r="Q32" s="979">
        <v>1</v>
      </c>
      <c r="R32" s="978">
        <v>6046098.3711000001</v>
      </c>
      <c r="S32" s="979">
        <v>1</v>
      </c>
    </row>
    <row r="33" spans="1:19" ht="19.5">
      <c r="A33" s="382" t="s">
        <v>465</v>
      </c>
      <c r="B33" s="396">
        <v>665.86559</v>
      </c>
      <c r="C33" s="397">
        <v>7.4457052321283846E-4</v>
      </c>
      <c r="D33" s="396">
        <v>2191.3409700000002</v>
      </c>
      <c r="E33" s="397">
        <v>1.03335041412656E-3</v>
      </c>
      <c r="F33" s="396">
        <v>0</v>
      </c>
      <c r="G33" s="397">
        <v>0</v>
      </c>
      <c r="H33" s="396">
        <v>0</v>
      </c>
      <c r="I33" s="397">
        <v>0</v>
      </c>
      <c r="J33" s="396">
        <v>0</v>
      </c>
      <c r="K33" s="397">
        <v>0</v>
      </c>
      <c r="L33" s="396">
        <v>1008.99158</v>
      </c>
      <c r="M33" s="397">
        <v>2.6941522983533958E-3</v>
      </c>
      <c r="N33" s="396">
        <v>409.43040000000002</v>
      </c>
      <c r="O33" s="397">
        <v>1.1508853890159184E-3</v>
      </c>
      <c r="P33" s="396">
        <v>2655.4176000000002</v>
      </c>
      <c r="Q33" s="397">
        <v>1.4291913716848149E-3</v>
      </c>
      <c r="R33" s="396">
        <v>6931.0461400000004</v>
      </c>
      <c r="S33" s="397">
        <v>1.1463667500234531E-3</v>
      </c>
    </row>
    <row r="34" spans="1:19" ht="19.5">
      <c r="A34" s="382" t="s">
        <v>466</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row>
    <row r="35" spans="1:19" ht="12.75" customHeight="1">
      <c r="A35" s="23" t="s">
        <v>578</v>
      </c>
    </row>
    <row r="36" spans="1:19" ht="12.75" customHeight="1"/>
    <row r="37" spans="1:19" ht="12.75" customHeight="1">
      <c r="A37" s="630" t="s">
        <v>83</v>
      </c>
    </row>
    <row r="38" spans="1:19" ht="12.75" customHeight="1">
      <c r="S38" s="25" t="s">
        <v>853</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23.85546875" style="268" customWidth="1"/>
    <col min="2" max="2" width="15.140625" style="268" bestFit="1" customWidth="1"/>
    <col min="3" max="3" width="11.85546875" style="268" customWidth="1"/>
    <col min="4" max="4" width="12.5703125" style="268" bestFit="1" customWidth="1"/>
    <col min="5" max="5" width="12.5703125" style="268" customWidth="1"/>
    <col min="6" max="6" width="8.5703125" style="268" customWidth="1"/>
    <col min="7" max="7" width="12.140625" style="268" customWidth="1"/>
    <col min="8" max="8" width="6" style="268" customWidth="1"/>
    <col min="9" max="9" width="8" style="268" customWidth="1"/>
    <col min="10" max="10" width="8.140625" style="268" bestFit="1" customWidth="1"/>
    <col min="11" max="11" width="9" style="268" customWidth="1"/>
    <col min="12" max="12" width="8.85546875" style="268" customWidth="1"/>
    <col min="13" max="16384" width="8.85546875" style="268"/>
  </cols>
  <sheetData>
    <row r="1" spans="1:12" ht="12.75" customHeight="1">
      <c r="A1" s="139" t="s">
        <v>1129</v>
      </c>
      <c r="G1" s="140" t="str">
        <f>Naslovnica!A20</f>
        <v>Rujan 2021.</v>
      </c>
      <c r="L1" s="140"/>
    </row>
    <row r="2" spans="1:12" ht="12.75" customHeight="1">
      <c r="A2" s="543" t="s">
        <v>1130</v>
      </c>
      <c r="G2" s="545" t="str">
        <f>Naslovnica!A24</f>
        <v>September 2021</v>
      </c>
      <c r="L2" s="545"/>
    </row>
    <row r="3" spans="1:12" ht="12.75" customHeight="1"/>
    <row r="4" spans="1:12" s="64" customFormat="1">
      <c r="A4" s="1118" t="s">
        <v>1183</v>
      </c>
      <c r="B4" s="1119" t="s">
        <v>1185</v>
      </c>
      <c r="C4" s="1119"/>
      <c r="D4" s="1119"/>
      <c r="E4" s="1119"/>
      <c r="F4" s="1119"/>
      <c r="G4" s="1119"/>
      <c r="H4" s="947"/>
    </row>
    <row r="5" spans="1:12" s="64" customFormat="1" ht="22.15" customHeight="1">
      <c r="A5" s="1118"/>
      <c r="B5" s="1120" t="str">
        <f>G1</f>
        <v>Rujan 2021.</v>
      </c>
      <c r="C5" s="1120"/>
      <c r="D5" s="1121" t="s">
        <v>17</v>
      </c>
      <c r="E5" s="1121"/>
      <c r="F5" s="1118" t="s">
        <v>242</v>
      </c>
      <c r="G5" s="1118"/>
    </row>
    <row r="6" spans="1:12" s="64" customFormat="1">
      <c r="A6" s="1118"/>
      <c r="B6" s="1122" t="str">
        <f>Naslovnica!A24</f>
        <v>September 2021</v>
      </c>
      <c r="C6" s="1123"/>
      <c r="D6" s="1126" t="s">
        <v>45</v>
      </c>
      <c r="E6" s="1126"/>
      <c r="F6" s="1126" t="s">
        <v>51</v>
      </c>
      <c r="G6" s="1126"/>
    </row>
    <row r="7" spans="1:12" s="64" customFormat="1">
      <c r="A7" s="1118"/>
      <c r="B7" s="964" t="s">
        <v>27</v>
      </c>
      <c r="C7" s="964" t="s">
        <v>28</v>
      </c>
      <c r="D7" s="692" t="s">
        <v>1181</v>
      </c>
      <c r="E7" s="692" t="s">
        <v>150</v>
      </c>
      <c r="F7" s="692" t="s">
        <v>1181</v>
      </c>
      <c r="G7" s="692" t="s">
        <v>150</v>
      </c>
    </row>
    <row r="8" spans="1:12" s="64" customFormat="1">
      <c r="A8" s="1118"/>
      <c r="B8" s="965" t="s">
        <v>29</v>
      </c>
      <c r="C8" s="965" t="s">
        <v>30</v>
      </c>
      <c r="D8" s="733" t="s">
        <v>1182</v>
      </c>
      <c r="E8" s="733" t="s">
        <v>151</v>
      </c>
      <c r="F8" s="733" t="s">
        <v>1182</v>
      </c>
      <c r="G8" s="733" t="s">
        <v>151</v>
      </c>
    </row>
    <row r="9" spans="1:12" s="64" customFormat="1">
      <c r="A9" s="1007" t="s">
        <v>909</v>
      </c>
      <c r="B9" s="1008">
        <v>570</v>
      </c>
      <c r="C9" s="1009">
        <v>1.2521968365553603E-2</v>
      </c>
      <c r="D9" s="1008">
        <v>1</v>
      </c>
      <c r="E9" s="1009">
        <v>1.7574692442883233E-3</v>
      </c>
      <c r="F9" s="1008">
        <v>22</v>
      </c>
      <c r="G9" s="1009">
        <v>4.014598540145986E-2</v>
      </c>
    </row>
    <row r="10" spans="1:12" s="64" customFormat="1">
      <c r="A10" s="1007" t="s">
        <v>893</v>
      </c>
      <c r="B10" s="1008">
        <v>1441</v>
      </c>
      <c r="C10" s="1009">
        <v>3.1656414762741655E-2</v>
      </c>
      <c r="D10" s="1008">
        <v>0</v>
      </c>
      <c r="E10" s="1009">
        <v>0</v>
      </c>
      <c r="F10" s="1008">
        <v>-6</v>
      </c>
      <c r="G10" s="1009">
        <v>-4.146510020732519E-3</v>
      </c>
    </row>
    <row r="11" spans="1:12" s="64" customFormat="1">
      <c r="A11" s="1007" t="s">
        <v>195</v>
      </c>
      <c r="B11" s="1008">
        <v>304</v>
      </c>
      <c r="C11" s="1009">
        <v>6.678383128295255E-3</v>
      </c>
      <c r="D11" s="1008">
        <v>1</v>
      </c>
      <c r="E11" s="1009">
        <v>3.3003300330032292E-3</v>
      </c>
      <c r="F11" s="1008">
        <v>-4</v>
      </c>
      <c r="G11" s="1009">
        <v>-1.2987012987012991E-2</v>
      </c>
    </row>
    <row r="12" spans="1:12" s="64" customFormat="1">
      <c r="A12" s="1007" t="s">
        <v>911</v>
      </c>
      <c r="B12" s="1008">
        <v>863</v>
      </c>
      <c r="C12" s="1009">
        <v>1.8958699472759227E-2</v>
      </c>
      <c r="D12" s="1008">
        <v>12</v>
      </c>
      <c r="E12" s="1009">
        <v>1.4101057579318343E-2</v>
      </c>
      <c r="F12" s="1008">
        <v>5</v>
      </c>
      <c r="G12" s="1009">
        <v>5.8275058275059077E-3</v>
      </c>
    </row>
    <row r="13" spans="1:12" s="64" customFormat="1">
      <c r="A13" s="1007" t="s">
        <v>196</v>
      </c>
      <c r="B13" s="1008">
        <v>360</v>
      </c>
      <c r="C13" s="1009">
        <v>7.9086115992970125E-3</v>
      </c>
      <c r="D13" s="1008">
        <v>1</v>
      </c>
      <c r="E13" s="1009">
        <v>2.7855153203342198E-3</v>
      </c>
      <c r="F13" s="1008">
        <v>-2</v>
      </c>
      <c r="G13" s="1009">
        <v>-5.5248618784530246E-3</v>
      </c>
    </row>
    <row r="14" spans="1:12" s="64" customFormat="1">
      <c r="A14" s="1007" t="s">
        <v>197</v>
      </c>
      <c r="B14" s="1008">
        <v>3626</v>
      </c>
      <c r="C14" s="1009">
        <v>7.9657293497363793E-2</v>
      </c>
      <c r="D14" s="1008">
        <v>-14</v>
      </c>
      <c r="E14" s="1009">
        <v>-3.8461538461538325E-3</v>
      </c>
      <c r="F14" s="1008">
        <v>-62</v>
      </c>
      <c r="G14" s="1009">
        <v>-1.6811279826464243E-2</v>
      </c>
    </row>
    <row r="15" spans="1:12" s="64" customFormat="1">
      <c r="A15" s="1007" t="s">
        <v>198</v>
      </c>
      <c r="B15" s="1008">
        <v>1845</v>
      </c>
      <c r="C15" s="1009">
        <v>4.0531634446397187E-2</v>
      </c>
      <c r="D15" s="1008">
        <v>-4</v>
      </c>
      <c r="E15" s="1009">
        <v>-2.1633315305570333E-3</v>
      </c>
      <c r="F15" s="1008">
        <v>56</v>
      </c>
      <c r="G15" s="1009">
        <v>3.1302403577417648E-2</v>
      </c>
    </row>
    <row r="16" spans="1:12" s="64" customFormat="1" ht="24">
      <c r="A16" s="1010" t="s">
        <v>199</v>
      </c>
      <c r="B16" s="1008">
        <v>4374</v>
      </c>
      <c r="C16" s="1009">
        <v>9.6089630931458697E-2</v>
      </c>
      <c r="D16" s="1008">
        <v>-1</v>
      </c>
      <c r="E16" s="1009">
        <v>-2.2857142857146684E-4</v>
      </c>
      <c r="F16" s="1008">
        <v>-32</v>
      </c>
      <c r="G16" s="1009">
        <v>-7.2628234226055355E-3</v>
      </c>
    </row>
    <row r="17" spans="1:12" s="64" customFormat="1">
      <c r="A17" s="1007" t="s">
        <v>200</v>
      </c>
      <c r="B17" s="1008">
        <v>3753</v>
      </c>
      <c r="C17" s="1009">
        <v>8.2447275922671356E-2</v>
      </c>
      <c r="D17" s="1008">
        <v>12</v>
      </c>
      <c r="E17" s="1009">
        <v>3.2076984763431682E-3</v>
      </c>
      <c r="F17" s="1008">
        <v>69</v>
      </c>
      <c r="G17" s="1009">
        <v>1.8729641693810972E-2</v>
      </c>
    </row>
    <row r="18" spans="1:12" s="64" customFormat="1">
      <c r="A18" s="1007" t="s">
        <v>201</v>
      </c>
      <c r="B18" s="1008">
        <v>4124</v>
      </c>
      <c r="C18" s="1009">
        <v>9.0597539543057992E-2</v>
      </c>
      <c r="D18" s="1008">
        <v>13</v>
      </c>
      <c r="E18" s="1009">
        <v>3.1622476283141854E-3</v>
      </c>
      <c r="F18" s="1008">
        <v>53</v>
      </c>
      <c r="G18" s="1009">
        <v>1.3018914271677673E-2</v>
      </c>
    </row>
    <row r="19" spans="1:12" s="64" customFormat="1">
      <c r="A19" s="1007" t="s">
        <v>670</v>
      </c>
      <c r="B19" s="1008">
        <v>2990</v>
      </c>
      <c r="C19" s="1009">
        <v>6.5685413005272406E-2</v>
      </c>
      <c r="D19" s="1008">
        <v>6</v>
      </c>
      <c r="E19" s="1009">
        <v>2.0107238605897582E-3</v>
      </c>
      <c r="F19" s="1008">
        <v>39</v>
      </c>
      <c r="G19" s="1009">
        <v>1.3215859030837107E-2</v>
      </c>
    </row>
    <row r="20" spans="1:12" s="64" customFormat="1">
      <c r="A20" s="1007" t="s">
        <v>202</v>
      </c>
      <c r="B20" s="1008">
        <v>816</v>
      </c>
      <c r="C20" s="1009">
        <v>1.7926186291739893E-2</v>
      </c>
      <c r="D20" s="1008">
        <v>-1</v>
      </c>
      <c r="E20" s="1009">
        <v>-1.223990208078285E-3</v>
      </c>
      <c r="F20" s="1008">
        <v>2</v>
      </c>
      <c r="G20" s="1009">
        <v>2.4570024570025328E-3</v>
      </c>
    </row>
    <row r="21" spans="1:12" s="64" customFormat="1">
      <c r="A21" s="1007" t="s">
        <v>203</v>
      </c>
      <c r="B21" s="1008">
        <v>3619</v>
      </c>
      <c r="C21" s="1009">
        <v>7.9503514938488576E-2</v>
      </c>
      <c r="D21" s="1008">
        <v>-1</v>
      </c>
      <c r="E21" s="1009">
        <v>-2.7624309392260127E-4</v>
      </c>
      <c r="F21" s="1008">
        <v>-37</v>
      </c>
      <c r="G21" s="1009">
        <v>-1.0120350109409149E-2</v>
      </c>
    </row>
    <row r="22" spans="1:12" s="64" customFormat="1">
      <c r="A22" s="1007" t="s">
        <v>208</v>
      </c>
      <c r="B22" s="1008">
        <v>92</v>
      </c>
      <c r="C22" s="1009">
        <v>2.0210896309314588E-3</v>
      </c>
      <c r="D22" s="1008">
        <v>0</v>
      </c>
      <c r="E22" s="1009">
        <v>0</v>
      </c>
      <c r="F22" s="1008">
        <v>3</v>
      </c>
      <c r="G22" s="1009">
        <v>3.3707865168539408E-2</v>
      </c>
    </row>
    <row r="23" spans="1:12" s="64" customFormat="1">
      <c r="A23" s="1007" t="s">
        <v>241</v>
      </c>
      <c r="B23" s="1008">
        <v>219</v>
      </c>
      <c r="C23" s="1009">
        <v>4.8110720562390156E-3</v>
      </c>
      <c r="D23" s="1008">
        <v>4</v>
      </c>
      <c r="E23" s="1009">
        <v>1.8604651162790642E-2</v>
      </c>
      <c r="F23" s="1008">
        <v>9</v>
      </c>
      <c r="G23" s="1009">
        <v>4.2857142857142927E-2</v>
      </c>
    </row>
    <row r="24" spans="1:12" s="64" customFormat="1">
      <c r="A24" s="1007" t="s">
        <v>240</v>
      </c>
      <c r="B24" s="1008">
        <v>10357</v>
      </c>
      <c r="C24" s="1009">
        <v>0.22752636203866433</v>
      </c>
      <c r="D24" s="1008">
        <v>-45</v>
      </c>
      <c r="E24" s="1009">
        <v>-4.3260911363199872E-3</v>
      </c>
      <c r="F24" s="1008">
        <v>-49</v>
      </c>
      <c r="G24" s="1009">
        <v>-4.708821833557586E-3</v>
      </c>
    </row>
    <row r="25" spans="1:12" s="64" customFormat="1">
      <c r="A25" s="1010" t="s">
        <v>204</v>
      </c>
      <c r="B25" s="1008">
        <v>1905</v>
      </c>
      <c r="C25" s="1009">
        <v>4.184973637961336E-2</v>
      </c>
      <c r="D25" s="1008">
        <v>119</v>
      </c>
      <c r="E25" s="1009">
        <v>6.6629339305711133E-2</v>
      </c>
      <c r="F25" s="1008">
        <v>173</v>
      </c>
      <c r="G25" s="1009">
        <v>9.9884526558891462E-2</v>
      </c>
    </row>
    <row r="26" spans="1:12" s="64" customFormat="1" ht="24">
      <c r="A26" s="1010" t="s">
        <v>915</v>
      </c>
      <c r="B26" s="1008">
        <v>752</v>
      </c>
      <c r="C26" s="1009">
        <v>1.6520210896309315E-2</v>
      </c>
      <c r="D26" s="1008">
        <v>-1</v>
      </c>
      <c r="E26" s="1009">
        <v>-1.3280212483399723E-3</v>
      </c>
      <c r="F26" s="1008">
        <v>-6</v>
      </c>
      <c r="G26" s="1009">
        <v>-7.9155672823219003E-3</v>
      </c>
    </row>
    <row r="27" spans="1:12" s="64" customFormat="1">
      <c r="A27" s="1007" t="s">
        <v>206</v>
      </c>
      <c r="B27" s="1008">
        <v>2651</v>
      </c>
      <c r="C27" s="1009">
        <v>5.8238137082601053E-2</v>
      </c>
      <c r="D27" s="1008">
        <v>1</v>
      </c>
      <c r="E27" s="1009">
        <v>3.7735849056597104E-4</v>
      </c>
      <c r="F27" s="1008">
        <v>49</v>
      </c>
      <c r="G27" s="1009">
        <v>1.88316679477325E-2</v>
      </c>
    </row>
    <row r="28" spans="1:12" s="64" customFormat="1">
      <c r="A28" s="1007" t="s">
        <v>207</v>
      </c>
      <c r="B28" s="1008">
        <v>859</v>
      </c>
      <c r="C28" s="1009">
        <v>1.8870826010544815E-2</v>
      </c>
      <c r="D28" s="1008">
        <v>2</v>
      </c>
      <c r="E28" s="1009">
        <v>2.333722287047868E-3</v>
      </c>
      <c r="F28" s="1008">
        <v>10</v>
      </c>
      <c r="G28" s="1009">
        <v>1.1778563015312216E-2</v>
      </c>
    </row>
    <row r="29" spans="1:12" s="64" customFormat="1" ht="18" customHeight="1">
      <c r="A29" s="1011" t="s">
        <v>1128</v>
      </c>
      <c r="B29" s="1012">
        <v>45520</v>
      </c>
      <c r="C29" s="1013">
        <v>1</v>
      </c>
      <c r="D29" s="1012">
        <v>105</v>
      </c>
      <c r="E29" s="1013">
        <v>2.3120114499615152E-3</v>
      </c>
      <c r="F29" s="1012">
        <v>292</v>
      </c>
      <c r="G29" s="1013">
        <v>6.4561775891041062E-3</v>
      </c>
    </row>
    <row r="30" spans="1:12">
      <c r="A30" s="29" t="s">
        <v>575</v>
      </c>
      <c r="I30" s="961"/>
      <c r="J30" s="961"/>
      <c r="K30" s="961"/>
      <c r="L30" s="962"/>
    </row>
    <row r="31" spans="1:12">
      <c r="A31" s="33" t="s">
        <v>991</v>
      </c>
      <c r="B31" s="845"/>
      <c r="C31" s="946"/>
      <c r="D31" s="769"/>
      <c r="E31" s="844"/>
      <c r="F31" s="844"/>
      <c r="G31" s="844"/>
      <c r="I31" s="961"/>
      <c r="J31" s="961"/>
      <c r="K31" s="961"/>
      <c r="L31" s="962"/>
    </row>
    <row r="32" spans="1:12" ht="12.75" customHeight="1"/>
    <row r="33" spans="1:8">
      <c r="A33" s="139" t="s">
        <v>919</v>
      </c>
      <c r="H33" s="942"/>
    </row>
    <row r="34" spans="1:8">
      <c r="A34" s="543" t="s">
        <v>920</v>
      </c>
      <c r="H34" s="943"/>
    </row>
    <row r="35" spans="1:8">
      <c r="D35" s="774"/>
      <c r="E35" s="774" t="s">
        <v>43</v>
      </c>
      <c r="G35" s="730" t="s">
        <v>1495</v>
      </c>
      <c r="H35" s="318"/>
    </row>
    <row r="36" spans="1:8" ht="12.75" customHeight="1">
      <c r="D36" s="775"/>
      <c r="E36" s="775" t="s">
        <v>44</v>
      </c>
      <c r="F36" s="534"/>
      <c r="G36" s="545" t="s">
        <v>1496</v>
      </c>
      <c r="H36" s="319"/>
    </row>
    <row r="37" spans="1:8" ht="12.75" customHeight="1">
      <c r="D37" s="775"/>
      <c r="E37" s="775"/>
      <c r="F37" s="534"/>
      <c r="G37" s="545"/>
      <c r="H37" s="319"/>
    </row>
    <row r="38" spans="1:8" ht="23.45" customHeight="1">
      <c r="A38" s="739"/>
      <c r="B38" s="740"/>
      <c r="C38" s="740" t="s">
        <v>1250</v>
      </c>
      <c r="D38" s="740"/>
      <c r="E38" s="1095" t="s">
        <v>567</v>
      </c>
      <c r="F38" s="1095"/>
      <c r="G38" s="1095"/>
      <c r="H38" s="319"/>
    </row>
    <row r="39" spans="1:8" ht="24">
      <c r="A39" s="739"/>
      <c r="B39" s="741"/>
      <c r="C39" s="742" t="s">
        <v>1251</v>
      </c>
      <c r="D39" s="741"/>
      <c r="E39" s="1099" t="s">
        <v>568</v>
      </c>
      <c r="F39" s="1099"/>
      <c r="G39" s="743" t="s">
        <v>569</v>
      </c>
      <c r="H39" s="319"/>
    </row>
    <row r="40" spans="1:8" ht="24">
      <c r="A40" s="994" t="s">
        <v>1186</v>
      </c>
      <c r="B40" s="1003" t="s">
        <v>1187</v>
      </c>
      <c r="C40" s="1003" t="s">
        <v>1188</v>
      </c>
      <c r="D40" s="1003" t="s">
        <v>1189</v>
      </c>
      <c r="E40" s="1003" t="s">
        <v>1187</v>
      </c>
      <c r="F40" s="1003" t="s">
        <v>1188</v>
      </c>
      <c r="G40" s="1003" t="s">
        <v>1189</v>
      </c>
      <c r="H40" s="319"/>
    </row>
    <row r="41" spans="1:8" ht="15" customHeight="1">
      <c r="A41" s="78" t="s">
        <v>6</v>
      </c>
      <c r="B41" s="384">
        <v>6</v>
      </c>
      <c r="C41" s="384">
        <v>8</v>
      </c>
      <c r="D41" s="384">
        <v>14</v>
      </c>
      <c r="E41" s="384">
        <v>0</v>
      </c>
      <c r="F41" s="384">
        <v>1</v>
      </c>
      <c r="G41" s="385">
        <v>7.6923076923076872E-2</v>
      </c>
      <c r="H41" s="319"/>
    </row>
    <row r="42" spans="1:8" ht="15" customHeight="1">
      <c r="A42" s="78" t="s">
        <v>7</v>
      </c>
      <c r="B42" s="384">
        <v>366</v>
      </c>
      <c r="C42" s="384">
        <v>124</v>
      </c>
      <c r="D42" s="384">
        <v>490</v>
      </c>
      <c r="E42" s="384">
        <v>74</v>
      </c>
      <c r="F42" s="384">
        <v>14</v>
      </c>
      <c r="G42" s="385">
        <v>0.21890547263681581</v>
      </c>
      <c r="H42" s="319"/>
    </row>
    <row r="43" spans="1:8" ht="15" customHeight="1">
      <c r="A43" s="78" t="s">
        <v>8</v>
      </c>
      <c r="B43" s="384">
        <v>1075</v>
      </c>
      <c r="C43" s="384">
        <v>787</v>
      </c>
      <c r="D43" s="384">
        <v>1862</v>
      </c>
      <c r="E43" s="384">
        <v>39</v>
      </c>
      <c r="F43" s="384">
        <v>10</v>
      </c>
      <c r="G43" s="385">
        <v>2.7027027027026973E-2</v>
      </c>
      <c r="H43" s="319"/>
    </row>
    <row r="44" spans="1:8" ht="15" customHeight="1">
      <c r="A44" s="78" t="s">
        <v>9</v>
      </c>
      <c r="B44" s="384">
        <v>2020</v>
      </c>
      <c r="C44" s="384">
        <v>1831</v>
      </c>
      <c r="D44" s="384">
        <v>3851</v>
      </c>
      <c r="E44" s="384">
        <v>23</v>
      </c>
      <c r="F44" s="384">
        <v>-18</v>
      </c>
      <c r="G44" s="385">
        <v>1.3000520020800543E-3</v>
      </c>
      <c r="H44" s="319"/>
    </row>
    <row r="45" spans="1:8" ht="15" customHeight="1">
      <c r="A45" s="78" t="s">
        <v>10</v>
      </c>
      <c r="B45" s="384">
        <v>3162</v>
      </c>
      <c r="C45" s="384">
        <v>3192</v>
      </c>
      <c r="D45" s="384">
        <v>6354</v>
      </c>
      <c r="E45" s="384">
        <v>37</v>
      </c>
      <c r="F45" s="384">
        <v>7</v>
      </c>
      <c r="G45" s="385">
        <v>6.9730586370839731E-3</v>
      </c>
      <c r="H45" s="319"/>
    </row>
    <row r="46" spans="1:8" ht="15" customHeight="1">
      <c r="A46" s="78" t="s">
        <v>11</v>
      </c>
      <c r="B46" s="384">
        <v>3817</v>
      </c>
      <c r="C46" s="384">
        <v>3720</v>
      </c>
      <c r="D46" s="384">
        <v>7537</v>
      </c>
      <c r="E46" s="384">
        <v>33</v>
      </c>
      <c r="F46" s="384">
        <v>17</v>
      </c>
      <c r="G46" s="385">
        <v>6.6782422866300539E-3</v>
      </c>
      <c r="H46" s="319"/>
    </row>
    <row r="47" spans="1:8" ht="15" customHeight="1">
      <c r="A47" s="78" t="s">
        <v>12</v>
      </c>
      <c r="B47" s="384">
        <v>4181</v>
      </c>
      <c r="C47" s="384">
        <v>4363</v>
      </c>
      <c r="D47" s="384">
        <v>8544</v>
      </c>
      <c r="E47" s="384">
        <v>39</v>
      </c>
      <c r="F47" s="384">
        <v>41</v>
      </c>
      <c r="G47" s="385">
        <v>9.4517958412099201E-3</v>
      </c>
      <c r="H47" s="319"/>
    </row>
    <row r="48" spans="1:8" ht="15" customHeight="1">
      <c r="A48" s="78" t="s">
        <v>39</v>
      </c>
      <c r="B48" s="384">
        <v>6213</v>
      </c>
      <c r="C48" s="384">
        <v>6184</v>
      </c>
      <c r="D48" s="384">
        <v>12397</v>
      </c>
      <c r="E48" s="384">
        <v>159</v>
      </c>
      <c r="F48" s="384">
        <v>114</v>
      </c>
      <c r="G48" s="385">
        <v>2.2517321016166214E-2</v>
      </c>
      <c r="H48" s="321"/>
    </row>
    <row r="49" spans="1:8" ht="15" customHeight="1">
      <c r="A49" s="78" t="s">
        <v>40</v>
      </c>
      <c r="B49" s="384">
        <v>2480</v>
      </c>
      <c r="C49" s="384">
        <v>1649</v>
      </c>
      <c r="D49" s="384">
        <v>4129</v>
      </c>
      <c r="E49" s="384">
        <v>34</v>
      </c>
      <c r="F49" s="384">
        <v>44</v>
      </c>
      <c r="G49" s="385">
        <v>1.9254505060478877E-2</v>
      </c>
    </row>
    <row r="50" spans="1:8" ht="15" customHeight="1">
      <c r="A50" s="78" t="s">
        <v>41</v>
      </c>
      <c r="B50" s="384">
        <v>205</v>
      </c>
      <c r="C50" s="384">
        <v>68</v>
      </c>
      <c r="D50" s="384">
        <v>273</v>
      </c>
      <c r="E50" s="384">
        <v>5</v>
      </c>
      <c r="F50" s="384">
        <v>4</v>
      </c>
      <c r="G50" s="385">
        <v>3.4090909090909172E-2</v>
      </c>
    </row>
    <row r="51" spans="1:8" ht="15" customHeight="1">
      <c r="A51" s="78" t="s">
        <v>42</v>
      </c>
      <c r="B51" s="384">
        <v>0</v>
      </c>
      <c r="C51" s="384">
        <v>0</v>
      </c>
      <c r="D51" s="384">
        <v>0</v>
      </c>
      <c r="E51" s="384">
        <v>0</v>
      </c>
      <c r="F51" s="384">
        <v>0</v>
      </c>
      <c r="G51" s="385">
        <v>0</v>
      </c>
    </row>
    <row r="52" spans="1:8" ht="24">
      <c r="A52" s="969" t="s">
        <v>574</v>
      </c>
      <c r="B52" s="970">
        <v>23525</v>
      </c>
      <c r="C52" s="970">
        <v>21926</v>
      </c>
      <c r="D52" s="970">
        <v>45451</v>
      </c>
      <c r="E52" s="970">
        <v>443</v>
      </c>
      <c r="F52" s="970">
        <v>234</v>
      </c>
      <c r="G52" s="971">
        <v>1.5120382364765206E-2</v>
      </c>
      <c r="H52" s="184"/>
    </row>
    <row r="53" spans="1:8" ht="12.75" customHeight="1">
      <c r="A53" s="33" t="s">
        <v>991</v>
      </c>
      <c r="H53" s="184"/>
    </row>
    <row r="54" spans="1:8" ht="12.75" customHeight="1">
      <c r="B54" s="184"/>
      <c r="C54" s="184"/>
      <c r="D54" s="184"/>
      <c r="E54" s="184"/>
      <c r="F54" s="184"/>
      <c r="G54" s="184"/>
      <c r="H54" s="184"/>
    </row>
    <row r="55" spans="1:8">
      <c r="A55" s="631" t="s">
        <v>83</v>
      </c>
    </row>
    <row r="56" spans="1:8">
      <c r="G56" s="835" t="s">
        <v>854</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27"/>
      <c r="J68" s="1127"/>
      <c r="K68" s="204"/>
      <c r="L68" s="204"/>
    </row>
    <row r="69" spans="9:12" ht="12.75" customHeight="1">
      <c r="I69" s="337"/>
      <c r="J69" s="1124"/>
      <c r="K69" s="204"/>
      <c r="L69" s="204"/>
    </row>
    <row r="70" spans="9:12" ht="12.75" customHeight="1">
      <c r="I70" s="339"/>
      <c r="J70" s="1125"/>
      <c r="K70" s="204"/>
      <c r="L70" s="204"/>
    </row>
    <row r="71" spans="9:12" ht="12.75" customHeight="1">
      <c r="I71" s="341"/>
      <c r="J71" s="342"/>
      <c r="K71" s="204"/>
      <c r="L71" s="204"/>
    </row>
    <row r="72" spans="9:12" ht="12.75" customHeight="1">
      <c r="I72" s="341"/>
      <c r="J72" s="342"/>
      <c r="K72" s="204"/>
      <c r="L72" s="204"/>
    </row>
    <row r="73" spans="9:12" ht="12.75" customHeight="1">
      <c r="I73" s="341"/>
      <c r="J73" s="342"/>
      <c r="K73" s="204"/>
      <c r="L73" s="204"/>
    </row>
    <row r="74" spans="9:12" ht="12.75" customHeight="1">
      <c r="I74" s="341"/>
      <c r="J74" s="342"/>
      <c r="K74" s="204"/>
      <c r="L74" s="204"/>
    </row>
    <row r="75" spans="9:12" ht="12.75" customHeight="1">
      <c r="I75" s="341"/>
      <c r="J75" s="342"/>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576</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28" style="268" customWidth="1"/>
    <col min="2" max="2" width="11.7109375" style="268" customWidth="1"/>
    <col min="3" max="3" width="10.85546875" style="268" customWidth="1"/>
    <col min="4" max="4" width="11.28515625" style="268" customWidth="1"/>
    <col min="5" max="5" width="11.140625" style="268" customWidth="1"/>
    <col min="6" max="6" width="11.28515625" style="268" customWidth="1"/>
    <col min="7" max="8" width="11.140625" style="268" customWidth="1"/>
    <col min="9" max="9" width="11.28515625" style="268" customWidth="1"/>
    <col min="10" max="11" width="10.140625" style="268" customWidth="1"/>
    <col min="12" max="12" width="11" style="268" customWidth="1"/>
    <col min="13" max="16384" width="8.85546875" style="268"/>
  </cols>
  <sheetData>
    <row r="1" spans="1:12">
      <c r="A1" s="153" t="s">
        <v>1131</v>
      </c>
      <c r="I1" s="140" t="str">
        <f>Naslovnica!A20</f>
        <v>Rujan 2021.</v>
      </c>
      <c r="L1" s="140"/>
    </row>
    <row r="2" spans="1:12">
      <c r="A2" s="570" t="s">
        <v>1132</v>
      </c>
      <c r="I2" s="545" t="str">
        <f>Naslovnica!A24</f>
        <v>September 2021</v>
      </c>
      <c r="L2" s="545"/>
    </row>
    <row r="3" spans="1:12" ht="10.15" customHeight="1">
      <c r="A3" s="570"/>
      <c r="I3" s="545"/>
      <c r="L3" s="545"/>
    </row>
    <row r="4" spans="1:12" ht="12.75" customHeight="1">
      <c r="I4" s="14" t="s">
        <v>583</v>
      </c>
    </row>
    <row r="5" spans="1:12" ht="19.899999999999999" customHeight="1">
      <c r="A5" s="1101" t="s">
        <v>1190</v>
      </c>
      <c r="B5" s="1103" t="s">
        <v>1169</v>
      </c>
      <c r="C5" s="1103"/>
      <c r="D5" s="1103"/>
      <c r="E5" s="1103"/>
      <c r="F5" s="1104" t="s">
        <v>1171</v>
      </c>
      <c r="G5" s="1105" t="s">
        <v>1168</v>
      </c>
      <c r="H5" s="1101" t="s">
        <v>1170</v>
      </c>
      <c r="I5" s="1101" t="s">
        <v>1192</v>
      </c>
    </row>
    <row r="6" spans="1:12" s="64" customFormat="1" ht="69" customHeight="1">
      <c r="A6" s="1101"/>
      <c r="B6" s="995" t="s">
        <v>1164</v>
      </c>
      <c r="C6" s="995" t="s">
        <v>1165</v>
      </c>
      <c r="D6" s="995" t="s">
        <v>1166</v>
      </c>
      <c r="E6" s="995" t="s">
        <v>1167</v>
      </c>
      <c r="F6" s="1104"/>
      <c r="G6" s="1105"/>
      <c r="H6" s="1101"/>
      <c r="I6" s="1101"/>
      <c r="J6" s="947"/>
    </row>
    <row r="7" spans="1:12" s="64" customFormat="1">
      <c r="A7" s="980" t="s">
        <v>909</v>
      </c>
      <c r="B7" s="1014">
        <v>166</v>
      </c>
      <c r="C7" s="1014">
        <v>11.62</v>
      </c>
      <c r="D7" s="1014">
        <v>0</v>
      </c>
      <c r="E7" s="1014">
        <v>0</v>
      </c>
      <c r="F7" s="1015">
        <v>177.62</v>
      </c>
      <c r="G7" s="1016">
        <v>5.9858480072170206E-3</v>
      </c>
      <c r="H7" s="1015">
        <v>1556.2118200000041</v>
      </c>
      <c r="I7" s="1015">
        <v>22686.111650000006</v>
      </c>
    </row>
    <row r="8" spans="1:12" s="64" customFormat="1">
      <c r="A8" s="980" t="s">
        <v>893</v>
      </c>
      <c r="B8" s="1014">
        <v>3.4333299999999998</v>
      </c>
      <c r="C8" s="1014">
        <v>45.624499999999998</v>
      </c>
      <c r="D8" s="1014">
        <v>0</v>
      </c>
      <c r="E8" s="1014">
        <v>0</v>
      </c>
      <c r="F8" s="1015">
        <v>49.057829999999996</v>
      </c>
      <c r="G8" s="1016">
        <v>0.1794593336601471</v>
      </c>
      <c r="H8" s="1015">
        <v>877.97455999999511</v>
      </c>
      <c r="I8" s="1015">
        <v>19114.939339999986</v>
      </c>
    </row>
    <row r="9" spans="1:12" s="64" customFormat="1">
      <c r="A9" s="980" t="s">
        <v>195</v>
      </c>
      <c r="B9" s="1014">
        <v>11.34243</v>
      </c>
      <c r="C9" s="1014">
        <v>56.218000000000004</v>
      </c>
      <c r="D9" s="1014">
        <v>0</v>
      </c>
      <c r="E9" s="1014">
        <v>0</v>
      </c>
      <c r="F9" s="1015">
        <v>67.560429999999997</v>
      </c>
      <c r="G9" s="1016">
        <v>5.3500355842585945E-2</v>
      </c>
      <c r="H9" s="1015">
        <v>582.07927999998356</v>
      </c>
      <c r="I9" s="1015">
        <v>38153.781769999972</v>
      </c>
    </row>
    <row r="10" spans="1:12" s="64" customFormat="1">
      <c r="A10" s="980" t="s">
        <v>911</v>
      </c>
      <c r="B10" s="1014">
        <v>607.68898999999999</v>
      </c>
      <c r="C10" s="1014">
        <v>18.661000000000001</v>
      </c>
      <c r="D10" s="1014">
        <v>0</v>
      </c>
      <c r="E10" s="1014">
        <v>0</v>
      </c>
      <c r="F10" s="1015">
        <v>626.34998999999993</v>
      </c>
      <c r="G10" s="1016">
        <v>-3.0260828977737297E-3</v>
      </c>
      <c r="H10" s="1015">
        <v>5697.5536399999837</v>
      </c>
      <c r="I10" s="1015">
        <v>96012.946300000011</v>
      </c>
    </row>
    <row r="11" spans="1:12" s="64" customFormat="1">
      <c r="A11" s="980" t="s">
        <v>196</v>
      </c>
      <c r="B11" s="1014">
        <v>7.82</v>
      </c>
      <c r="C11" s="1014">
        <v>82.585539999999995</v>
      </c>
      <c r="D11" s="1014">
        <v>0</v>
      </c>
      <c r="E11" s="1014">
        <v>0</v>
      </c>
      <c r="F11" s="1015">
        <v>90.405540000000002</v>
      </c>
      <c r="G11" s="1016">
        <v>0.47009483481959924</v>
      </c>
      <c r="H11" s="1015">
        <v>811.2791100000004</v>
      </c>
      <c r="I11" s="1015">
        <v>6598.1400499999991</v>
      </c>
    </row>
    <row r="12" spans="1:12" s="64" customFormat="1">
      <c r="A12" s="980" t="s">
        <v>197</v>
      </c>
      <c r="B12" s="1014">
        <v>879.01197999999999</v>
      </c>
      <c r="C12" s="1014">
        <v>89.524940000000001</v>
      </c>
      <c r="D12" s="1014">
        <v>0</v>
      </c>
      <c r="E12" s="1014">
        <v>25.31615</v>
      </c>
      <c r="F12" s="1015">
        <v>993.85307</v>
      </c>
      <c r="G12" s="1016">
        <v>8.5841065415495077E-3</v>
      </c>
      <c r="H12" s="1015">
        <v>9020.2525500000047</v>
      </c>
      <c r="I12" s="1015">
        <v>163468.41054000004</v>
      </c>
    </row>
    <row r="13" spans="1:12" s="64" customFormat="1">
      <c r="A13" s="981" t="s">
        <v>198</v>
      </c>
      <c r="B13" s="1014">
        <v>263.50725</v>
      </c>
      <c r="C13" s="1014">
        <v>463.28604999999999</v>
      </c>
      <c r="D13" s="1014">
        <v>0</v>
      </c>
      <c r="E13" s="1014">
        <v>0</v>
      </c>
      <c r="F13" s="1015">
        <v>726.79330000000004</v>
      </c>
      <c r="G13" s="1016">
        <v>-3.4325674822092145E-3</v>
      </c>
      <c r="H13" s="1015">
        <v>6672.2648499999777</v>
      </c>
      <c r="I13" s="1015">
        <v>115589.98140999992</v>
      </c>
    </row>
    <row r="14" spans="1:12" s="64" customFormat="1">
      <c r="A14" s="982" t="s">
        <v>199</v>
      </c>
      <c r="B14" s="1014">
        <v>86.7</v>
      </c>
      <c r="C14" s="1014">
        <v>238.89329999999998</v>
      </c>
      <c r="D14" s="1014">
        <v>0</v>
      </c>
      <c r="E14" s="1014">
        <v>0.10018000000000001</v>
      </c>
      <c r="F14" s="1015">
        <v>325.69348000000002</v>
      </c>
      <c r="G14" s="1016">
        <v>1.7901263101053111E-2</v>
      </c>
      <c r="H14" s="1015">
        <v>2831.3102600000275</v>
      </c>
      <c r="I14" s="1015">
        <v>94213.860930000068</v>
      </c>
    </row>
    <row r="15" spans="1:12" s="64" customFormat="1">
      <c r="A15" s="982" t="s">
        <v>200</v>
      </c>
      <c r="B15" s="1014">
        <v>1339.5</v>
      </c>
      <c r="C15" s="1014">
        <v>145.68167000000003</v>
      </c>
      <c r="D15" s="1014">
        <v>0</v>
      </c>
      <c r="E15" s="1014">
        <v>0</v>
      </c>
      <c r="F15" s="1015">
        <v>1485.1816699999999</v>
      </c>
      <c r="G15" s="1016">
        <v>-6.5433028215327038E-3</v>
      </c>
      <c r="H15" s="1015">
        <v>13388.857159999898</v>
      </c>
      <c r="I15" s="1015">
        <v>169130.11974999987</v>
      </c>
    </row>
    <row r="16" spans="1:12" s="64" customFormat="1">
      <c r="A16" s="982" t="s">
        <v>201</v>
      </c>
      <c r="B16" s="1014">
        <v>3.2</v>
      </c>
      <c r="C16" s="1014">
        <v>1123.6996999999999</v>
      </c>
      <c r="D16" s="1014">
        <v>0</v>
      </c>
      <c r="E16" s="1014">
        <v>3.1774800000000001</v>
      </c>
      <c r="F16" s="1015">
        <v>1130.07718</v>
      </c>
      <c r="G16" s="1016">
        <v>7.7162580753318943E-2</v>
      </c>
      <c r="H16" s="1015">
        <v>9619.0932300000277</v>
      </c>
      <c r="I16" s="1015">
        <v>268862.23997000005</v>
      </c>
    </row>
    <row r="17" spans="1:12" s="64" customFormat="1">
      <c r="A17" s="982" t="s">
        <v>670</v>
      </c>
      <c r="B17" s="1014">
        <v>279.5</v>
      </c>
      <c r="C17" s="1014">
        <v>24.48</v>
      </c>
      <c r="D17" s="1014">
        <v>0</v>
      </c>
      <c r="E17" s="1014">
        <v>0</v>
      </c>
      <c r="F17" s="1015">
        <v>303.98</v>
      </c>
      <c r="G17" s="1016">
        <v>6.7023300548289422E-2</v>
      </c>
      <c r="H17" s="1015">
        <v>2618.1003400000045</v>
      </c>
      <c r="I17" s="1015">
        <v>40424.065750000002</v>
      </c>
    </row>
    <row r="18" spans="1:12" s="64" customFormat="1">
      <c r="A18" s="981" t="s">
        <v>202</v>
      </c>
      <c r="B18" s="1014">
        <v>259.5</v>
      </c>
      <c r="C18" s="1014">
        <v>22.329000000000001</v>
      </c>
      <c r="D18" s="1014">
        <v>0</v>
      </c>
      <c r="E18" s="1014">
        <v>0</v>
      </c>
      <c r="F18" s="1015">
        <v>281.82900000000001</v>
      </c>
      <c r="G18" s="1016">
        <v>-5.0534145922399798E-2</v>
      </c>
      <c r="H18" s="1015">
        <v>2662.523000000001</v>
      </c>
      <c r="I18" s="1015">
        <v>25693.807020000007</v>
      </c>
    </row>
    <row r="19" spans="1:12" s="64" customFormat="1">
      <c r="A19" s="981" t="s">
        <v>203</v>
      </c>
      <c r="B19" s="1014">
        <v>0</v>
      </c>
      <c r="C19" s="1014">
        <v>81.084330000000008</v>
      </c>
      <c r="D19" s="1014">
        <v>0</v>
      </c>
      <c r="E19" s="1014">
        <v>49.50517</v>
      </c>
      <c r="F19" s="1015">
        <v>130.58950000000002</v>
      </c>
      <c r="G19" s="1016">
        <v>-0.38159502497235764</v>
      </c>
      <c r="H19" s="1015">
        <v>2288.6097600000066</v>
      </c>
      <c r="I19" s="1015">
        <v>40132.519749999992</v>
      </c>
    </row>
    <row r="20" spans="1:12" s="64" customFormat="1">
      <c r="A20" s="981" t="s">
        <v>208</v>
      </c>
      <c r="B20" s="1014">
        <v>22.983000000000001</v>
      </c>
      <c r="C20" s="1014">
        <v>13.821819999999999</v>
      </c>
      <c r="D20" s="1014">
        <v>0</v>
      </c>
      <c r="E20" s="1014">
        <v>0</v>
      </c>
      <c r="F20" s="1015">
        <v>36.804819999999999</v>
      </c>
      <c r="G20" s="1016">
        <v>0.37213659918726472</v>
      </c>
      <c r="H20" s="1015">
        <v>336.23515999999927</v>
      </c>
      <c r="I20" s="1015">
        <v>2282.2041199999994</v>
      </c>
    </row>
    <row r="21" spans="1:12" s="64" customFormat="1">
      <c r="A21" s="981" t="s">
        <v>241</v>
      </c>
      <c r="B21" s="1014">
        <v>10.82</v>
      </c>
      <c r="C21" s="1014">
        <v>37.659999999999997</v>
      </c>
      <c r="D21" s="1014">
        <v>0</v>
      </c>
      <c r="E21" s="1014">
        <v>0</v>
      </c>
      <c r="F21" s="1015">
        <v>48.48</v>
      </c>
      <c r="G21" s="1016">
        <v>0.27444794952681373</v>
      </c>
      <c r="H21" s="1015">
        <v>354.22400000000016</v>
      </c>
      <c r="I21" s="1015">
        <v>1527.9222400000001</v>
      </c>
    </row>
    <row r="22" spans="1:12" s="64" customFormat="1">
      <c r="A22" s="981" t="s">
        <v>240</v>
      </c>
      <c r="B22" s="1014">
        <v>0</v>
      </c>
      <c r="C22" s="1014">
        <v>9.4030000000000005</v>
      </c>
      <c r="D22" s="1014">
        <v>0</v>
      </c>
      <c r="E22" s="1014">
        <v>0</v>
      </c>
      <c r="F22" s="1015">
        <v>9.4030000000000005</v>
      </c>
      <c r="G22" s="1016">
        <v>-0.54875296396310369</v>
      </c>
      <c r="H22" s="1015">
        <v>7809.929590000007</v>
      </c>
      <c r="I22" s="1015">
        <v>62623.30763000001</v>
      </c>
    </row>
    <row r="23" spans="1:12" s="64" customFormat="1">
      <c r="A23" s="981" t="s">
        <v>204</v>
      </c>
      <c r="B23" s="1014">
        <v>0</v>
      </c>
      <c r="C23" s="1014">
        <v>492.46010999999999</v>
      </c>
      <c r="D23" s="1014">
        <v>0</v>
      </c>
      <c r="E23" s="1014">
        <v>0</v>
      </c>
      <c r="F23" s="1015">
        <v>492.46010999999999</v>
      </c>
      <c r="G23" s="1016">
        <v>0.9072389084396173</v>
      </c>
      <c r="H23" s="1015">
        <v>2206.9410199999984</v>
      </c>
      <c r="I23" s="1015">
        <v>34364.482179999999</v>
      </c>
    </row>
    <row r="24" spans="1:12" s="64" customFormat="1" ht="24">
      <c r="A24" s="980" t="s">
        <v>205</v>
      </c>
      <c r="B24" s="1014">
        <v>0</v>
      </c>
      <c r="C24" s="1014">
        <v>209.95145000000002</v>
      </c>
      <c r="D24" s="1014">
        <v>0</v>
      </c>
      <c r="E24" s="1014">
        <v>0</v>
      </c>
      <c r="F24" s="1015">
        <v>209.95145000000002</v>
      </c>
      <c r="G24" s="1016">
        <v>4.9324770795716733E-2</v>
      </c>
      <c r="H24" s="1015">
        <v>2178.6295500000051</v>
      </c>
      <c r="I24" s="1015">
        <v>36583.024600000019</v>
      </c>
    </row>
    <row r="25" spans="1:12" s="64" customFormat="1">
      <c r="A25" s="981" t="s">
        <v>206</v>
      </c>
      <c r="B25" s="1014">
        <v>0</v>
      </c>
      <c r="C25" s="1014">
        <v>226.51050000000001</v>
      </c>
      <c r="D25" s="1014">
        <v>0</v>
      </c>
      <c r="E25" s="1014">
        <v>0</v>
      </c>
      <c r="F25" s="1015">
        <v>226.51050000000001</v>
      </c>
      <c r="G25" s="1016">
        <v>8.7951284328195101E-2</v>
      </c>
      <c r="H25" s="1015">
        <v>2901.7176199999922</v>
      </c>
      <c r="I25" s="1015">
        <v>35311.148559999987</v>
      </c>
    </row>
    <row r="26" spans="1:12" s="64" customFormat="1">
      <c r="A26" s="981" t="s">
        <v>207</v>
      </c>
      <c r="B26" s="1014">
        <v>0</v>
      </c>
      <c r="C26" s="1014">
        <v>106.77083</v>
      </c>
      <c r="D26" s="1014">
        <v>0</v>
      </c>
      <c r="E26" s="1014">
        <v>0</v>
      </c>
      <c r="F26" s="1015">
        <v>106.77083</v>
      </c>
      <c r="G26" s="1016">
        <v>8.7482871030239773E-2</v>
      </c>
      <c r="H26" s="1015">
        <v>1102.3858999999939</v>
      </c>
      <c r="I26" s="1015">
        <v>44520.689950000036</v>
      </c>
    </row>
    <row r="27" spans="1:12" s="64" customFormat="1" ht="21.6" customHeight="1">
      <c r="A27" s="953" t="s">
        <v>1126</v>
      </c>
      <c r="B27" s="1017">
        <v>3941.0069800000006</v>
      </c>
      <c r="C27" s="1017">
        <v>3500.2657399999998</v>
      </c>
      <c r="D27" s="1017">
        <v>0</v>
      </c>
      <c r="E27" s="1017">
        <v>78.098979999999997</v>
      </c>
      <c r="F27" s="1017">
        <v>7519.3717000000006</v>
      </c>
      <c r="G27" s="1034">
        <v>4.5223222031653521E-2</v>
      </c>
      <c r="H27" s="1017">
        <v>75516.172399999909</v>
      </c>
      <c r="I27" s="1017">
        <v>1368970.61341</v>
      </c>
    </row>
    <row r="28" spans="1:12">
      <c r="A28" s="29" t="s">
        <v>575</v>
      </c>
      <c r="I28" s="961"/>
      <c r="J28" s="961"/>
      <c r="K28" s="961"/>
      <c r="L28" s="962"/>
    </row>
    <row r="29" spans="1:12">
      <c r="A29" s="33" t="s">
        <v>991</v>
      </c>
      <c r="B29" s="845"/>
      <c r="C29" s="946"/>
      <c r="D29" s="769"/>
      <c r="E29" s="844"/>
      <c r="F29" s="844"/>
      <c r="G29" s="844"/>
      <c r="I29" s="961"/>
      <c r="J29" s="961"/>
      <c r="K29" s="961"/>
      <c r="L29" s="962"/>
    </row>
    <row r="30" spans="1:12" ht="12.75" customHeight="1">
      <c r="A30" s="268" t="s">
        <v>1247</v>
      </c>
    </row>
    <row r="31" spans="1:12" ht="12.75" customHeight="1">
      <c r="A31" s="1006" t="s">
        <v>1196</v>
      </c>
    </row>
    <row r="32" spans="1:12" ht="12.75" customHeight="1"/>
    <row r="33" spans="1:13">
      <c r="A33" s="153" t="s">
        <v>1133</v>
      </c>
      <c r="H33" s="942"/>
      <c r="L33" s="140" t="str">
        <f>I1</f>
        <v>Rujan 2021.</v>
      </c>
    </row>
    <row r="34" spans="1:13">
      <c r="A34" s="570" t="s">
        <v>1134</v>
      </c>
      <c r="H34" s="943"/>
      <c r="L34" s="545" t="str">
        <f>I2</f>
        <v>September 2021</v>
      </c>
    </row>
    <row r="35" spans="1:13" ht="10.15" customHeight="1">
      <c r="A35" s="570"/>
      <c r="H35" s="943"/>
    </row>
    <row r="36" spans="1:13" ht="10.15" customHeight="1">
      <c r="A36" s="570"/>
      <c r="H36" s="943"/>
      <c r="L36" s="14" t="s">
        <v>583</v>
      </c>
    </row>
    <row r="37" spans="1:13" s="64" customFormat="1" ht="14.45" customHeight="1">
      <c r="A37" s="1101" t="s">
        <v>1190</v>
      </c>
      <c r="B37" s="1102" t="s">
        <v>1241</v>
      </c>
      <c r="C37" s="1102"/>
      <c r="D37" s="1102"/>
      <c r="E37" s="1102"/>
      <c r="F37" s="1106" t="s">
        <v>1174</v>
      </c>
      <c r="G37" s="1106"/>
      <c r="H37" s="1106"/>
      <c r="I37" s="1104" t="s">
        <v>1173</v>
      </c>
      <c r="J37" s="1105" t="s">
        <v>1168</v>
      </c>
      <c r="K37" s="1101" t="s">
        <v>1170</v>
      </c>
      <c r="L37" s="1101" t="s">
        <v>1193</v>
      </c>
      <c r="M37" s="947"/>
    </row>
    <row r="38" spans="1:13" s="64" customFormat="1" ht="94.9" customHeight="1">
      <c r="A38" s="1101"/>
      <c r="B38" s="995" t="s">
        <v>1176</v>
      </c>
      <c r="C38" s="995" t="s">
        <v>1177</v>
      </c>
      <c r="D38" s="995" t="s">
        <v>1178</v>
      </c>
      <c r="E38" s="995" t="s">
        <v>1179</v>
      </c>
      <c r="F38" s="995" t="s">
        <v>1175</v>
      </c>
      <c r="G38" s="995" t="s">
        <v>1180</v>
      </c>
      <c r="H38" s="995" t="s">
        <v>1127</v>
      </c>
      <c r="I38" s="1104"/>
      <c r="J38" s="1105"/>
      <c r="K38" s="1101"/>
      <c r="L38" s="1101"/>
    </row>
    <row r="39" spans="1:13" s="64" customFormat="1">
      <c r="A39" s="980" t="s">
        <v>909</v>
      </c>
      <c r="B39" s="1014">
        <v>0</v>
      </c>
      <c r="C39" s="1014">
        <v>0</v>
      </c>
      <c r="D39" s="1014">
        <v>0</v>
      </c>
      <c r="E39" s="1014">
        <v>0</v>
      </c>
      <c r="F39" s="1014">
        <v>0</v>
      </c>
      <c r="G39" s="1014">
        <v>0</v>
      </c>
      <c r="H39" s="1014">
        <v>0</v>
      </c>
      <c r="I39" s="1015">
        <v>0</v>
      </c>
      <c r="J39" s="1018">
        <v>-1</v>
      </c>
      <c r="K39" s="1015">
        <v>456.16280000000006</v>
      </c>
      <c r="L39" s="1015">
        <v>2219.0498000000002</v>
      </c>
    </row>
    <row r="40" spans="1:13" s="64" customFormat="1">
      <c r="A40" s="980" t="s">
        <v>893</v>
      </c>
      <c r="B40" s="1014">
        <v>0</v>
      </c>
      <c r="C40" s="1014">
        <v>0</v>
      </c>
      <c r="D40" s="1014">
        <v>0</v>
      </c>
      <c r="E40" s="1014">
        <v>0</v>
      </c>
      <c r="F40" s="1014">
        <v>0</v>
      </c>
      <c r="G40" s="1014">
        <v>0</v>
      </c>
      <c r="H40" s="1014">
        <v>0</v>
      </c>
      <c r="I40" s="1015">
        <v>0</v>
      </c>
      <c r="J40" s="1018" t="s">
        <v>146</v>
      </c>
      <c r="K40" s="1015">
        <v>204.11994000000004</v>
      </c>
      <c r="L40" s="1015">
        <v>4149.2580499999995</v>
      </c>
    </row>
    <row r="41" spans="1:13" s="64" customFormat="1">
      <c r="A41" s="980" t="s">
        <v>195</v>
      </c>
      <c r="B41" s="1014">
        <v>0</v>
      </c>
      <c r="C41" s="1014">
        <v>0</v>
      </c>
      <c r="D41" s="1014">
        <v>0</v>
      </c>
      <c r="E41" s="1014">
        <v>0</v>
      </c>
      <c r="F41" s="1014">
        <v>0</v>
      </c>
      <c r="G41" s="1014">
        <v>0</v>
      </c>
      <c r="H41" s="1014">
        <v>0</v>
      </c>
      <c r="I41" s="1015">
        <v>0</v>
      </c>
      <c r="J41" s="1018">
        <v>-1</v>
      </c>
      <c r="K41" s="1015">
        <v>1097.6160000000018</v>
      </c>
      <c r="L41" s="1015">
        <v>28721.624270000015</v>
      </c>
    </row>
    <row r="42" spans="1:13" s="64" customFormat="1">
      <c r="A42" s="980" t="s">
        <v>911</v>
      </c>
      <c r="B42" s="1014">
        <v>519.46117000000004</v>
      </c>
      <c r="C42" s="1014">
        <v>0</v>
      </c>
      <c r="D42" s="1014">
        <v>0</v>
      </c>
      <c r="E42" s="1014">
        <v>0</v>
      </c>
      <c r="F42" s="1014">
        <v>272.81294000000003</v>
      </c>
      <c r="G42" s="1014">
        <v>195.98517999999999</v>
      </c>
      <c r="H42" s="1014">
        <v>0</v>
      </c>
      <c r="I42" s="1015">
        <v>988.25929000000008</v>
      </c>
      <c r="J42" s="1018">
        <v>0.46237555774509076</v>
      </c>
      <c r="K42" s="1015">
        <v>5976.9775599999994</v>
      </c>
      <c r="L42" s="1015">
        <v>34557.535609999999</v>
      </c>
      <c r="M42" s="1030"/>
    </row>
    <row r="43" spans="1:13" s="64" customFormat="1">
      <c r="A43" s="980" t="s">
        <v>196</v>
      </c>
      <c r="B43" s="1014">
        <v>0</v>
      </c>
      <c r="C43" s="1014">
        <v>0</v>
      </c>
      <c r="D43" s="1014">
        <v>0</v>
      </c>
      <c r="E43" s="1014">
        <v>0</v>
      </c>
      <c r="F43" s="1014">
        <v>0</v>
      </c>
      <c r="G43" s="1014">
        <v>0</v>
      </c>
      <c r="H43" s="1014">
        <v>0</v>
      </c>
      <c r="I43" s="1015">
        <v>0</v>
      </c>
      <c r="J43" s="1018">
        <v>-1</v>
      </c>
      <c r="K43" s="1015">
        <v>27.239170000000001</v>
      </c>
      <c r="L43" s="1015">
        <v>340.70634000000007</v>
      </c>
    </row>
    <row r="44" spans="1:13" s="64" customFormat="1">
      <c r="A44" s="980" t="s">
        <v>197</v>
      </c>
      <c r="B44" s="1014">
        <v>190.94718</v>
      </c>
      <c r="C44" s="1014">
        <v>0</v>
      </c>
      <c r="D44" s="1014">
        <v>0</v>
      </c>
      <c r="E44" s="1014">
        <v>0</v>
      </c>
      <c r="F44" s="1014">
        <v>54.917149999999999</v>
      </c>
      <c r="G44" s="1014">
        <v>734.49738000000002</v>
      </c>
      <c r="H44" s="1014">
        <v>0</v>
      </c>
      <c r="I44" s="1015">
        <v>980.36171000000002</v>
      </c>
      <c r="J44" s="1018">
        <v>2.3114694067590391</v>
      </c>
      <c r="K44" s="1015">
        <v>4079.9497599999995</v>
      </c>
      <c r="L44" s="1015">
        <v>29800.00231</v>
      </c>
    </row>
    <row r="45" spans="1:13" s="64" customFormat="1">
      <c r="A45" s="981" t="s">
        <v>198</v>
      </c>
      <c r="B45" s="1014">
        <v>93.569789999999998</v>
      </c>
      <c r="C45" s="1014">
        <v>0</v>
      </c>
      <c r="D45" s="1014">
        <v>0</v>
      </c>
      <c r="E45" s="1014">
        <v>0</v>
      </c>
      <c r="F45" s="1014">
        <v>0</v>
      </c>
      <c r="G45" s="1014">
        <v>774.54782999999998</v>
      </c>
      <c r="H45" s="1014">
        <v>0</v>
      </c>
      <c r="I45" s="1015">
        <v>868.11761999999999</v>
      </c>
      <c r="J45" s="1018">
        <v>0.43329470235905831</v>
      </c>
      <c r="K45" s="1015">
        <v>5682.7255199999927</v>
      </c>
      <c r="L45" s="1015">
        <v>49275.463419999993</v>
      </c>
    </row>
    <row r="46" spans="1:13" s="64" customFormat="1">
      <c r="A46" s="982" t="s">
        <v>199</v>
      </c>
      <c r="B46" s="1014">
        <v>0</v>
      </c>
      <c r="C46" s="1014">
        <v>0</v>
      </c>
      <c r="D46" s="1014">
        <v>86.674639999999997</v>
      </c>
      <c r="E46" s="1014">
        <v>41.388930000000002</v>
      </c>
      <c r="F46" s="1014">
        <v>0</v>
      </c>
      <c r="G46" s="1014">
        <v>0.20075000000000001</v>
      </c>
      <c r="H46" s="1014">
        <v>0</v>
      </c>
      <c r="I46" s="1015">
        <v>128.26432</v>
      </c>
      <c r="J46" s="1018">
        <v>7.7989483695222628E-2</v>
      </c>
      <c r="K46" s="1015">
        <v>1960.4371000000028</v>
      </c>
      <c r="L46" s="1015">
        <v>41533.481679999983</v>
      </c>
    </row>
    <row r="47" spans="1:13" s="64" customFormat="1">
      <c r="A47" s="982" t="s">
        <v>200</v>
      </c>
      <c r="B47" s="1014">
        <v>0</v>
      </c>
      <c r="C47" s="1014">
        <v>0</v>
      </c>
      <c r="D47" s="1014">
        <v>270.06346000000002</v>
      </c>
      <c r="E47" s="1014">
        <v>209.63933</v>
      </c>
      <c r="F47" s="1014">
        <v>59.134860000000003</v>
      </c>
      <c r="G47" s="1014">
        <v>0</v>
      </c>
      <c r="H47" s="1014">
        <v>0</v>
      </c>
      <c r="I47" s="1015">
        <v>538.83765000000005</v>
      </c>
      <c r="J47" s="1018">
        <v>0.3075623949782631</v>
      </c>
      <c r="K47" s="1015">
        <v>5136.6117800000029</v>
      </c>
      <c r="L47" s="1015">
        <v>24390.63869</v>
      </c>
    </row>
    <row r="48" spans="1:13" s="64" customFormat="1">
      <c r="A48" s="982" t="s">
        <v>201</v>
      </c>
      <c r="B48" s="1014">
        <v>0</v>
      </c>
      <c r="C48" s="1014">
        <v>0</v>
      </c>
      <c r="D48" s="1014">
        <v>233.51726000000002</v>
      </c>
      <c r="E48" s="1014">
        <v>213.27352999999999</v>
      </c>
      <c r="F48" s="1014">
        <v>0</v>
      </c>
      <c r="G48" s="1014">
        <v>0</v>
      </c>
      <c r="H48" s="1014">
        <v>0</v>
      </c>
      <c r="I48" s="1015">
        <v>446.79079000000002</v>
      </c>
      <c r="J48" s="1018">
        <v>0.37446752129053507</v>
      </c>
      <c r="K48" s="1015">
        <v>5303.2598800000123</v>
      </c>
      <c r="L48" s="1015">
        <v>119804.82638999999</v>
      </c>
    </row>
    <row r="49" spans="1:12" s="64" customFormat="1">
      <c r="A49" s="982" t="s">
        <v>670</v>
      </c>
      <c r="B49" s="1014">
        <v>0</v>
      </c>
      <c r="C49" s="1014">
        <v>0</v>
      </c>
      <c r="D49" s="1014">
        <v>8.9089100000000006</v>
      </c>
      <c r="E49" s="1014">
        <v>5.1337299999999999</v>
      </c>
      <c r="F49" s="1014">
        <v>0</v>
      </c>
      <c r="G49" s="1014">
        <v>0</v>
      </c>
      <c r="H49" s="1014">
        <v>0</v>
      </c>
      <c r="I49" s="1015">
        <v>14.04264</v>
      </c>
      <c r="J49" s="1018">
        <v>-0.68545939829212377</v>
      </c>
      <c r="K49" s="1015">
        <v>176.04970999999998</v>
      </c>
      <c r="L49" s="1015">
        <v>429.04354999999998</v>
      </c>
    </row>
    <row r="50" spans="1:12" s="64" customFormat="1">
      <c r="A50" s="981" t="s">
        <v>202</v>
      </c>
      <c r="B50" s="1014">
        <v>0</v>
      </c>
      <c r="C50" s="1014">
        <v>0</v>
      </c>
      <c r="D50" s="1014">
        <v>0</v>
      </c>
      <c r="E50" s="1014">
        <v>3.60195</v>
      </c>
      <c r="F50" s="1014">
        <v>0</v>
      </c>
      <c r="G50" s="1014">
        <v>8.4045400000000008</v>
      </c>
      <c r="H50" s="1014">
        <v>0</v>
      </c>
      <c r="I50" s="1015">
        <v>12.006490000000001</v>
      </c>
      <c r="J50" s="1018">
        <v>-0.80694574618630499</v>
      </c>
      <c r="K50" s="1015">
        <v>797.66980999999942</v>
      </c>
      <c r="L50" s="1015">
        <v>5288.9573099999998</v>
      </c>
    </row>
    <row r="51" spans="1:12" s="64" customFormat="1">
      <c r="A51" s="981" t="s">
        <v>203</v>
      </c>
      <c r="B51" s="1014">
        <v>0</v>
      </c>
      <c r="C51" s="1014">
        <v>0</v>
      </c>
      <c r="D51" s="1014">
        <v>0</v>
      </c>
      <c r="E51" s="1014">
        <v>10</v>
      </c>
      <c r="F51" s="1014">
        <v>0</v>
      </c>
      <c r="G51" s="1014">
        <v>7.2874300000000005</v>
      </c>
      <c r="H51" s="1014">
        <v>0</v>
      </c>
      <c r="I51" s="1015">
        <v>17.287430000000001</v>
      </c>
      <c r="J51" s="1018">
        <v>6.6010603726720518E-2</v>
      </c>
      <c r="K51" s="1015">
        <v>442.15253000000007</v>
      </c>
      <c r="L51" s="1015">
        <v>1539.6532400000001</v>
      </c>
    </row>
    <row r="52" spans="1:12" s="64" customFormat="1">
      <c r="A52" s="981" t="s">
        <v>208</v>
      </c>
      <c r="B52" s="1014">
        <v>0</v>
      </c>
      <c r="C52" s="1014">
        <v>0</v>
      </c>
      <c r="D52" s="1014">
        <v>0</v>
      </c>
      <c r="E52" s="1014">
        <v>0</v>
      </c>
      <c r="F52" s="1014">
        <v>0</v>
      </c>
      <c r="G52" s="1014">
        <v>0</v>
      </c>
      <c r="H52" s="1014">
        <v>0</v>
      </c>
      <c r="I52" s="1015">
        <v>0</v>
      </c>
      <c r="J52" s="1018" t="s">
        <v>146</v>
      </c>
      <c r="K52" s="1015">
        <v>0</v>
      </c>
      <c r="L52" s="1015">
        <v>0</v>
      </c>
    </row>
    <row r="53" spans="1:12" s="64" customFormat="1">
      <c r="A53" s="981" t="s">
        <v>241</v>
      </c>
      <c r="B53" s="1014">
        <v>0</v>
      </c>
      <c r="C53" s="1014">
        <v>0</v>
      </c>
      <c r="D53" s="1014">
        <v>0</v>
      </c>
      <c r="E53" s="1014">
        <v>6.1729500000000002</v>
      </c>
      <c r="F53" s="1014">
        <v>0</v>
      </c>
      <c r="G53" s="1014">
        <v>0</v>
      </c>
      <c r="H53" s="1014">
        <v>0</v>
      </c>
      <c r="I53" s="1015">
        <v>6.1729500000000002</v>
      </c>
      <c r="J53" s="1018">
        <v>1</v>
      </c>
      <c r="K53" s="1015">
        <v>43.783259999999991</v>
      </c>
      <c r="L53" s="1015">
        <v>56.630369999999992</v>
      </c>
    </row>
    <row r="54" spans="1:12" s="64" customFormat="1">
      <c r="A54" s="981" t="s">
        <v>240</v>
      </c>
      <c r="B54" s="1014">
        <v>0</v>
      </c>
      <c r="C54" s="1014">
        <v>0</v>
      </c>
      <c r="D54" s="1014">
        <v>0</v>
      </c>
      <c r="E54" s="1014">
        <v>266.33783</v>
      </c>
      <c r="F54" s="1014">
        <v>2.94815</v>
      </c>
      <c r="G54" s="1014">
        <v>75.216340000000002</v>
      </c>
      <c r="H54" s="1014">
        <v>0</v>
      </c>
      <c r="I54" s="1015">
        <v>344.50232</v>
      </c>
      <c r="J54" s="1018">
        <v>-9.4550619168137007E-2</v>
      </c>
      <c r="K54" s="1015">
        <v>3243.2609599999996</v>
      </c>
      <c r="L54" s="1015">
        <v>9505.5601399999996</v>
      </c>
    </row>
    <row r="55" spans="1:12" s="64" customFormat="1">
      <c r="A55" s="981" t="s">
        <v>204</v>
      </c>
      <c r="B55" s="1014">
        <v>106.83239999999999</v>
      </c>
      <c r="C55" s="1014">
        <v>0</v>
      </c>
      <c r="D55" s="1014">
        <v>8.595559999999999</v>
      </c>
      <c r="E55" s="1014">
        <v>51.952449999999999</v>
      </c>
      <c r="F55" s="1014">
        <v>0</v>
      </c>
      <c r="G55" s="1014">
        <v>0</v>
      </c>
      <c r="H55" s="1014">
        <v>0</v>
      </c>
      <c r="I55" s="1015">
        <v>167.38040999999998</v>
      </c>
      <c r="J55" s="1018">
        <v>3.4855719962718412E-2</v>
      </c>
      <c r="K55" s="1015">
        <v>924.15085999999974</v>
      </c>
      <c r="L55" s="1015">
        <v>12304.204369999999</v>
      </c>
    </row>
    <row r="56" spans="1:12" s="64" customFormat="1" ht="24">
      <c r="A56" s="980" t="s">
        <v>205</v>
      </c>
      <c r="B56" s="1014">
        <v>0</v>
      </c>
      <c r="C56" s="1014">
        <v>0</v>
      </c>
      <c r="D56" s="1014">
        <v>42.810839999999999</v>
      </c>
      <c r="E56" s="1014">
        <v>0</v>
      </c>
      <c r="F56" s="1014">
        <v>163.99655999999999</v>
      </c>
      <c r="G56" s="1014">
        <v>0</v>
      </c>
      <c r="H56" s="1014">
        <v>0</v>
      </c>
      <c r="I56" s="1015">
        <v>206.80739999999997</v>
      </c>
      <c r="J56" s="1018">
        <v>-0.5035291619848119</v>
      </c>
      <c r="K56" s="1015">
        <v>1711.4086700000007</v>
      </c>
      <c r="L56" s="1015">
        <v>12423.885839999995</v>
      </c>
    </row>
    <row r="57" spans="1:12" s="64" customFormat="1">
      <c r="A57" s="981" t="s">
        <v>206</v>
      </c>
      <c r="B57" s="1014">
        <v>0</v>
      </c>
      <c r="C57" s="1014">
        <v>0</v>
      </c>
      <c r="D57" s="1014">
        <v>6.4332900000000004</v>
      </c>
      <c r="E57" s="1014">
        <v>46.563739999999996</v>
      </c>
      <c r="F57" s="1014">
        <v>0</v>
      </c>
      <c r="G57" s="1014">
        <v>0</v>
      </c>
      <c r="H57" s="1014">
        <v>0</v>
      </c>
      <c r="I57" s="1015">
        <v>52.997029999999995</v>
      </c>
      <c r="J57" s="1018">
        <v>0.7244637349357208</v>
      </c>
      <c r="K57" s="1015">
        <v>375.84208999999919</v>
      </c>
      <c r="L57" s="1015">
        <v>3405.0406599999992</v>
      </c>
    </row>
    <row r="58" spans="1:12" s="64" customFormat="1">
      <c r="A58" s="981" t="s">
        <v>207</v>
      </c>
      <c r="B58" s="1014">
        <v>0</v>
      </c>
      <c r="C58" s="1014">
        <v>0</v>
      </c>
      <c r="D58" s="1014">
        <v>31.341740000000001</v>
      </c>
      <c r="E58" s="1014">
        <v>29.80668</v>
      </c>
      <c r="F58" s="1014">
        <v>0</v>
      </c>
      <c r="G58" s="1014">
        <v>0</v>
      </c>
      <c r="H58" s="1014">
        <v>0</v>
      </c>
      <c r="I58" s="1015">
        <v>61.148420000000002</v>
      </c>
      <c r="J58" s="1018">
        <v>-0.1248411005275134</v>
      </c>
      <c r="K58" s="1015">
        <v>976.00668000000223</v>
      </c>
      <c r="L58" s="1015">
        <v>20312.887859999999</v>
      </c>
    </row>
    <row r="59" spans="1:12" s="64" customFormat="1" ht="23.45" customHeight="1">
      <c r="A59" s="953" t="s">
        <v>1126</v>
      </c>
      <c r="B59" s="1017">
        <v>910.81054000000006</v>
      </c>
      <c r="C59" s="1017">
        <v>0</v>
      </c>
      <c r="D59" s="1017">
        <v>688.34570000000008</v>
      </c>
      <c r="E59" s="1017">
        <v>883.87112000000013</v>
      </c>
      <c r="F59" s="1017">
        <v>553.80966000000001</v>
      </c>
      <c r="G59" s="1017">
        <v>1796.1394499999999</v>
      </c>
      <c r="H59" s="1017">
        <v>0</v>
      </c>
      <c r="I59" s="1017">
        <v>4832.9764700000005</v>
      </c>
      <c r="J59" s="1034">
        <v>0.25015359788326386</v>
      </c>
      <c r="K59" s="1017">
        <v>38615.424080000012</v>
      </c>
      <c r="L59" s="1017">
        <v>422433.59634000011</v>
      </c>
    </row>
    <row r="60" spans="1:12" ht="12.75" customHeight="1">
      <c r="A60" s="33" t="s">
        <v>991</v>
      </c>
      <c r="H60" s="184"/>
    </row>
    <row r="61" spans="1:12" ht="12.75" customHeight="1">
      <c r="A61" s="268" t="s">
        <v>1248</v>
      </c>
      <c r="B61" s="184"/>
      <c r="C61" s="184"/>
      <c r="D61" s="184"/>
      <c r="E61" s="184"/>
      <c r="F61" s="184"/>
      <c r="G61" s="184"/>
      <c r="H61" s="184"/>
    </row>
    <row r="62" spans="1:12">
      <c r="A62" s="1006" t="s">
        <v>1197</v>
      </c>
    </row>
    <row r="63" spans="1:12">
      <c r="A63" s="631" t="s">
        <v>83</v>
      </c>
    </row>
    <row r="64" spans="1:12">
      <c r="L64" s="835" t="s">
        <v>1140</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27"/>
      <c r="J75" s="1127"/>
      <c r="K75" s="204"/>
      <c r="L75" s="204"/>
    </row>
    <row r="76" spans="9:12" ht="12.75" customHeight="1">
      <c r="I76" s="337"/>
      <c r="J76" s="1124"/>
      <c r="K76" s="204"/>
      <c r="L76" s="204"/>
    </row>
    <row r="77" spans="9:12" ht="12.75" customHeight="1">
      <c r="I77" s="339"/>
      <c r="J77" s="1125"/>
      <c r="K77" s="204"/>
      <c r="L77" s="204"/>
    </row>
    <row r="78" spans="9:12" ht="12.75" customHeight="1">
      <c r="I78" s="341"/>
      <c r="J78" s="342"/>
      <c r="K78" s="204"/>
      <c r="L78" s="204"/>
    </row>
    <row r="79" spans="9:12" ht="12.75" customHeight="1">
      <c r="I79" s="341"/>
      <c r="J79" s="342"/>
      <c r="K79" s="204"/>
      <c r="L79" s="204"/>
    </row>
    <row r="80" spans="9:12" ht="12.75" customHeight="1">
      <c r="I80" s="341"/>
      <c r="J80" s="342"/>
      <c r="K80" s="204"/>
      <c r="L80" s="204"/>
    </row>
    <row r="81" spans="1:12" ht="12.75" customHeight="1">
      <c r="I81" s="341"/>
      <c r="J81" s="342"/>
      <c r="K81" s="204"/>
      <c r="L81" s="204"/>
    </row>
    <row r="82" spans="1:12" ht="12.75" customHeight="1">
      <c r="I82" s="341"/>
      <c r="J82" s="342"/>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8" customWidth="1"/>
    <col min="2" max="2" width="13.28515625" style="268" bestFit="1" customWidth="1"/>
    <col min="3" max="3" width="9.5703125" style="268" customWidth="1"/>
    <col min="4" max="4" width="11.5703125" style="268" customWidth="1"/>
    <col min="5" max="5" width="11" style="268" customWidth="1"/>
    <col min="6" max="6" width="13.140625" style="268" bestFit="1" customWidth="1"/>
    <col min="7" max="7" width="12.140625" style="268" customWidth="1"/>
    <col min="8" max="8" width="6" style="268" customWidth="1"/>
    <col min="9" max="9" width="8.42578125" style="268" customWidth="1"/>
    <col min="10" max="10" width="8" style="268" customWidth="1"/>
    <col min="11" max="11" width="8.140625" style="268" bestFit="1" customWidth="1"/>
    <col min="12" max="12" width="9" style="268" customWidth="1"/>
    <col min="13" max="13" width="8.85546875" style="268" customWidth="1"/>
    <col min="14" max="16384" width="8.85546875" style="268"/>
  </cols>
  <sheetData>
    <row r="1" spans="1:8">
      <c r="A1" s="154" t="s">
        <v>1135</v>
      </c>
      <c r="G1" s="140" t="str">
        <f>Naslovnica!A20</f>
        <v>Rujan 2021.</v>
      </c>
    </row>
    <row r="2" spans="1:8">
      <c r="A2" s="543" t="s">
        <v>1136</v>
      </c>
      <c r="G2" s="545" t="str">
        <f>Naslovnica!A24</f>
        <v>September 2021</v>
      </c>
    </row>
    <row r="4" spans="1:8">
      <c r="A4" s="204"/>
      <c r="B4" s="204"/>
      <c r="C4" s="983"/>
      <c r="D4" s="983"/>
      <c r="E4" s="993"/>
      <c r="F4" s="993"/>
      <c r="G4" s="14" t="s">
        <v>583</v>
      </c>
    </row>
    <row r="5" spans="1:8" s="64" customFormat="1">
      <c r="A5" s="1118" t="s">
        <v>1195</v>
      </c>
      <c r="B5" s="1119" t="s">
        <v>1137</v>
      </c>
      <c r="C5" s="1119"/>
      <c r="D5" s="1119"/>
      <c r="E5" s="1119"/>
      <c r="F5" s="1119"/>
      <c r="G5" s="1119"/>
      <c r="H5" s="947"/>
    </row>
    <row r="6" spans="1:8" s="64" customFormat="1" ht="22.9" customHeight="1">
      <c r="A6" s="1118"/>
      <c r="B6" s="1120" t="str">
        <f>Naslovnica!A20</f>
        <v>Rujan 2021.</v>
      </c>
      <c r="C6" s="1120"/>
      <c r="D6" s="1121" t="s">
        <v>17</v>
      </c>
      <c r="E6" s="1121"/>
      <c r="F6" s="1118" t="s">
        <v>242</v>
      </c>
      <c r="G6" s="1118"/>
    </row>
    <row r="7" spans="1:8" s="64" customFormat="1">
      <c r="A7" s="1118"/>
      <c r="B7" s="1122" t="str">
        <f>Naslovnica!A24</f>
        <v>September 2021</v>
      </c>
      <c r="C7" s="1123"/>
      <c r="D7" s="1128" t="s">
        <v>45</v>
      </c>
      <c r="E7" s="1128"/>
      <c r="F7" s="1128" t="s">
        <v>51</v>
      </c>
      <c r="G7" s="1128"/>
    </row>
    <row r="8" spans="1:8" s="64" customFormat="1">
      <c r="A8" s="1118"/>
      <c r="B8" s="964" t="s">
        <v>27</v>
      </c>
      <c r="C8" s="964" t="s">
        <v>28</v>
      </c>
      <c r="D8" s="692" t="s">
        <v>1181</v>
      </c>
      <c r="E8" s="692" t="s">
        <v>150</v>
      </c>
      <c r="F8" s="692" t="s">
        <v>1181</v>
      </c>
      <c r="G8" s="692" t="s">
        <v>150</v>
      </c>
    </row>
    <row r="9" spans="1:8" s="64" customFormat="1">
      <c r="A9" s="1118"/>
      <c r="B9" s="965" t="s">
        <v>29</v>
      </c>
      <c r="C9" s="965" t="s">
        <v>30</v>
      </c>
      <c r="D9" s="733" t="s">
        <v>1182</v>
      </c>
      <c r="E9" s="733" t="s">
        <v>151</v>
      </c>
      <c r="F9" s="733" t="s">
        <v>1182</v>
      </c>
      <c r="G9" s="733" t="s">
        <v>151</v>
      </c>
    </row>
    <row r="10" spans="1:8" s="64" customFormat="1" ht="15" customHeight="1">
      <c r="A10" s="988" t="s">
        <v>909</v>
      </c>
      <c r="B10" s="989">
        <v>24912.70782</v>
      </c>
      <c r="C10" s="990">
        <v>1.9122775545217494E-2</v>
      </c>
      <c r="D10" s="989">
        <v>91.227849999999307</v>
      </c>
      <c r="E10" s="990">
        <v>3.6753590080147447E-3</v>
      </c>
      <c r="F10" s="989">
        <v>2241.7448299999996</v>
      </c>
      <c r="G10" s="990">
        <v>9.8881764792647653E-2</v>
      </c>
    </row>
    <row r="11" spans="1:8" s="64" customFormat="1" ht="15" customHeight="1">
      <c r="A11" s="988" t="s">
        <v>893</v>
      </c>
      <c r="B11" s="989">
        <v>25463.609079999998</v>
      </c>
      <c r="C11" s="990">
        <v>1.9545642510088335E-2</v>
      </c>
      <c r="D11" s="989">
        <v>7.3621399999974528</v>
      </c>
      <c r="E11" s="990">
        <v>2.892075967579899E-4</v>
      </c>
      <c r="F11" s="989">
        <v>2057.1628299999975</v>
      </c>
      <c r="G11" s="990">
        <v>8.7888729798099918E-2</v>
      </c>
    </row>
    <row r="12" spans="1:8" s="64" customFormat="1" ht="15" customHeight="1">
      <c r="A12" s="988" t="s">
        <v>195</v>
      </c>
      <c r="B12" s="989">
        <v>26969.324120000001</v>
      </c>
      <c r="C12" s="990">
        <v>2.0701416139876694E-2</v>
      </c>
      <c r="D12" s="989">
        <v>49.028180000001157</v>
      </c>
      <c r="E12" s="990">
        <v>1.8212348077182305E-3</v>
      </c>
      <c r="F12" s="989">
        <v>1090.8647200000014</v>
      </c>
      <c r="G12" s="990">
        <v>4.2153387229844297E-2</v>
      </c>
    </row>
    <row r="13" spans="1:8" s="64" customFormat="1" ht="15" customHeight="1">
      <c r="A13" s="988" t="s">
        <v>911</v>
      </c>
      <c r="B13" s="989">
        <v>94073.773939999999</v>
      </c>
      <c r="C13" s="990">
        <v>7.221020198783637E-2</v>
      </c>
      <c r="D13" s="989">
        <v>-619.81991999999445</v>
      </c>
      <c r="E13" s="990">
        <v>-6.5455316958016319E-3</v>
      </c>
      <c r="F13" s="989">
        <v>4850.0413499999995</v>
      </c>
      <c r="G13" s="990">
        <v>5.4358198309040207E-2</v>
      </c>
    </row>
    <row r="14" spans="1:8" s="64" customFormat="1" ht="15" customHeight="1">
      <c r="A14" s="988" t="s">
        <v>196</v>
      </c>
      <c r="B14" s="989">
        <v>6580.50882</v>
      </c>
      <c r="C14" s="990">
        <v>5.0511407289560561E-3</v>
      </c>
      <c r="D14" s="989">
        <v>94.313479999999799</v>
      </c>
      <c r="E14" s="990">
        <v>1.4540647491507741E-2</v>
      </c>
      <c r="F14" s="989">
        <v>851.41045000000031</v>
      </c>
      <c r="G14" s="990">
        <v>0.14861159557991677</v>
      </c>
    </row>
    <row r="15" spans="1:8" s="64" customFormat="1" ht="15" customHeight="1">
      <c r="A15" s="988" t="s">
        <v>197</v>
      </c>
      <c r="B15" s="989">
        <v>170741.41821</v>
      </c>
      <c r="C15" s="990">
        <v>0.13105961183716644</v>
      </c>
      <c r="D15" s="989">
        <v>-595.50875999999698</v>
      </c>
      <c r="E15" s="990">
        <v>-3.4756591619287125E-3</v>
      </c>
      <c r="F15" s="989">
        <v>13260.11202</v>
      </c>
      <c r="G15" s="990">
        <v>8.4201181338956932E-2</v>
      </c>
    </row>
    <row r="16" spans="1:8" s="64" customFormat="1" ht="15" customHeight="1">
      <c r="A16" s="988" t="s">
        <v>198</v>
      </c>
      <c r="B16" s="989">
        <v>98279.786989999993</v>
      </c>
      <c r="C16" s="990">
        <v>7.5438700635054298E-2</v>
      </c>
      <c r="D16" s="989">
        <v>-380.8854699999938</v>
      </c>
      <c r="E16" s="990">
        <v>-3.8605602465806577E-3</v>
      </c>
      <c r="F16" s="989">
        <v>6254.4926100000012</v>
      </c>
      <c r="G16" s="990">
        <v>6.7964929122348972E-2</v>
      </c>
    </row>
    <row r="17" spans="1:7" s="64" customFormat="1" ht="15" customHeight="1">
      <c r="A17" s="988" t="s">
        <v>199</v>
      </c>
      <c r="B17" s="989">
        <v>79479.458870000002</v>
      </c>
      <c r="C17" s="990">
        <v>6.1007734021036486E-2</v>
      </c>
      <c r="D17" s="989">
        <v>-298.97793999999703</v>
      </c>
      <c r="E17" s="990">
        <v>-3.7476033870159631E-3</v>
      </c>
      <c r="F17" s="989">
        <v>4503.736189999996</v>
      </c>
      <c r="G17" s="990">
        <v>6.0069260142008307E-2</v>
      </c>
    </row>
    <row r="18" spans="1:7" s="64" customFormat="1" ht="15" customHeight="1">
      <c r="A18" s="988" t="s">
        <v>200</v>
      </c>
      <c r="B18" s="989">
        <v>184963.15555000002</v>
      </c>
      <c r="C18" s="990">
        <v>0.14197609241329753</v>
      </c>
      <c r="D18" s="989">
        <v>-122.75402999998187</v>
      </c>
      <c r="E18" s="990">
        <v>-6.6322731038004346E-4</v>
      </c>
      <c r="F18" s="989">
        <v>16728.254790000035</v>
      </c>
      <c r="G18" s="990">
        <v>9.9433914808581658E-2</v>
      </c>
    </row>
    <row r="19" spans="1:7" s="64" customFormat="1" ht="15" customHeight="1">
      <c r="A19" s="988" t="s">
        <v>201</v>
      </c>
      <c r="B19" s="989">
        <v>240286.09436000002</v>
      </c>
      <c r="C19" s="990">
        <v>0.18444149396696258</v>
      </c>
      <c r="D19" s="989">
        <v>-675.24567999996361</v>
      </c>
      <c r="E19" s="990">
        <v>-2.8022988247321523E-3</v>
      </c>
      <c r="F19" s="989">
        <v>16250.267360000027</v>
      </c>
      <c r="G19" s="990">
        <v>7.2534235160522043E-2</v>
      </c>
    </row>
    <row r="20" spans="1:7" s="64" customFormat="1" ht="15" customHeight="1">
      <c r="A20" s="988" t="s">
        <v>670</v>
      </c>
      <c r="B20" s="989">
        <v>44073.09519</v>
      </c>
      <c r="C20" s="990">
        <v>3.3830120474690931E-2</v>
      </c>
      <c r="D20" s="989">
        <v>143.87584999999672</v>
      </c>
      <c r="E20" s="990">
        <v>3.2751742954144625E-3</v>
      </c>
      <c r="F20" s="989">
        <v>4495.6383600000045</v>
      </c>
      <c r="G20" s="990">
        <v>0.11359088531914652</v>
      </c>
    </row>
    <row r="21" spans="1:7" s="64" customFormat="1" ht="15" customHeight="1">
      <c r="A21" s="988" t="s">
        <v>202</v>
      </c>
      <c r="B21" s="989">
        <v>26079.414479999999</v>
      </c>
      <c r="C21" s="990">
        <v>2.0018329322329564E-2</v>
      </c>
      <c r="D21" s="989">
        <v>272.43405999999595</v>
      </c>
      <c r="E21" s="990">
        <v>1.0556603506734374E-2</v>
      </c>
      <c r="F21" s="989">
        <v>3654.2548999999999</v>
      </c>
      <c r="G21" s="990">
        <v>0.1629533509879264</v>
      </c>
    </row>
    <row r="22" spans="1:7" s="64" customFormat="1" ht="15" customHeight="1">
      <c r="A22" s="988" t="s">
        <v>203</v>
      </c>
      <c r="B22" s="989">
        <v>47159.165810000006</v>
      </c>
      <c r="C22" s="990">
        <v>3.6198961156697143E-2</v>
      </c>
      <c r="D22" s="989">
        <v>74.416640000003099</v>
      </c>
      <c r="E22" s="990">
        <v>1.5804828805887627E-3</v>
      </c>
      <c r="F22" s="989">
        <v>5638.8876900000105</v>
      </c>
      <c r="G22" s="990">
        <v>0.13581045082845433</v>
      </c>
    </row>
    <row r="23" spans="1:7" s="64" customFormat="1" ht="15" customHeight="1">
      <c r="A23" s="988" t="s">
        <v>208</v>
      </c>
      <c r="B23" s="989">
        <v>2668.73146</v>
      </c>
      <c r="C23" s="990">
        <v>2.0484948111128523E-3</v>
      </c>
      <c r="D23" s="989">
        <v>38.192610000000059</v>
      </c>
      <c r="E23" s="990">
        <v>1.4518930218422765E-2</v>
      </c>
      <c r="F23" s="989">
        <v>552.25973999999997</v>
      </c>
      <c r="G23" s="990">
        <v>0.26093414562609896</v>
      </c>
    </row>
    <row r="24" spans="1:7" s="64" customFormat="1" ht="15" customHeight="1">
      <c r="A24" s="988" t="s">
        <v>241</v>
      </c>
      <c r="B24" s="989">
        <v>1563.7645199999999</v>
      </c>
      <c r="C24" s="990">
        <v>1.2003319003937474E-3</v>
      </c>
      <c r="D24" s="989">
        <v>41.820099999999911</v>
      </c>
      <c r="E24" s="990">
        <v>2.7478073082327192E-2</v>
      </c>
      <c r="F24" s="989">
        <v>370.74089999999978</v>
      </c>
      <c r="G24" s="990">
        <v>0.31075738466938296</v>
      </c>
    </row>
    <row r="25" spans="1:7" s="64" customFormat="1" ht="15" customHeight="1">
      <c r="A25" s="988" t="s">
        <v>240</v>
      </c>
      <c r="B25" s="989">
        <v>58106.073469999996</v>
      </c>
      <c r="C25" s="990">
        <v>4.4601711255518067E-2</v>
      </c>
      <c r="D25" s="989">
        <v>-383.25850000000355</v>
      </c>
      <c r="E25" s="990">
        <v>-6.5526222832666958E-3</v>
      </c>
      <c r="F25" s="989">
        <v>6993.9985899999956</v>
      </c>
      <c r="G25" s="990">
        <v>0.1368365226107604</v>
      </c>
    </row>
    <row r="26" spans="1:7" s="64" customFormat="1" ht="15" customHeight="1">
      <c r="A26" s="988" t="s">
        <v>204</v>
      </c>
      <c r="B26" s="989">
        <v>38667.329859999998</v>
      </c>
      <c r="C26" s="990">
        <v>2.9680702522912911E-2</v>
      </c>
      <c r="D26" s="989">
        <v>403.55925999999454</v>
      </c>
      <c r="E26" s="990">
        <v>1.0546771885570294E-2</v>
      </c>
      <c r="F26" s="989">
        <v>3880.2926899999948</v>
      </c>
      <c r="G26" s="990">
        <v>0.11154421318025665</v>
      </c>
    </row>
    <row r="27" spans="1:7" s="64" customFormat="1" ht="15" customHeight="1">
      <c r="A27" s="988" t="s">
        <v>915</v>
      </c>
      <c r="B27" s="989">
        <v>36886.947950000002</v>
      </c>
      <c r="C27" s="990">
        <v>2.8314097017976051E-2</v>
      </c>
      <c r="D27" s="989">
        <v>69.158080000001064</v>
      </c>
      <c r="E27" s="990">
        <v>1.8783876013250822E-3</v>
      </c>
      <c r="F27" s="989">
        <v>3076.8233499999988</v>
      </c>
      <c r="G27" s="990">
        <v>9.1003017184976498E-2</v>
      </c>
    </row>
    <row r="28" spans="1:7" s="64" customFormat="1" ht="15" customHeight="1">
      <c r="A28" s="988" t="s">
        <v>206</v>
      </c>
      <c r="B28" s="989">
        <v>39662.995090000004</v>
      </c>
      <c r="C28" s="990">
        <v>3.0444966401774853E-2</v>
      </c>
      <c r="D28" s="989">
        <v>208.85979000000953</v>
      </c>
      <c r="E28" s="990">
        <v>5.2937363450469288E-3</v>
      </c>
      <c r="F28" s="989">
        <v>5158.0986600000033</v>
      </c>
      <c r="G28" s="990">
        <v>0.14948888980044406</v>
      </c>
    </row>
    <row r="29" spans="1:7" s="64" customFormat="1" ht="15" customHeight="1">
      <c r="A29" s="988" t="s">
        <v>207</v>
      </c>
      <c r="B29" s="989">
        <v>56159.41764</v>
      </c>
      <c r="C29" s="990">
        <v>4.3107475351101675E-2</v>
      </c>
      <c r="D29" s="989">
        <v>93.513480000001437</v>
      </c>
      <c r="E29" s="990">
        <v>1.6679206623180232E-3</v>
      </c>
      <c r="F29" s="989">
        <v>2793.0703199999989</v>
      </c>
      <c r="G29" s="990">
        <v>5.2337670840613137E-2</v>
      </c>
    </row>
    <row r="30" spans="1:7" s="64" customFormat="1" ht="24" customHeight="1">
      <c r="A30" s="966" t="s">
        <v>1128</v>
      </c>
      <c r="B30" s="967">
        <v>1302776.7732299999</v>
      </c>
      <c r="C30" s="968">
        <v>1</v>
      </c>
      <c r="D30" s="967">
        <v>-1488.6887799997348</v>
      </c>
      <c r="E30" s="968">
        <v>-1.1414001392826556E-3</v>
      </c>
      <c r="F30" s="967">
        <v>104702.15235000011</v>
      </c>
      <c r="G30" s="968">
        <v>8.7392012588577428E-2</v>
      </c>
    </row>
    <row r="31" spans="1:7">
      <c r="A31" s="34" t="s">
        <v>566</v>
      </c>
      <c r="B31" s="992"/>
      <c r="C31" s="992"/>
      <c r="D31" s="959"/>
      <c r="E31" s="984"/>
      <c r="F31" s="984"/>
      <c r="G31" s="984"/>
    </row>
    <row r="33" spans="1:13">
      <c r="A33" s="543"/>
      <c r="H33" s="943"/>
    </row>
    <row r="34" spans="1:13" ht="12.75" customHeight="1">
      <c r="A34" s="156" t="s">
        <v>1138</v>
      </c>
      <c r="G34" s="140" t="str">
        <f>G1</f>
        <v>Rujan 2021.</v>
      </c>
    </row>
    <row r="35" spans="1:13">
      <c r="A35" s="870" t="s">
        <v>1139</v>
      </c>
      <c r="G35" s="545" t="str">
        <f>G2</f>
        <v>September 2021</v>
      </c>
      <c r="M35" s="835"/>
    </row>
    <row r="37" spans="1:13" ht="30" customHeight="1">
      <c r="A37" s="1107" t="s">
        <v>1194</v>
      </c>
      <c r="B37" s="941" t="s">
        <v>1087</v>
      </c>
      <c r="C37" s="1095" t="s">
        <v>1088</v>
      </c>
      <c r="D37" s="1095"/>
      <c r="E37" s="1095"/>
      <c r="F37" s="1095"/>
      <c r="G37" s="941"/>
    </row>
    <row r="38" spans="1:13" ht="31.9" customHeight="1">
      <c r="A38" s="1107"/>
      <c r="B38" s="848" t="str">
        <f>G34</f>
        <v>Rujan 2021.</v>
      </c>
      <c r="C38" s="1003" t="s">
        <v>673</v>
      </c>
      <c r="D38" s="1003" t="s">
        <v>60</v>
      </c>
      <c r="E38" s="1003" t="s">
        <v>61</v>
      </c>
      <c r="F38" s="1003" t="s">
        <v>866</v>
      </c>
      <c r="G38" s="1003" t="s">
        <v>62</v>
      </c>
    </row>
    <row r="39" spans="1:13" ht="39" customHeight="1">
      <c r="A39" s="1107"/>
      <c r="B39" s="849" t="str">
        <f>G35</f>
        <v>September 2021</v>
      </c>
      <c r="C39" s="1004" t="s">
        <v>255</v>
      </c>
      <c r="D39" s="1004" t="s">
        <v>1516</v>
      </c>
      <c r="E39" s="1004" t="s">
        <v>868</v>
      </c>
      <c r="F39" s="1005" t="s">
        <v>53</v>
      </c>
      <c r="G39" s="1004" t="s">
        <v>867</v>
      </c>
    </row>
    <row r="40" spans="1:13" ht="15" customHeight="1">
      <c r="A40" s="988" t="s">
        <v>909</v>
      </c>
      <c r="B40" s="985">
        <v>171.31129999999999</v>
      </c>
      <c r="C40" s="986">
        <v>-3.4269844630960833E-3</v>
      </c>
      <c r="D40" s="986">
        <v>4.9981459518928115E-2</v>
      </c>
      <c r="E40" s="986">
        <v>7.2316162801033076E-2</v>
      </c>
      <c r="F40" s="986">
        <v>5.6694509824280592E-2</v>
      </c>
      <c r="G40" s="987">
        <v>40906</v>
      </c>
    </row>
    <row r="41" spans="1:13" ht="15" customHeight="1">
      <c r="A41" s="988" t="s">
        <v>893</v>
      </c>
      <c r="B41" s="985">
        <v>301.1164</v>
      </c>
      <c r="C41" s="986">
        <v>-1.6173514825058568E-3</v>
      </c>
      <c r="D41" s="986">
        <v>5.8654565871552829E-2</v>
      </c>
      <c r="E41" s="986">
        <v>8.10848459977805E-2</v>
      </c>
      <c r="F41" s="986">
        <v>6.4728748310220574E-2</v>
      </c>
      <c r="G41" s="987">
        <v>38054</v>
      </c>
    </row>
    <row r="42" spans="1:13" ht="15" customHeight="1">
      <c r="A42" s="988" t="s">
        <v>195</v>
      </c>
      <c r="B42" s="985">
        <v>286.0249</v>
      </c>
      <c r="C42" s="986">
        <v>-6.7919948095734037E-4</v>
      </c>
      <c r="D42" s="986">
        <v>6.3333073099643589E-2</v>
      </c>
      <c r="E42" s="986">
        <v>8.6764512552557307E-2</v>
      </c>
      <c r="F42" s="986">
        <v>6.4530324976867393E-2</v>
      </c>
      <c r="G42" s="987">
        <v>38335</v>
      </c>
    </row>
    <row r="43" spans="1:13" ht="15" customHeight="1">
      <c r="A43" s="988" t="s">
        <v>911</v>
      </c>
      <c r="B43" s="985">
        <v>278.11700000000002</v>
      </c>
      <c r="C43" s="986">
        <v>-2.6973218985816986E-3</v>
      </c>
      <c r="D43" s="986">
        <v>5.7791598506478956E-2</v>
      </c>
      <c r="E43" s="986">
        <v>8.2055320344275831E-2</v>
      </c>
      <c r="F43" s="986">
        <v>6.3719472772002517E-2</v>
      </c>
      <c r="G43" s="987">
        <v>38425</v>
      </c>
    </row>
    <row r="44" spans="1:13" ht="15" customHeight="1">
      <c r="A44" s="991" t="s">
        <v>196</v>
      </c>
      <c r="B44" s="985">
        <v>112.2349</v>
      </c>
      <c r="C44" s="986">
        <v>5.8661431713364785E-4</v>
      </c>
      <c r="D44" s="986">
        <v>1.0990426501691686E-2</v>
      </c>
      <c r="E44" s="986">
        <v>1.7889144440897318E-2</v>
      </c>
      <c r="F44" s="986">
        <v>2.4579456992859017E-2</v>
      </c>
      <c r="G44" s="987">
        <v>42734</v>
      </c>
    </row>
    <row r="45" spans="1:13" ht="15" customHeight="1">
      <c r="A45" s="991" t="s">
        <v>197</v>
      </c>
      <c r="B45" s="985">
        <v>149.59219999999999</v>
      </c>
      <c r="C45" s="986">
        <v>-3.5258107599511483E-3</v>
      </c>
      <c r="D45" s="986">
        <v>5.2036316836974947E-2</v>
      </c>
      <c r="E45" s="986">
        <v>7.6659877214069194E-2</v>
      </c>
      <c r="F45" s="986">
        <v>4.5765541946722221E-2</v>
      </c>
      <c r="G45" s="987">
        <v>41184</v>
      </c>
      <c r="I45" s="204"/>
      <c r="J45" s="204"/>
      <c r="K45" s="204"/>
      <c r="L45" s="204"/>
      <c r="M45" s="204"/>
    </row>
    <row r="46" spans="1:13" ht="15" customHeight="1">
      <c r="A46" s="991" t="s">
        <v>198</v>
      </c>
      <c r="B46" s="985">
        <v>221.98609999999999</v>
      </c>
      <c r="C46" s="986">
        <v>-2.357639430373554E-3</v>
      </c>
      <c r="D46" s="986">
        <v>5.753493180378165E-2</v>
      </c>
      <c r="E46" s="986">
        <v>8.17060840031478E-2</v>
      </c>
      <c r="F46" s="986">
        <v>6.3344952535283605E-2</v>
      </c>
      <c r="G46" s="987">
        <v>39730</v>
      </c>
      <c r="I46" s="204"/>
      <c r="J46" s="204"/>
      <c r="K46" s="204"/>
      <c r="L46" s="204"/>
      <c r="M46" s="204"/>
    </row>
    <row r="47" spans="1:13" ht="15" customHeight="1">
      <c r="A47" s="991" t="s">
        <v>199</v>
      </c>
      <c r="B47" s="985">
        <v>167.07329999999999</v>
      </c>
      <c r="C47" s="986">
        <v>-6.2199989293298839E-3</v>
      </c>
      <c r="D47" s="986">
        <v>4.842673206313898E-2</v>
      </c>
      <c r="E47" s="986">
        <v>8.2975956814050886E-2</v>
      </c>
      <c r="F47" s="986">
        <v>3.2519762080507553E-2</v>
      </c>
      <c r="G47" s="987">
        <v>38615</v>
      </c>
      <c r="I47" s="204"/>
      <c r="J47" s="204"/>
      <c r="K47" s="204"/>
      <c r="L47" s="204"/>
      <c r="M47" s="204"/>
    </row>
    <row r="48" spans="1:13" ht="15" customHeight="1">
      <c r="A48" s="991" t="s">
        <v>200</v>
      </c>
      <c r="B48" s="985">
        <v>198.43979999999999</v>
      </c>
      <c r="C48" s="986">
        <v>-5.7847314353509727E-3</v>
      </c>
      <c r="D48" s="986">
        <v>4.970498837833006E-2</v>
      </c>
      <c r="E48" s="986">
        <v>8.4012708373848222E-2</v>
      </c>
      <c r="F48" s="986">
        <v>5.2738800108264927E-2</v>
      </c>
      <c r="G48" s="987">
        <v>39602</v>
      </c>
      <c r="I48" s="1127"/>
      <c r="J48" s="1127"/>
      <c r="K48" s="1127"/>
      <c r="L48" s="204"/>
      <c r="M48" s="204"/>
    </row>
    <row r="49" spans="1:15" ht="15" customHeight="1">
      <c r="A49" s="991" t="s">
        <v>201</v>
      </c>
      <c r="B49" s="985">
        <v>186.31</v>
      </c>
      <c r="C49" s="986">
        <v>-5.6434577199662335E-3</v>
      </c>
      <c r="D49" s="986">
        <v>5.3054003566513283E-2</v>
      </c>
      <c r="E49" s="986">
        <v>8.9216864124127854E-2</v>
      </c>
      <c r="F49" s="986">
        <v>4.1217746330631355E-2</v>
      </c>
      <c r="G49" s="987">
        <v>38846</v>
      </c>
      <c r="I49" s="945"/>
      <c r="J49" s="337"/>
      <c r="K49" s="1124"/>
      <c r="L49" s="204"/>
      <c r="M49" s="204"/>
    </row>
    <row r="50" spans="1:15" ht="15" customHeight="1">
      <c r="A50" s="991" t="s">
        <v>670</v>
      </c>
      <c r="B50" s="985">
        <v>115.4508</v>
      </c>
      <c r="C50" s="986">
        <v>-3.3288327330614265E-3</v>
      </c>
      <c r="D50" s="986">
        <v>5.0808921574427644E-2</v>
      </c>
      <c r="E50" s="986">
        <v>8.5831339442914587E-2</v>
      </c>
      <c r="F50" s="986">
        <v>5.52584949241266E-2</v>
      </c>
      <c r="G50" s="987">
        <v>43494</v>
      </c>
      <c r="I50" s="338"/>
      <c r="J50" s="339"/>
      <c r="K50" s="1125"/>
      <c r="L50" s="204"/>
      <c r="M50" s="204"/>
    </row>
    <row r="51" spans="1:15" ht="15" customHeight="1">
      <c r="A51" s="988" t="s">
        <v>202</v>
      </c>
      <c r="B51" s="985">
        <v>238.2576</v>
      </c>
      <c r="C51" s="986">
        <v>4.9108924854490658E-5</v>
      </c>
      <c r="D51" s="986">
        <v>7.8367794741444355E-2</v>
      </c>
      <c r="E51" s="986">
        <v>0.12109089369150633</v>
      </c>
      <c r="F51" s="986">
        <v>7.0413696240809509E-2</v>
      </c>
      <c r="G51" s="987">
        <v>39812</v>
      </c>
      <c r="I51" s="341"/>
      <c r="J51" s="341"/>
      <c r="K51" s="342"/>
      <c r="L51" s="204"/>
      <c r="M51" s="204"/>
    </row>
    <row r="52" spans="1:15" ht="15" customHeight="1">
      <c r="A52" s="988" t="s">
        <v>203</v>
      </c>
      <c r="B52" s="985">
        <v>151.59010000000001</v>
      </c>
      <c r="C52" s="986">
        <v>-8.232541278054027E-4</v>
      </c>
      <c r="D52" s="986">
        <v>9.0017918878962724E-2</v>
      </c>
      <c r="E52" s="986">
        <v>0.14185542533502771</v>
      </c>
      <c r="F52" s="986">
        <v>7.49108189299168E-2</v>
      </c>
      <c r="G52" s="987">
        <v>42367</v>
      </c>
      <c r="I52" s="341"/>
      <c r="J52" s="341"/>
      <c r="K52" s="342"/>
      <c r="L52" s="204"/>
      <c r="M52" s="204"/>
    </row>
    <row r="53" spans="1:15" ht="15" customHeight="1">
      <c r="A53" s="988" t="s">
        <v>208</v>
      </c>
      <c r="B53" s="985">
        <v>126.1754</v>
      </c>
      <c r="C53" s="986">
        <v>5.0828117702375814E-4</v>
      </c>
      <c r="D53" s="986">
        <v>9.6306066309037888E-2</v>
      </c>
      <c r="E53" s="986">
        <v>0.14400603485637301</v>
      </c>
      <c r="F53" s="986">
        <v>5.7187149402469384E-2</v>
      </c>
      <c r="G53" s="987">
        <v>42943</v>
      </c>
      <c r="I53" s="341"/>
      <c r="J53" s="341"/>
      <c r="K53" s="342"/>
      <c r="L53" s="204"/>
      <c r="M53" s="204"/>
    </row>
    <row r="54" spans="1:15" ht="15" customHeight="1">
      <c r="A54" s="988" t="s">
        <v>241</v>
      </c>
      <c r="B54" s="985">
        <v>114.07429999999999</v>
      </c>
      <c r="C54" s="986">
        <v>-3.2424483815368102E-4</v>
      </c>
      <c r="D54" s="986">
        <v>4.656569298532913E-2</v>
      </c>
      <c r="E54" s="986">
        <v>7.5829593959661865E-2</v>
      </c>
      <c r="F54" s="986">
        <v>4.5038991056820077E-2</v>
      </c>
      <c r="G54" s="987">
        <v>43378</v>
      </c>
      <c r="I54" s="341"/>
      <c r="J54" s="341"/>
      <c r="K54" s="342"/>
      <c r="L54" s="204"/>
      <c r="M54" s="204"/>
    </row>
    <row r="55" spans="1:15" ht="15" customHeight="1">
      <c r="A55" s="988" t="s">
        <v>240</v>
      </c>
      <c r="B55" s="985">
        <v>115.2136</v>
      </c>
      <c r="C55" s="986">
        <v>-8.2734218491182761E-4</v>
      </c>
      <c r="D55" s="986">
        <v>4.6734066445231072E-2</v>
      </c>
      <c r="E55" s="986">
        <v>7.2790284944904998E-2</v>
      </c>
      <c r="F55" s="986">
        <v>4.6933597711128705E-2</v>
      </c>
      <c r="G55" s="987">
        <v>43342</v>
      </c>
      <c r="I55" s="341"/>
      <c r="J55" s="341"/>
      <c r="K55" s="342"/>
      <c r="L55" s="204"/>
      <c r="M55" s="204"/>
    </row>
    <row r="56" spans="1:15" ht="15" customHeight="1">
      <c r="A56" s="988" t="s">
        <v>204</v>
      </c>
      <c r="B56" s="985">
        <v>300.03660000000002</v>
      </c>
      <c r="C56" s="986">
        <v>2.0014206646935032E-3</v>
      </c>
      <c r="D56" s="986">
        <v>7.3698246005792986E-2</v>
      </c>
      <c r="E56" s="986">
        <v>0.11272040302267007</v>
      </c>
      <c r="F56" s="986">
        <v>6.8358472544630899E-2</v>
      </c>
      <c r="G56" s="987">
        <v>38404</v>
      </c>
      <c r="I56" s="204"/>
      <c r="J56" s="204"/>
      <c r="K56" s="204"/>
      <c r="L56" s="204"/>
      <c r="M56" s="204"/>
    </row>
    <row r="57" spans="1:15" ht="15" customHeight="1">
      <c r="A57" s="988" t="s">
        <v>205</v>
      </c>
      <c r="B57" s="985">
        <v>311.9384</v>
      </c>
      <c r="C57" s="986">
        <v>1.7929854862272002E-3</v>
      </c>
      <c r="D57" s="986">
        <v>7.6460712640385967E-2</v>
      </c>
      <c r="E57" s="986">
        <v>0.11631908409403556</v>
      </c>
      <c r="F57" s="986">
        <v>6.8131254933673224E-2</v>
      </c>
      <c r="G57" s="987">
        <v>38169</v>
      </c>
      <c r="I57" s="204"/>
      <c r="J57" s="204"/>
      <c r="K57" s="204"/>
      <c r="L57" s="204"/>
      <c r="M57" s="204"/>
    </row>
    <row r="58" spans="1:15" ht="15" customHeight="1">
      <c r="A58" s="991" t="s">
        <v>206</v>
      </c>
      <c r="B58" s="985">
        <v>143.06800000000001</v>
      </c>
      <c r="C58" s="986">
        <v>8.8777825272091948E-4</v>
      </c>
      <c r="D58" s="986">
        <v>7.4092147838947728E-2</v>
      </c>
      <c r="E58" s="986">
        <v>0.11327001863646442</v>
      </c>
      <c r="F58" s="986">
        <v>6.2538772009788524E-2</v>
      </c>
      <c r="G58" s="987">
        <v>42314</v>
      </c>
      <c r="I58" s="204"/>
      <c r="J58" s="204"/>
      <c r="K58" s="204"/>
      <c r="L58" s="204"/>
      <c r="M58" s="204"/>
    </row>
    <row r="59" spans="1:15" ht="15" customHeight="1">
      <c r="A59" s="988" t="s">
        <v>207</v>
      </c>
      <c r="B59" s="985">
        <v>266.50299999999999</v>
      </c>
      <c r="C59" s="986">
        <v>8.5174717079471911E-4</v>
      </c>
      <c r="D59" s="986">
        <v>4.9941180317586778E-2</v>
      </c>
      <c r="E59" s="986">
        <v>7.5479228553107292E-2</v>
      </c>
      <c r="F59" s="986">
        <v>6.8525694234441215E-2</v>
      </c>
      <c r="G59" s="987">
        <v>39071</v>
      </c>
    </row>
    <row r="60" spans="1:15" ht="12.75" customHeight="1">
      <c r="A60" s="34" t="s">
        <v>566</v>
      </c>
      <c r="O60" s="268"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1141</v>
      </c>
    </row>
    <row r="65" spans="1:7" ht="12.75" customHeight="1"/>
    <row r="66" spans="1:7" ht="12.75" customHeight="1">
      <c r="B66" s="1019"/>
      <c r="C66" s="77"/>
      <c r="D66" s="77"/>
      <c r="E66" s="77"/>
      <c r="F66" s="77"/>
      <c r="G66" s="1020"/>
    </row>
    <row r="67" spans="1:7" ht="12.75" customHeight="1">
      <c r="B67" s="1019"/>
      <c r="C67" s="77"/>
      <c r="D67" s="77"/>
      <c r="E67" s="77"/>
      <c r="F67" s="77"/>
      <c r="G67" s="1020"/>
    </row>
    <row r="68" spans="1:7" ht="12.75" customHeight="1">
      <c r="B68" s="1019"/>
      <c r="C68" s="77"/>
      <c r="D68" s="77"/>
      <c r="E68" s="77"/>
      <c r="F68" s="77"/>
      <c r="G68" s="1020"/>
    </row>
    <row r="69" spans="1:7" ht="12.75" customHeight="1">
      <c r="B69" s="1019"/>
      <c r="C69" s="77"/>
      <c r="D69" s="77"/>
      <c r="E69" s="77"/>
      <c r="F69" s="77"/>
      <c r="G69" s="1020"/>
    </row>
    <row r="70" spans="1:7" ht="12.75" customHeight="1">
      <c r="B70" s="1019"/>
      <c r="C70" s="77"/>
      <c r="D70" s="77"/>
      <c r="E70" s="77"/>
      <c r="F70" s="77"/>
      <c r="G70" s="1020"/>
    </row>
    <row r="71" spans="1:7" ht="12.75" customHeight="1">
      <c r="B71" s="1019"/>
      <c r="C71" s="77"/>
      <c r="D71" s="77"/>
      <c r="E71" s="77"/>
      <c r="F71" s="77"/>
      <c r="G71" s="1020"/>
    </row>
    <row r="72" spans="1:7" ht="12.75" customHeight="1">
      <c r="B72" s="1019"/>
      <c r="C72" s="77"/>
      <c r="D72" s="77"/>
      <c r="E72" s="77"/>
      <c r="F72" s="77"/>
      <c r="G72" s="1020"/>
    </row>
    <row r="73" spans="1:7" ht="12.75" customHeight="1">
      <c r="B73" s="1019"/>
      <c r="C73" s="77"/>
      <c r="D73" s="77"/>
      <c r="E73" s="77"/>
      <c r="F73" s="77"/>
      <c r="G73" s="1020"/>
    </row>
    <row r="74" spans="1:7" ht="12.75" customHeight="1">
      <c r="B74" s="1019"/>
      <c r="C74" s="77"/>
      <c r="D74" s="77"/>
      <c r="E74" s="77"/>
      <c r="F74" s="77"/>
      <c r="G74" s="1020"/>
    </row>
    <row r="75" spans="1:7" ht="12.75" customHeight="1">
      <c r="B75" s="1019"/>
      <c r="C75" s="77"/>
      <c r="D75" s="77"/>
      <c r="E75" s="77"/>
      <c r="F75" s="77"/>
      <c r="G75" s="1020"/>
    </row>
    <row r="76" spans="1:7" ht="12.75" customHeight="1">
      <c r="B76" s="1019"/>
      <c r="C76" s="77"/>
      <c r="D76" s="77"/>
      <c r="E76" s="77"/>
      <c r="F76" s="77"/>
      <c r="G76" s="1020"/>
    </row>
    <row r="77" spans="1:7" ht="12.75" customHeight="1">
      <c r="B77" s="1019"/>
      <c r="C77" s="77"/>
      <c r="D77" s="77"/>
      <c r="E77" s="77"/>
      <c r="F77" s="77"/>
      <c r="G77" s="1020"/>
    </row>
    <row r="78" spans="1:7" ht="12.75" customHeight="1">
      <c r="A78" s="340"/>
      <c r="B78" s="1019"/>
      <c r="C78" s="77"/>
      <c r="D78" s="77"/>
      <c r="E78" s="77"/>
      <c r="F78" s="77"/>
      <c r="G78" s="1020"/>
    </row>
    <row r="79" spans="1:7" ht="12.75" customHeight="1">
      <c r="A79" s="340"/>
      <c r="B79" s="1019"/>
      <c r="C79" s="77"/>
      <c r="D79" s="77"/>
      <c r="E79" s="77"/>
      <c r="F79" s="77"/>
      <c r="G79" s="1020"/>
    </row>
    <row r="80" spans="1:7" ht="12.75" customHeight="1">
      <c r="A80" s="340"/>
      <c r="B80" s="1019"/>
      <c r="C80" s="77"/>
      <c r="D80" s="77"/>
      <c r="E80" s="77"/>
      <c r="F80" s="77"/>
      <c r="G80" s="1020"/>
    </row>
    <row r="81" spans="1:7" ht="12.75" customHeight="1">
      <c r="A81" s="960"/>
      <c r="B81" s="1019"/>
      <c r="C81" s="77"/>
      <c r="D81" s="77"/>
      <c r="E81" s="77"/>
      <c r="F81" s="77"/>
      <c r="G81" s="1020"/>
    </row>
    <row r="82" spans="1:7">
      <c r="A82" s="960"/>
      <c r="B82" s="1019"/>
      <c r="C82" s="77"/>
      <c r="D82" s="77"/>
      <c r="E82" s="77"/>
      <c r="F82" s="77"/>
      <c r="G82" s="1020"/>
    </row>
    <row r="83" spans="1:7">
      <c r="A83" s="960"/>
      <c r="B83" s="1019"/>
      <c r="C83" s="77"/>
      <c r="D83" s="77"/>
      <c r="E83" s="77"/>
      <c r="F83" s="77"/>
      <c r="G83" s="1020"/>
    </row>
    <row r="84" spans="1:7">
      <c r="A84" s="960"/>
      <c r="B84" s="1019"/>
      <c r="C84" s="77"/>
      <c r="D84" s="77"/>
      <c r="E84" s="77"/>
      <c r="F84" s="77"/>
      <c r="G84" s="1020"/>
    </row>
    <row r="85" spans="1:7">
      <c r="A85" s="960"/>
      <c r="B85" s="1019"/>
      <c r="C85" s="77"/>
      <c r="D85" s="77"/>
      <c r="E85" s="77"/>
      <c r="F85" s="77"/>
      <c r="G85" s="1020"/>
    </row>
    <row r="86" spans="1:7">
      <c r="A86" s="960"/>
    </row>
    <row r="87" spans="1:7">
      <c r="A87" s="960"/>
    </row>
    <row r="88" spans="1:7">
      <c r="A88" s="963"/>
    </row>
    <row r="89" spans="1:7">
      <c r="A89" s="963"/>
    </row>
    <row r="90" spans="1:7">
      <c r="A90" s="963"/>
    </row>
    <row r="91" spans="1:7">
      <c r="A91" s="963"/>
    </row>
    <row r="92" spans="1:7">
      <c r="A92" s="960"/>
    </row>
    <row r="93" spans="1:7">
      <c r="A93" s="960"/>
    </row>
    <row r="94" spans="1:7">
      <c r="A94" s="960"/>
    </row>
    <row r="95" spans="1:7">
      <c r="A95" s="960"/>
    </row>
    <row r="96" spans="1:7">
      <c r="A96" s="960"/>
    </row>
    <row r="97" spans="1:1">
      <c r="A97" s="963"/>
    </row>
    <row r="98" spans="1:1">
      <c r="A98" s="963"/>
    </row>
    <row r="99" spans="1:1">
      <c r="A99" s="963"/>
    </row>
    <row r="100" spans="1:1">
      <c r="A100" s="963"/>
    </row>
    <row r="101" spans="1:1">
      <c r="A101" s="204"/>
    </row>
  </sheetData>
  <mergeCells count="12">
    <mergeCell ref="K49:K50"/>
    <mergeCell ref="A5:A9"/>
    <mergeCell ref="B5:G5"/>
    <mergeCell ref="B6:C6"/>
    <mergeCell ref="D6:E6"/>
    <mergeCell ref="F6:G6"/>
    <mergeCell ref="B7:C7"/>
    <mergeCell ref="A37:A39"/>
    <mergeCell ref="C37:F37"/>
    <mergeCell ref="D7:E7"/>
    <mergeCell ref="F7:G7"/>
    <mergeCell ref="I48:K4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1162</v>
      </c>
      <c r="AQ1" s="140" t="str">
        <f>Naslovnica!A20</f>
        <v>Rujan 2021.</v>
      </c>
    </row>
    <row r="2" spans="1:43" ht="12.75" customHeight="1">
      <c r="A2" s="568" t="s">
        <v>1163</v>
      </c>
      <c r="G2" s="534"/>
      <c r="AQ2" s="545" t="str">
        <f>Naslovnica!A24</f>
        <v>September 2021</v>
      </c>
    </row>
    <row r="3" spans="1:43" ht="12.75" customHeight="1">
      <c r="AQ3" s="25"/>
    </row>
    <row r="4" spans="1:43" ht="12.75" customHeight="1">
      <c r="A4" s="340"/>
      <c r="B4" s="871"/>
      <c r="C4" s="871"/>
      <c r="D4" s="871"/>
      <c r="E4" s="871"/>
      <c r="F4" s="871"/>
      <c r="G4" s="871"/>
      <c r="H4" s="871"/>
      <c r="I4" s="871"/>
      <c r="J4" s="871"/>
      <c r="K4" s="871"/>
      <c r="L4" s="871"/>
      <c r="M4" s="871"/>
      <c r="N4" s="871"/>
      <c r="O4" s="871"/>
      <c r="P4" s="871"/>
      <c r="Q4" s="871"/>
      <c r="R4" s="871"/>
      <c r="S4" s="871"/>
      <c r="T4" s="871"/>
      <c r="U4" s="871"/>
      <c r="V4" s="871"/>
      <c r="W4" s="871"/>
      <c r="X4" s="871"/>
      <c r="Y4" s="871"/>
      <c r="Z4" s="871"/>
      <c r="AA4" s="871"/>
      <c r="AB4" s="871"/>
      <c r="AC4" s="871"/>
      <c r="AD4" s="871"/>
      <c r="AE4" s="871"/>
      <c r="AF4" s="871"/>
      <c r="AG4" s="871"/>
      <c r="AH4" s="871"/>
      <c r="AI4" s="871"/>
      <c r="AJ4" s="871"/>
      <c r="AK4" s="871"/>
      <c r="AL4" s="871"/>
      <c r="AM4" s="871"/>
      <c r="AN4" s="871"/>
      <c r="AO4" s="871"/>
      <c r="AP4" s="268"/>
      <c r="AQ4" s="25" t="s">
        <v>443</v>
      </c>
    </row>
    <row r="5" spans="1:43" ht="48.75" customHeight="1">
      <c r="A5" s="1114" t="s">
        <v>577</v>
      </c>
      <c r="B5" s="1083" t="s">
        <v>909</v>
      </c>
      <c r="C5" s="1083"/>
      <c r="D5" s="1083" t="s">
        <v>893</v>
      </c>
      <c r="E5" s="1083"/>
      <c r="F5" s="1083" t="s">
        <v>910</v>
      </c>
      <c r="G5" s="1083"/>
      <c r="H5" s="1116" t="s">
        <v>911</v>
      </c>
      <c r="I5" s="1116"/>
      <c r="J5" s="1083" t="s">
        <v>196</v>
      </c>
      <c r="K5" s="1083"/>
      <c r="L5" s="1083" t="s">
        <v>197</v>
      </c>
      <c r="M5" s="1083"/>
      <c r="N5" s="1083" t="s">
        <v>198</v>
      </c>
      <c r="O5" s="1083"/>
      <c r="P5" s="1083" t="s">
        <v>202</v>
      </c>
      <c r="Q5" s="1083"/>
      <c r="R5" s="1083" t="s">
        <v>199</v>
      </c>
      <c r="S5" s="1083"/>
      <c r="T5" s="1083" t="s">
        <v>912</v>
      </c>
      <c r="U5" s="1083"/>
      <c r="V5" s="1083" t="s">
        <v>913</v>
      </c>
      <c r="W5" s="1083"/>
      <c r="X5" s="1083" t="s">
        <v>670</v>
      </c>
      <c r="Y5" s="1083"/>
      <c r="Z5" s="1083" t="s">
        <v>201</v>
      </c>
      <c r="AA5" s="1083"/>
      <c r="AB5" s="1083" t="s">
        <v>914</v>
      </c>
      <c r="AC5" s="1083"/>
      <c r="AD5" s="1083" t="s">
        <v>915</v>
      </c>
      <c r="AE5" s="1083"/>
      <c r="AF5" s="1083" t="s">
        <v>916</v>
      </c>
      <c r="AG5" s="1083"/>
      <c r="AH5" s="1083" t="s">
        <v>241</v>
      </c>
      <c r="AI5" s="1083"/>
      <c r="AJ5" s="1083" t="s">
        <v>240</v>
      </c>
      <c r="AK5" s="1083"/>
      <c r="AL5" s="1083" t="s">
        <v>917</v>
      </c>
      <c r="AM5" s="1083"/>
      <c r="AN5" s="1083" t="s">
        <v>918</v>
      </c>
      <c r="AO5" s="1083"/>
      <c r="AP5" s="1083" t="s">
        <v>442</v>
      </c>
      <c r="AQ5" s="1083"/>
    </row>
    <row r="6" spans="1:43">
      <c r="A6" s="1114"/>
      <c r="B6" s="737" t="s">
        <v>31</v>
      </c>
      <c r="C6" s="737" t="s">
        <v>32</v>
      </c>
      <c r="D6" s="737" t="s">
        <v>31</v>
      </c>
      <c r="E6" s="737" t="s">
        <v>32</v>
      </c>
      <c r="F6" s="737" t="s">
        <v>31</v>
      </c>
      <c r="G6" s="737" t="s">
        <v>32</v>
      </c>
      <c r="H6" s="737" t="s">
        <v>31</v>
      </c>
      <c r="I6" s="737" t="s">
        <v>32</v>
      </c>
      <c r="J6" s="737" t="s">
        <v>32</v>
      </c>
      <c r="K6" s="737" t="s">
        <v>32</v>
      </c>
      <c r="L6" s="737" t="s">
        <v>31</v>
      </c>
      <c r="M6" s="737" t="s">
        <v>32</v>
      </c>
      <c r="N6" s="737" t="s">
        <v>31</v>
      </c>
      <c r="O6" s="737" t="s">
        <v>32</v>
      </c>
      <c r="P6" s="737" t="s">
        <v>31</v>
      </c>
      <c r="Q6" s="737" t="s">
        <v>32</v>
      </c>
      <c r="R6" s="737" t="s">
        <v>31</v>
      </c>
      <c r="S6" s="737" t="s">
        <v>32</v>
      </c>
      <c r="T6" s="737" t="s">
        <v>31</v>
      </c>
      <c r="U6" s="737" t="s">
        <v>32</v>
      </c>
      <c r="V6" s="737" t="s">
        <v>31</v>
      </c>
      <c r="W6" s="737" t="s">
        <v>32</v>
      </c>
      <c r="X6" s="737" t="s">
        <v>31</v>
      </c>
      <c r="Y6" s="737" t="s">
        <v>32</v>
      </c>
      <c r="Z6" s="737" t="s">
        <v>31</v>
      </c>
      <c r="AA6" s="737" t="s">
        <v>32</v>
      </c>
      <c r="AB6" s="737" t="s">
        <v>31</v>
      </c>
      <c r="AC6" s="737" t="s">
        <v>32</v>
      </c>
      <c r="AD6" s="737" t="s">
        <v>31</v>
      </c>
      <c r="AE6" s="737" t="s">
        <v>32</v>
      </c>
      <c r="AF6" s="737" t="s">
        <v>31</v>
      </c>
      <c r="AG6" s="737" t="s">
        <v>32</v>
      </c>
      <c r="AH6" s="737" t="s">
        <v>31</v>
      </c>
      <c r="AI6" s="737" t="s">
        <v>32</v>
      </c>
      <c r="AJ6" s="737" t="s">
        <v>31</v>
      </c>
      <c r="AK6" s="737" t="s">
        <v>32</v>
      </c>
      <c r="AL6" s="737" t="s">
        <v>31</v>
      </c>
      <c r="AM6" s="737" t="s">
        <v>32</v>
      </c>
      <c r="AN6" s="737" t="s">
        <v>31</v>
      </c>
      <c r="AO6" s="737" t="s">
        <v>32</v>
      </c>
      <c r="AP6" s="737" t="s">
        <v>31</v>
      </c>
      <c r="AQ6" s="737" t="s">
        <v>32</v>
      </c>
    </row>
    <row r="7" spans="1:43">
      <c r="A7" s="1114"/>
      <c r="B7" s="738" t="s">
        <v>29</v>
      </c>
      <c r="C7" s="738" t="s">
        <v>30</v>
      </c>
      <c r="D7" s="738" t="s">
        <v>29</v>
      </c>
      <c r="E7" s="738" t="s">
        <v>30</v>
      </c>
      <c r="F7" s="738" t="s">
        <v>29</v>
      </c>
      <c r="G7" s="738" t="s">
        <v>30</v>
      </c>
      <c r="H7" s="738" t="s">
        <v>29</v>
      </c>
      <c r="I7" s="738" t="s">
        <v>30</v>
      </c>
      <c r="J7" s="738" t="s">
        <v>30</v>
      </c>
      <c r="K7" s="738" t="s">
        <v>30</v>
      </c>
      <c r="L7" s="738" t="s">
        <v>29</v>
      </c>
      <c r="M7" s="738" t="s">
        <v>30</v>
      </c>
      <c r="N7" s="738" t="s">
        <v>29</v>
      </c>
      <c r="O7" s="738" t="s">
        <v>30</v>
      </c>
      <c r="P7" s="738" t="s">
        <v>29</v>
      </c>
      <c r="Q7" s="738" t="s">
        <v>30</v>
      </c>
      <c r="R7" s="738" t="s">
        <v>29</v>
      </c>
      <c r="S7" s="738" t="s">
        <v>30</v>
      </c>
      <c r="T7" s="738" t="s">
        <v>29</v>
      </c>
      <c r="U7" s="738" t="s">
        <v>30</v>
      </c>
      <c r="V7" s="738" t="s">
        <v>29</v>
      </c>
      <c r="W7" s="738" t="s">
        <v>30</v>
      </c>
      <c r="X7" s="738" t="s">
        <v>29</v>
      </c>
      <c r="Y7" s="738" t="s">
        <v>30</v>
      </c>
      <c r="Z7" s="738" t="s">
        <v>29</v>
      </c>
      <c r="AA7" s="738" t="s">
        <v>30</v>
      </c>
      <c r="AB7" s="738" t="s">
        <v>29</v>
      </c>
      <c r="AC7" s="738" t="s">
        <v>30</v>
      </c>
      <c r="AD7" s="738" t="s">
        <v>29</v>
      </c>
      <c r="AE7" s="738" t="s">
        <v>30</v>
      </c>
      <c r="AF7" s="738" t="s">
        <v>29</v>
      </c>
      <c r="AG7" s="738" t="s">
        <v>30</v>
      </c>
      <c r="AH7" s="738" t="s">
        <v>29</v>
      </c>
      <c r="AI7" s="738" t="s">
        <v>30</v>
      </c>
      <c r="AJ7" s="738" t="s">
        <v>29</v>
      </c>
      <c r="AK7" s="738" t="s">
        <v>30</v>
      </c>
      <c r="AL7" s="738" t="s">
        <v>29</v>
      </c>
      <c r="AM7" s="738" t="s">
        <v>30</v>
      </c>
      <c r="AN7" s="738" t="s">
        <v>29</v>
      </c>
      <c r="AO7" s="738" t="s">
        <v>30</v>
      </c>
      <c r="AP7" s="738" t="s">
        <v>29</v>
      </c>
      <c r="AQ7" s="738" t="s">
        <v>30</v>
      </c>
    </row>
    <row r="8" spans="1:43" ht="18">
      <c r="A8" s="373" t="s">
        <v>444</v>
      </c>
      <c r="B8" s="394">
        <v>2072.3265000000001</v>
      </c>
      <c r="C8" s="395">
        <v>8.3183510799911112E-2</v>
      </c>
      <c r="D8" s="394">
        <v>1634.0961499999999</v>
      </c>
      <c r="E8" s="395">
        <v>6.4173784040828505E-2</v>
      </c>
      <c r="F8" s="394">
        <v>1014.5635500000001</v>
      </c>
      <c r="G8" s="395">
        <v>3.7619168559274968E-2</v>
      </c>
      <c r="H8" s="394">
        <v>3488.70379</v>
      </c>
      <c r="I8" s="395">
        <v>3.7084764901906521E-2</v>
      </c>
      <c r="J8" s="394">
        <v>660.97591</v>
      </c>
      <c r="K8" s="395">
        <v>0.1004444986057408</v>
      </c>
      <c r="L8" s="394">
        <v>10515.44558</v>
      </c>
      <c r="M8" s="395">
        <v>6.1586964019865041E-2</v>
      </c>
      <c r="N8" s="394">
        <v>3888.2375200000001</v>
      </c>
      <c r="O8" s="395">
        <v>3.95629420767429E-2</v>
      </c>
      <c r="P8" s="394">
        <v>1297.5541000000001</v>
      </c>
      <c r="Q8" s="395">
        <v>4.9753958279817947E-2</v>
      </c>
      <c r="R8" s="394">
        <v>5354.5224200000002</v>
      </c>
      <c r="S8" s="395">
        <v>6.7369890234885543E-2</v>
      </c>
      <c r="T8" s="394">
        <v>2504.6468100000002</v>
      </c>
      <c r="U8" s="395">
        <v>6.4774237539045279E-2</v>
      </c>
      <c r="V8" s="394">
        <v>727.58318999999995</v>
      </c>
      <c r="W8" s="395">
        <v>1.5428245548943053E-2</v>
      </c>
      <c r="X8" s="394">
        <v>2514.8099900000002</v>
      </c>
      <c r="Y8" s="395">
        <v>5.7059981359571042E-2</v>
      </c>
      <c r="Z8" s="394">
        <v>11689.64169</v>
      </c>
      <c r="AA8" s="395">
        <v>4.8648848037316776E-2</v>
      </c>
      <c r="AB8" s="394">
        <v>12447.91769</v>
      </c>
      <c r="AC8" s="395">
        <v>6.7299444870440844E-2</v>
      </c>
      <c r="AD8" s="394">
        <v>1068.7035000000001</v>
      </c>
      <c r="AE8" s="395">
        <v>2.8972402418563342E-2</v>
      </c>
      <c r="AF8" s="394">
        <v>189.18159</v>
      </c>
      <c r="AG8" s="395">
        <v>7.0888207688007701E-2</v>
      </c>
      <c r="AH8" s="394">
        <v>134.54335</v>
      </c>
      <c r="AI8" s="395">
        <v>8.6038113973835401E-2</v>
      </c>
      <c r="AJ8" s="394">
        <v>1859.4801100000002</v>
      </c>
      <c r="AK8" s="395">
        <v>3.2001475903548099E-2</v>
      </c>
      <c r="AL8" s="394">
        <v>2060.0841299999997</v>
      </c>
      <c r="AM8" s="395">
        <v>5.1939701611676735E-2</v>
      </c>
      <c r="AN8" s="394">
        <v>2506.9140200000002</v>
      </c>
      <c r="AO8" s="395">
        <v>4.4639245301119901E-2</v>
      </c>
      <c r="AP8" s="394">
        <v>67629.931590000007</v>
      </c>
      <c r="AQ8" s="395">
        <v>5.1912141034941503E-2</v>
      </c>
    </row>
    <row r="9" spans="1:43" ht="18">
      <c r="A9" s="373" t="s">
        <v>445</v>
      </c>
      <c r="B9" s="394">
        <v>112.85188000000001</v>
      </c>
      <c r="C9" s="395">
        <v>4.5298921664951317E-3</v>
      </c>
      <c r="D9" s="394">
        <v>125.98314000000001</v>
      </c>
      <c r="E9" s="395">
        <v>4.9475759545394345E-3</v>
      </c>
      <c r="F9" s="394">
        <v>91.256230000000002</v>
      </c>
      <c r="G9" s="395">
        <v>3.3837047452118349E-3</v>
      </c>
      <c r="H9" s="394">
        <v>508.44135</v>
      </c>
      <c r="I9" s="395">
        <v>5.4047087589393673E-3</v>
      </c>
      <c r="J9" s="394">
        <v>34.924399999999999</v>
      </c>
      <c r="K9" s="395">
        <v>5.307249166019279E-3</v>
      </c>
      <c r="L9" s="394">
        <v>482.22861</v>
      </c>
      <c r="M9" s="395">
        <v>2.8243212165831523E-3</v>
      </c>
      <c r="N9" s="394">
        <v>489.68119999999999</v>
      </c>
      <c r="O9" s="395">
        <v>4.9825219915243125E-3</v>
      </c>
      <c r="P9" s="394">
        <v>90.873279999999994</v>
      </c>
      <c r="Q9" s="395">
        <v>3.4844831378284839E-3</v>
      </c>
      <c r="R9" s="394">
        <v>4550.0892699999995</v>
      </c>
      <c r="S9" s="395">
        <v>5.7248619136201218E-2</v>
      </c>
      <c r="T9" s="394">
        <v>2.97133</v>
      </c>
      <c r="U9" s="395">
        <v>7.6843423375486371E-5</v>
      </c>
      <c r="V9" s="394">
        <v>120.90828</v>
      </c>
      <c r="W9" s="395">
        <v>2.563834154470172E-3</v>
      </c>
      <c r="X9" s="394">
        <v>1324.42759</v>
      </c>
      <c r="Y9" s="395">
        <v>3.0050705181707025E-2</v>
      </c>
      <c r="Z9" s="394">
        <v>13830.6414</v>
      </c>
      <c r="AA9" s="395">
        <v>5.7559058658129165E-2</v>
      </c>
      <c r="AB9" s="394">
        <v>10388.13406</v>
      </c>
      <c r="AC9" s="395">
        <v>5.6163261429608535E-2</v>
      </c>
      <c r="AD9" s="394">
        <v>2.7866300000000002</v>
      </c>
      <c r="AE9" s="395">
        <v>7.5545149568277044E-5</v>
      </c>
      <c r="AF9" s="394">
        <v>6.6945100000000002</v>
      </c>
      <c r="AG9" s="395">
        <v>2.5084989255531914E-3</v>
      </c>
      <c r="AH9" s="394">
        <v>1.67543</v>
      </c>
      <c r="AI9" s="395">
        <v>1.0714081171249493E-3</v>
      </c>
      <c r="AJ9" s="394">
        <v>60.664929999999998</v>
      </c>
      <c r="AK9" s="395">
        <v>1.0440376775987304E-3</v>
      </c>
      <c r="AL9" s="394">
        <v>3.0575700000000001</v>
      </c>
      <c r="AM9" s="395">
        <v>7.7088732029994555E-5</v>
      </c>
      <c r="AN9" s="394">
        <v>3.1111800000000001</v>
      </c>
      <c r="AO9" s="395">
        <v>5.5399078743010982E-5</v>
      </c>
      <c r="AP9" s="394">
        <v>32231.402269999999</v>
      </c>
      <c r="AQ9" s="395">
        <v>2.4740541074886713E-2</v>
      </c>
    </row>
    <row r="10" spans="1:43" ht="27">
      <c r="A10" s="373" t="s">
        <v>446</v>
      </c>
      <c r="B10" s="394">
        <v>22896.600780000001</v>
      </c>
      <c r="C10" s="395">
        <v>0.91907314714374555</v>
      </c>
      <c r="D10" s="394">
        <v>23851.31669</v>
      </c>
      <c r="E10" s="395">
        <v>0.93668248735147486</v>
      </c>
      <c r="F10" s="394">
        <v>25973.584899999998</v>
      </c>
      <c r="G10" s="395">
        <v>0.96307882186555871</v>
      </c>
      <c r="H10" s="394">
        <v>90751.554860000004</v>
      </c>
      <c r="I10" s="395">
        <v>0.96468496010249472</v>
      </c>
      <c r="J10" s="394">
        <v>5925.9917000000005</v>
      </c>
      <c r="K10" s="395">
        <v>0.90053700300254758</v>
      </c>
      <c r="L10" s="394">
        <v>160425.73222000001</v>
      </c>
      <c r="M10" s="395">
        <v>0.93958298989110878</v>
      </c>
      <c r="N10" s="394">
        <v>94558.664170000004</v>
      </c>
      <c r="O10" s="395">
        <v>0.96213745538155659</v>
      </c>
      <c r="P10" s="394">
        <v>24737.177649999998</v>
      </c>
      <c r="Q10" s="395">
        <v>0.94853270839230885</v>
      </c>
      <c r="R10" s="394">
        <v>70495.616819999996</v>
      </c>
      <c r="S10" s="395">
        <v>0.88696649200022404</v>
      </c>
      <c r="T10" s="394">
        <v>36209.384859999998</v>
      </c>
      <c r="U10" s="395">
        <v>0.93643354691767866</v>
      </c>
      <c r="V10" s="394">
        <v>46393.489310000004</v>
      </c>
      <c r="W10" s="395">
        <v>0.98376399397977388</v>
      </c>
      <c r="X10" s="394">
        <v>40710.44857</v>
      </c>
      <c r="Y10" s="395">
        <v>0.92370296196571711</v>
      </c>
      <c r="Z10" s="394">
        <v>217340.88356000002</v>
      </c>
      <c r="AA10" s="395">
        <v>0.90450878624035913</v>
      </c>
      <c r="AB10" s="394">
        <v>164219.54866999999</v>
      </c>
      <c r="AC10" s="395">
        <v>0.88785005955203589</v>
      </c>
      <c r="AD10" s="394">
        <v>35871.185389999999</v>
      </c>
      <c r="AE10" s="395">
        <v>0.97246281906063736</v>
      </c>
      <c r="AF10" s="394">
        <v>2509.7162599999997</v>
      </c>
      <c r="AG10" s="395">
        <v>0.94041543617880519</v>
      </c>
      <c r="AH10" s="394">
        <v>1429.4072099999998</v>
      </c>
      <c r="AI10" s="395">
        <v>0.91408085534515127</v>
      </c>
      <c r="AJ10" s="394">
        <v>56282.658840000004</v>
      </c>
      <c r="AK10" s="395">
        <v>0.96861920757833664</v>
      </c>
      <c r="AL10" s="394">
        <v>37676.417090000003</v>
      </c>
      <c r="AM10" s="395">
        <v>0.94991356564242757</v>
      </c>
      <c r="AN10" s="394">
        <v>53716.860789999999</v>
      </c>
      <c r="AO10" s="395">
        <v>0.95650672758650068</v>
      </c>
      <c r="AP10" s="394">
        <v>1211976.2403399998</v>
      </c>
      <c r="AQ10" s="395">
        <v>0.93030230905676736</v>
      </c>
    </row>
    <row r="11" spans="1:43" ht="18.75">
      <c r="A11" s="373" t="s">
        <v>447</v>
      </c>
      <c r="B11" s="396">
        <v>18694.914980000001</v>
      </c>
      <c r="C11" s="397">
        <v>0.75041682000507648</v>
      </c>
      <c r="D11" s="396">
        <v>19473.06856</v>
      </c>
      <c r="E11" s="397">
        <v>0.76474110558407937</v>
      </c>
      <c r="F11" s="396">
        <v>21406.786170000003</v>
      </c>
      <c r="G11" s="397">
        <v>0.79374574144871091</v>
      </c>
      <c r="H11" s="396">
        <v>74416.075819999998</v>
      </c>
      <c r="I11" s="397">
        <v>0.79103955016689742</v>
      </c>
      <c r="J11" s="396">
        <v>5586.3278200000004</v>
      </c>
      <c r="K11" s="397">
        <v>0.84892034405187489</v>
      </c>
      <c r="L11" s="396">
        <v>130451.56649</v>
      </c>
      <c r="M11" s="397">
        <v>0.76403000430483536</v>
      </c>
      <c r="N11" s="396">
        <v>77510.443370000008</v>
      </c>
      <c r="O11" s="397">
        <v>0.78867125930876025</v>
      </c>
      <c r="P11" s="396">
        <v>18515.557949999999</v>
      </c>
      <c r="Q11" s="397">
        <v>0.70996831482544842</v>
      </c>
      <c r="R11" s="396">
        <v>35076.841930000002</v>
      </c>
      <c r="S11" s="397">
        <v>0.44133216844585194</v>
      </c>
      <c r="T11" s="396">
        <v>24944.5056</v>
      </c>
      <c r="U11" s="397">
        <v>0.64510545941143893</v>
      </c>
      <c r="V11" s="396">
        <v>31443.881719999998</v>
      </c>
      <c r="W11" s="397">
        <v>0.66676077025375169</v>
      </c>
      <c r="X11" s="396">
        <v>21451.034390000001</v>
      </c>
      <c r="Y11" s="397">
        <v>0.48671495154865252</v>
      </c>
      <c r="Z11" s="396">
        <v>111738.02667000001</v>
      </c>
      <c r="AA11" s="397">
        <v>0.46502077853324514</v>
      </c>
      <c r="AB11" s="396">
        <v>82834.741200000004</v>
      </c>
      <c r="AC11" s="397">
        <v>0.44784455019533748</v>
      </c>
      <c r="AD11" s="396">
        <v>24680.37991</v>
      </c>
      <c r="AE11" s="397">
        <v>0.66908164761839561</v>
      </c>
      <c r="AF11" s="396">
        <v>1697.6866699999998</v>
      </c>
      <c r="AG11" s="397">
        <v>0.63613993968505167</v>
      </c>
      <c r="AH11" s="396">
        <v>1203.6810600000001</v>
      </c>
      <c r="AI11" s="397">
        <v>0.76973293907448426</v>
      </c>
      <c r="AJ11" s="396">
        <v>47809.933060000003</v>
      </c>
      <c r="AK11" s="397">
        <v>0.82280440244657282</v>
      </c>
      <c r="AL11" s="396">
        <v>26030.14719</v>
      </c>
      <c r="AM11" s="397">
        <v>0.65628294411288235</v>
      </c>
      <c r="AN11" s="396">
        <v>41557.23143</v>
      </c>
      <c r="AO11" s="397">
        <v>0.73998686554043835</v>
      </c>
      <c r="AP11" s="396">
        <v>816522.83198999998</v>
      </c>
      <c r="AQ11" s="397">
        <v>0.62675574876349982</v>
      </c>
    </row>
    <row r="12" spans="1:43" ht="19.5">
      <c r="A12" s="380" t="s">
        <v>448</v>
      </c>
      <c r="B12" s="396">
        <v>5210.3317800000004</v>
      </c>
      <c r="C12" s="397">
        <v>0.20914353500413671</v>
      </c>
      <c r="D12" s="396">
        <v>5658.9191500000006</v>
      </c>
      <c r="E12" s="397">
        <v>0.22223554925859712</v>
      </c>
      <c r="F12" s="396">
        <v>6274.3762100000004</v>
      </c>
      <c r="G12" s="397">
        <v>0.23264862634607247</v>
      </c>
      <c r="H12" s="396">
        <v>21851.584409999999</v>
      </c>
      <c r="I12" s="397">
        <v>0.23228136275192787</v>
      </c>
      <c r="J12" s="396">
        <v>279.15090999999995</v>
      </c>
      <c r="K12" s="397">
        <v>4.2420870059071095E-2</v>
      </c>
      <c r="L12" s="396">
        <v>37094.511780000001</v>
      </c>
      <c r="M12" s="397">
        <v>0.21725549763430185</v>
      </c>
      <c r="N12" s="396">
        <v>22334.767190000002</v>
      </c>
      <c r="O12" s="397">
        <v>0.22725697596671199</v>
      </c>
      <c r="P12" s="396">
        <v>5555.7175599999991</v>
      </c>
      <c r="Q12" s="397">
        <v>0.21303076279801506</v>
      </c>
      <c r="R12" s="396">
        <v>10575.48818</v>
      </c>
      <c r="S12" s="397">
        <v>0.13305938830431294</v>
      </c>
      <c r="T12" s="396">
        <v>7318.5324199999995</v>
      </c>
      <c r="U12" s="397">
        <v>0.18926914386395413</v>
      </c>
      <c r="V12" s="396">
        <v>11083.4517</v>
      </c>
      <c r="W12" s="397">
        <v>0.23502221698861722</v>
      </c>
      <c r="X12" s="396">
        <v>5245.97876</v>
      </c>
      <c r="Y12" s="397">
        <v>0.11902905247259082</v>
      </c>
      <c r="Z12" s="396">
        <v>31394.176440000003</v>
      </c>
      <c r="AA12" s="397">
        <v>0.13065332192284421</v>
      </c>
      <c r="AB12" s="396">
        <v>23275.59618</v>
      </c>
      <c r="AC12" s="397">
        <v>0.12583909541761706</v>
      </c>
      <c r="AD12" s="396">
        <v>7584.9874300000001</v>
      </c>
      <c r="AE12" s="397">
        <v>0.20562794840823906</v>
      </c>
      <c r="AF12" s="396">
        <v>688.26129000000003</v>
      </c>
      <c r="AG12" s="397">
        <v>0.25789829374589829</v>
      </c>
      <c r="AH12" s="396">
        <v>189.49573000000001</v>
      </c>
      <c r="AI12" s="397">
        <v>0.12117919774775297</v>
      </c>
      <c r="AJ12" s="396">
        <v>7637.4710999999998</v>
      </c>
      <c r="AK12" s="397">
        <v>0.13144015150056912</v>
      </c>
      <c r="AL12" s="396">
        <v>7713.8807800000004</v>
      </c>
      <c r="AM12" s="397">
        <v>0.19448558442185965</v>
      </c>
      <c r="AN12" s="396">
        <v>7083.6800499999999</v>
      </c>
      <c r="AO12" s="397">
        <v>0.12613521200324185</v>
      </c>
      <c r="AP12" s="396">
        <v>224050.35905</v>
      </c>
      <c r="AQ12" s="397">
        <v>0.17197908624903402</v>
      </c>
    </row>
    <row r="13" spans="1:43" ht="19.5">
      <c r="A13" s="380" t="s">
        <v>449</v>
      </c>
      <c r="B13" s="396">
        <v>12577.15948</v>
      </c>
      <c r="C13" s="397">
        <v>0.50484915453080603</v>
      </c>
      <c r="D13" s="396">
        <v>12596.700869999999</v>
      </c>
      <c r="E13" s="397">
        <v>0.49469424504690046</v>
      </c>
      <c r="F13" s="396">
        <v>13549.73193</v>
      </c>
      <c r="G13" s="397">
        <v>0.50241273640045525</v>
      </c>
      <c r="H13" s="396">
        <v>48547.838309999999</v>
      </c>
      <c r="I13" s="397">
        <v>0.51606134501379397</v>
      </c>
      <c r="J13" s="396">
        <v>5287.7704299999996</v>
      </c>
      <c r="K13" s="397">
        <v>0.80355038897501174</v>
      </c>
      <c r="L13" s="396">
        <v>86409.550959999993</v>
      </c>
      <c r="M13" s="397">
        <v>0.50608429908742059</v>
      </c>
      <c r="N13" s="396">
        <v>50406.563090000003</v>
      </c>
      <c r="O13" s="397">
        <v>0.5128884039515561</v>
      </c>
      <c r="P13" s="396">
        <v>11988.03594</v>
      </c>
      <c r="Q13" s="397">
        <v>0.45967427486508511</v>
      </c>
      <c r="R13" s="396">
        <v>18429.576399999998</v>
      </c>
      <c r="S13" s="397">
        <v>0.23187848359843768</v>
      </c>
      <c r="T13" s="396">
        <v>16692.530460000002</v>
      </c>
      <c r="U13" s="397">
        <v>0.43169596959812018</v>
      </c>
      <c r="V13" s="396">
        <v>18859.060989999998</v>
      </c>
      <c r="W13" s="397">
        <v>0.39990234487992093</v>
      </c>
      <c r="X13" s="396">
        <v>10296.72442</v>
      </c>
      <c r="Y13" s="397">
        <v>0.23362834798896276</v>
      </c>
      <c r="Z13" s="396">
        <v>58381.124349999998</v>
      </c>
      <c r="AA13" s="397">
        <v>0.24296505590761558</v>
      </c>
      <c r="AB13" s="396">
        <v>42416.281719999999</v>
      </c>
      <c r="AC13" s="397">
        <v>0.22932287024338666</v>
      </c>
      <c r="AD13" s="396">
        <v>16232.158099999999</v>
      </c>
      <c r="AE13" s="397">
        <v>0.44005153589835017</v>
      </c>
      <c r="AF13" s="396">
        <v>907.07067000000006</v>
      </c>
      <c r="AG13" s="397">
        <v>0.33988832656845891</v>
      </c>
      <c r="AH13" s="396">
        <v>969.51864999999998</v>
      </c>
      <c r="AI13" s="397">
        <v>0.61999018240930548</v>
      </c>
      <c r="AJ13" s="396">
        <v>36462.899680000002</v>
      </c>
      <c r="AK13" s="397">
        <v>0.62752303679280097</v>
      </c>
      <c r="AL13" s="396">
        <v>17452.697339999999</v>
      </c>
      <c r="AM13" s="397">
        <v>0.44002469557323581</v>
      </c>
      <c r="AN13" s="396">
        <v>32107.67714</v>
      </c>
      <c r="AO13" s="397">
        <v>0.57172382637264119</v>
      </c>
      <c r="AP13" s="396">
        <v>510570.67092999991</v>
      </c>
      <c r="AQ13" s="397">
        <v>0.39190955919201248</v>
      </c>
    </row>
    <row r="14" spans="1:43" ht="19.5">
      <c r="A14" s="380" t="s">
        <v>450</v>
      </c>
      <c r="B14" s="396">
        <v>0</v>
      </c>
      <c r="C14" s="397">
        <v>0</v>
      </c>
      <c r="D14" s="396">
        <v>0</v>
      </c>
      <c r="E14" s="397">
        <v>0</v>
      </c>
      <c r="F14" s="396">
        <v>0</v>
      </c>
      <c r="G14" s="397">
        <v>0</v>
      </c>
      <c r="H14" s="396">
        <v>0</v>
      </c>
      <c r="I14" s="397">
        <v>0</v>
      </c>
      <c r="J14" s="396">
        <v>0</v>
      </c>
      <c r="K14" s="397">
        <v>0</v>
      </c>
      <c r="L14" s="396">
        <v>0</v>
      </c>
      <c r="M14" s="397">
        <v>0</v>
      </c>
      <c r="N14" s="396">
        <v>0</v>
      </c>
      <c r="O14" s="397">
        <v>0</v>
      </c>
      <c r="P14" s="396">
        <v>0</v>
      </c>
      <c r="Q14" s="397">
        <v>0</v>
      </c>
      <c r="R14" s="396">
        <v>0</v>
      </c>
      <c r="S14" s="397">
        <v>0</v>
      </c>
      <c r="T14" s="396">
        <v>0</v>
      </c>
      <c r="U14" s="397">
        <v>0</v>
      </c>
      <c r="V14" s="396">
        <v>0</v>
      </c>
      <c r="W14" s="397">
        <v>0</v>
      </c>
      <c r="X14" s="396">
        <v>560.14745999999991</v>
      </c>
      <c r="Y14" s="397">
        <v>1.2709510361938342E-2</v>
      </c>
      <c r="Z14" s="396">
        <v>0</v>
      </c>
      <c r="AA14" s="397">
        <v>0</v>
      </c>
      <c r="AB14" s="396">
        <v>0</v>
      </c>
      <c r="AC14" s="397">
        <v>0</v>
      </c>
      <c r="AD14" s="396">
        <v>0</v>
      </c>
      <c r="AE14" s="397">
        <v>0</v>
      </c>
      <c r="AF14" s="396">
        <v>0</v>
      </c>
      <c r="AG14" s="397">
        <v>0</v>
      </c>
      <c r="AH14" s="396">
        <v>0</v>
      </c>
      <c r="AI14" s="397">
        <v>0</v>
      </c>
      <c r="AJ14" s="396">
        <v>0</v>
      </c>
      <c r="AK14" s="397">
        <v>0</v>
      </c>
      <c r="AL14" s="396">
        <v>0</v>
      </c>
      <c r="AM14" s="397">
        <v>0</v>
      </c>
      <c r="AN14" s="396">
        <v>0</v>
      </c>
      <c r="AO14" s="397">
        <v>0</v>
      </c>
      <c r="AP14" s="396">
        <v>560.14745999999991</v>
      </c>
      <c r="AQ14" s="397">
        <v>4.2996426671210603E-4</v>
      </c>
    </row>
    <row r="15" spans="1:43" ht="19.5">
      <c r="A15" s="380" t="s">
        <v>451</v>
      </c>
      <c r="B15" s="396">
        <v>798.68603000000007</v>
      </c>
      <c r="C15" s="397">
        <v>3.2059382535639599E-2</v>
      </c>
      <c r="D15" s="396">
        <v>1078.1283700000001</v>
      </c>
      <c r="E15" s="397">
        <v>4.2339967072727309E-2</v>
      </c>
      <c r="F15" s="396">
        <v>1486.0396699999999</v>
      </c>
      <c r="G15" s="397">
        <v>5.5101109074438305E-2</v>
      </c>
      <c r="H15" s="396">
        <v>3794.8833399999999</v>
      </c>
      <c r="I15" s="397">
        <v>4.033943979350043E-2</v>
      </c>
      <c r="J15" s="396">
        <v>6.9469500000000002</v>
      </c>
      <c r="K15" s="397">
        <v>1.0556858412421582E-3</v>
      </c>
      <c r="L15" s="396">
        <v>6125.17497</v>
      </c>
      <c r="M15" s="397">
        <v>3.5873984380675947E-2</v>
      </c>
      <c r="N15" s="396">
        <v>4211.8324299999995</v>
      </c>
      <c r="O15" s="397">
        <v>4.2855530714861589E-2</v>
      </c>
      <c r="P15" s="396">
        <v>654.52671999999995</v>
      </c>
      <c r="Q15" s="397">
        <v>2.5097446896361453E-2</v>
      </c>
      <c r="R15" s="396">
        <v>4785.0895999999993</v>
      </c>
      <c r="S15" s="397">
        <v>6.0205362090181014E-2</v>
      </c>
      <c r="T15" s="396">
        <v>334.50943000000001</v>
      </c>
      <c r="U15" s="397">
        <v>8.650957568692344E-3</v>
      </c>
      <c r="V15" s="396">
        <v>671.53174999999999</v>
      </c>
      <c r="W15" s="397">
        <v>1.4239686781262001E-2</v>
      </c>
      <c r="X15" s="396">
        <v>5116.4507699999995</v>
      </c>
      <c r="Y15" s="397">
        <v>0.1160901168375599</v>
      </c>
      <c r="Z15" s="396">
        <v>18295.75359</v>
      </c>
      <c r="AA15" s="397">
        <v>7.6141541351906303E-2</v>
      </c>
      <c r="AB15" s="396">
        <v>14544.301390000001</v>
      </c>
      <c r="AC15" s="397">
        <v>7.8633505936636788E-2</v>
      </c>
      <c r="AD15" s="396">
        <v>283.0462</v>
      </c>
      <c r="AE15" s="397">
        <v>7.6733428958033374E-3</v>
      </c>
      <c r="AF15" s="396">
        <v>27.64208</v>
      </c>
      <c r="AG15" s="397">
        <v>1.0357760012316863E-2</v>
      </c>
      <c r="AH15" s="396">
        <v>20.08483</v>
      </c>
      <c r="AI15" s="397">
        <v>1.2843896726855012E-2</v>
      </c>
      <c r="AJ15" s="396">
        <v>3709.5622799999996</v>
      </c>
      <c r="AK15" s="397">
        <v>6.3841214153202694E-2</v>
      </c>
      <c r="AL15" s="396">
        <v>254.68015</v>
      </c>
      <c r="AM15" s="397">
        <v>6.4211023252808003E-3</v>
      </c>
      <c r="AN15" s="396">
        <v>2365.8742400000001</v>
      </c>
      <c r="AO15" s="397">
        <v>4.2127827164555334E-2</v>
      </c>
      <c r="AP15" s="396">
        <v>68564.744789999997</v>
      </c>
      <c r="AQ15" s="397">
        <v>5.2629695430440847E-2</v>
      </c>
    </row>
    <row r="16" spans="1:43" ht="19.5">
      <c r="A16" s="381" t="s">
        <v>452</v>
      </c>
      <c r="B16" s="396">
        <v>0</v>
      </c>
      <c r="C16" s="397">
        <v>0</v>
      </c>
      <c r="D16" s="396">
        <v>0</v>
      </c>
      <c r="E16" s="397">
        <v>0</v>
      </c>
      <c r="F16" s="396">
        <v>0</v>
      </c>
      <c r="G16" s="397">
        <v>0</v>
      </c>
      <c r="H16" s="396">
        <v>0</v>
      </c>
      <c r="I16" s="397">
        <v>0</v>
      </c>
      <c r="J16" s="396">
        <v>0</v>
      </c>
      <c r="K16" s="397">
        <v>0</v>
      </c>
      <c r="L16" s="396">
        <v>0</v>
      </c>
      <c r="M16" s="397">
        <v>0</v>
      </c>
      <c r="N16" s="396">
        <v>0</v>
      </c>
      <c r="O16" s="397">
        <v>0</v>
      </c>
      <c r="P16" s="396">
        <v>0</v>
      </c>
      <c r="Q16" s="397">
        <v>0</v>
      </c>
      <c r="R16" s="396">
        <v>0</v>
      </c>
      <c r="S16" s="397">
        <v>0</v>
      </c>
      <c r="T16" s="396">
        <v>0</v>
      </c>
      <c r="U16" s="397">
        <v>0</v>
      </c>
      <c r="V16" s="396">
        <v>0</v>
      </c>
      <c r="W16" s="397">
        <v>0</v>
      </c>
      <c r="X16" s="396">
        <v>0</v>
      </c>
      <c r="Y16" s="397">
        <v>0</v>
      </c>
      <c r="Z16" s="396">
        <v>0</v>
      </c>
      <c r="AA16" s="397">
        <v>0</v>
      </c>
      <c r="AB16" s="396">
        <v>0</v>
      </c>
      <c r="AC16" s="397">
        <v>0</v>
      </c>
      <c r="AD16" s="396">
        <v>0</v>
      </c>
      <c r="AE16" s="397">
        <v>0</v>
      </c>
      <c r="AF16" s="396">
        <v>0</v>
      </c>
      <c r="AG16" s="397">
        <v>0</v>
      </c>
      <c r="AH16" s="396">
        <v>0</v>
      </c>
      <c r="AI16" s="397">
        <v>0</v>
      </c>
      <c r="AJ16" s="396">
        <v>0</v>
      </c>
      <c r="AK16" s="397">
        <v>0</v>
      </c>
      <c r="AL16" s="396">
        <v>0</v>
      </c>
      <c r="AM16" s="397">
        <v>0</v>
      </c>
      <c r="AN16" s="396">
        <v>0</v>
      </c>
      <c r="AO16" s="397">
        <v>0</v>
      </c>
      <c r="AP16" s="396">
        <v>0</v>
      </c>
      <c r="AQ16" s="397">
        <v>0</v>
      </c>
    </row>
    <row r="17" spans="1:43" s="268" customFormat="1" ht="19.5">
      <c r="A17" s="381" t="s">
        <v>453</v>
      </c>
      <c r="B17" s="396">
        <v>108.73769</v>
      </c>
      <c r="C17" s="397">
        <v>4.3647479344940997E-3</v>
      </c>
      <c r="D17" s="396">
        <v>139.32017000000002</v>
      </c>
      <c r="E17" s="397">
        <v>5.4713442058544216E-3</v>
      </c>
      <c r="F17" s="396">
        <v>96.638360000000006</v>
      </c>
      <c r="G17" s="397">
        <v>3.5832696277447534E-3</v>
      </c>
      <c r="H17" s="396">
        <v>221.76976000000002</v>
      </c>
      <c r="I17" s="397">
        <v>2.3574026076751656E-3</v>
      </c>
      <c r="J17" s="396">
        <v>12.459530000000001</v>
      </c>
      <c r="K17" s="397">
        <v>1.8933991765496957E-3</v>
      </c>
      <c r="L17" s="396">
        <v>822.32878000000005</v>
      </c>
      <c r="M17" s="397">
        <v>4.8162232024369922E-3</v>
      </c>
      <c r="N17" s="396">
        <v>557.28066000000001</v>
      </c>
      <c r="O17" s="397">
        <v>5.6703486756305597E-3</v>
      </c>
      <c r="P17" s="396">
        <v>317.27772999999996</v>
      </c>
      <c r="Q17" s="397">
        <v>1.216583026598686E-2</v>
      </c>
      <c r="R17" s="396">
        <v>1286.6877500000001</v>
      </c>
      <c r="S17" s="397">
        <v>1.6188934452920238E-2</v>
      </c>
      <c r="T17" s="396">
        <v>598.93329000000006</v>
      </c>
      <c r="U17" s="397">
        <v>1.548938838067228E-2</v>
      </c>
      <c r="V17" s="396">
        <v>829.83728000000008</v>
      </c>
      <c r="W17" s="397">
        <v>1.7596521603951587E-2</v>
      </c>
      <c r="X17" s="396">
        <v>231.73298</v>
      </c>
      <c r="Y17" s="397">
        <v>5.2579238876006885E-3</v>
      </c>
      <c r="Z17" s="396">
        <v>3666.9722900000002</v>
      </c>
      <c r="AA17" s="397">
        <v>1.5260859350879001E-2</v>
      </c>
      <c r="AB17" s="396">
        <v>2598.5619100000004</v>
      </c>
      <c r="AC17" s="397">
        <v>1.4049078597696968E-2</v>
      </c>
      <c r="AD17" s="396">
        <v>580.1881800000001</v>
      </c>
      <c r="AE17" s="397">
        <v>1.5728820416003E-2</v>
      </c>
      <c r="AF17" s="396">
        <v>74.712630000000004</v>
      </c>
      <c r="AG17" s="397">
        <v>2.7995559358377709E-2</v>
      </c>
      <c r="AH17" s="396">
        <v>24.581849999999999</v>
      </c>
      <c r="AI17" s="397">
        <v>1.5719662190570739E-2</v>
      </c>
      <c r="AJ17" s="396">
        <v>0</v>
      </c>
      <c r="AK17" s="397">
        <v>0</v>
      </c>
      <c r="AL17" s="396">
        <v>608.8889200000001</v>
      </c>
      <c r="AM17" s="397">
        <v>1.5351561792506074E-2</v>
      </c>
      <c r="AN17" s="396">
        <v>0</v>
      </c>
      <c r="AO17" s="397">
        <v>0</v>
      </c>
      <c r="AP17" s="396">
        <v>12776.90976</v>
      </c>
      <c r="AQ17" s="397">
        <v>9.8074436253002949E-3</v>
      </c>
    </row>
    <row r="18" spans="1:43" ht="19.5">
      <c r="A18" s="382" t="s">
        <v>454</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c r="T18" s="396">
        <v>0</v>
      </c>
      <c r="U18" s="397">
        <v>0</v>
      </c>
      <c r="V18" s="396">
        <v>0</v>
      </c>
      <c r="W18" s="397">
        <v>0</v>
      </c>
      <c r="X18" s="396">
        <v>0</v>
      </c>
      <c r="Y18" s="397">
        <v>0</v>
      </c>
      <c r="Z18" s="396">
        <v>0</v>
      </c>
      <c r="AA18" s="397">
        <v>0</v>
      </c>
      <c r="AB18" s="396">
        <v>0</v>
      </c>
      <c r="AC18" s="397">
        <v>0</v>
      </c>
      <c r="AD18" s="396">
        <v>0</v>
      </c>
      <c r="AE18" s="397">
        <v>0</v>
      </c>
      <c r="AF18" s="396">
        <v>0</v>
      </c>
      <c r="AG18" s="397">
        <v>0</v>
      </c>
      <c r="AH18" s="396">
        <v>0</v>
      </c>
      <c r="AI18" s="397">
        <v>0</v>
      </c>
      <c r="AJ18" s="396">
        <v>0</v>
      </c>
      <c r="AK18" s="397">
        <v>0</v>
      </c>
      <c r="AL18" s="396">
        <v>0</v>
      </c>
      <c r="AM18" s="397">
        <v>0</v>
      </c>
      <c r="AN18" s="396">
        <v>0</v>
      </c>
      <c r="AO18" s="397">
        <v>0</v>
      </c>
      <c r="AP18" s="396">
        <v>0</v>
      </c>
      <c r="AQ18" s="397">
        <v>0</v>
      </c>
    </row>
    <row r="19" spans="1:43" ht="18.75">
      <c r="A19" s="373" t="s">
        <v>455</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c r="T19" s="396">
        <v>0</v>
      </c>
      <c r="U19" s="397">
        <v>0</v>
      </c>
      <c r="V19" s="396">
        <v>0</v>
      </c>
      <c r="W19" s="397">
        <v>0</v>
      </c>
      <c r="X19" s="396">
        <v>0</v>
      </c>
      <c r="Y19" s="397">
        <v>0</v>
      </c>
      <c r="Z19" s="396">
        <v>0</v>
      </c>
      <c r="AA19" s="397">
        <v>0</v>
      </c>
      <c r="AB19" s="396">
        <v>0</v>
      </c>
      <c r="AC19" s="397">
        <v>0</v>
      </c>
      <c r="AD19" s="396">
        <v>0</v>
      </c>
      <c r="AE19" s="397">
        <v>0</v>
      </c>
      <c r="AF19" s="396">
        <v>0</v>
      </c>
      <c r="AG19" s="397">
        <v>0</v>
      </c>
      <c r="AH19" s="396">
        <v>0</v>
      </c>
      <c r="AI19" s="397">
        <v>0</v>
      </c>
      <c r="AJ19" s="396">
        <v>0</v>
      </c>
      <c r="AK19" s="397">
        <v>0</v>
      </c>
      <c r="AL19" s="396">
        <v>0</v>
      </c>
      <c r="AM19" s="397">
        <v>0</v>
      </c>
      <c r="AN19" s="396">
        <v>0</v>
      </c>
      <c r="AO19" s="397">
        <v>0</v>
      </c>
      <c r="AP19" s="396">
        <v>0</v>
      </c>
      <c r="AQ19" s="397">
        <v>0</v>
      </c>
    </row>
    <row r="20" spans="1:43" ht="19.5">
      <c r="A20" s="380" t="s">
        <v>456</v>
      </c>
      <c r="B20" s="396">
        <v>4201.6858000000002</v>
      </c>
      <c r="C20" s="397">
        <v>0.16865632713866913</v>
      </c>
      <c r="D20" s="396">
        <v>4378.2481299999999</v>
      </c>
      <c r="E20" s="397">
        <v>0.17194138176739557</v>
      </c>
      <c r="F20" s="396">
        <v>4566.7987300000004</v>
      </c>
      <c r="G20" s="397">
        <v>0.16933308041684808</v>
      </c>
      <c r="H20" s="396">
        <v>16335.479039999998</v>
      </c>
      <c r="I20" s="397">
        <v>0.17364540993559718</v>
      </c>
      <c r="J20" s="396">
        <v>339.66388000000001</v>
      </c>
      <c r="K20" s="397">
        <v>5.1616658950672668E-2</v>
      </c>
      <c r="L20" s="396">
        <v>29974.165730000001</v>
      </c>
      <c r="M20" s="397">
        <v>0.17555298558627336</v>
      </c>
      <c r="N20" s="396">
        <v>17048.220799999999</v>
      </c>
      <c r="O20" s="397">
        <v>0.17346619607279634</v>
      </c>
      <c r="P20" s="396">
        <v>6221.6197000000002</v>
      </c>
      <c r="Q20" s="397">
        <v>0.23856439356686049</v>
      </c>
      <c r="R20" s="396">
        <v>35418.774890000001</v>
      </c>
      <c r="S20" s="397">
        <v>0.44563432355437221</v>
      </c>
      <c r="T20" s="396">
        <v>11264.87926</v>
      </c>
      <c r="U20" s="397">
        <v>0.29132808750623984</v>
      </c>
      <c r="V20" s="396">
        <v>14949.60759</v>
      </c>
      <c r="W20" s="397">
        <v>0.31700322372602202</v>
      </c>
      <c r="X20" s="396">
        <v>19259.41418</v>
      </c>
      <c r="Y20" s="397">
        <v>0.43698801041706459</v>
      </c>
      <c r="Z20" s="396">
        <v>105602.85689</v>
      </c>
      <c r="AA20" s="397">
        <v>0.43948800770711394</v>
      </c>
      <c r="AB20" s="396">
        <v>81384.80747</v>
      </c>
      <c r="AC20" s="397">
        <v>0.44000550935669841</v>
      </c>
      <c r="AD20" s="396">
        <v>11190.805480000001</v>
      </c>
      <c r="AE20" s="397">
        <v>0.3033811714422418</v>
      </c>
      <c r="AF20" s="396">
        <v>812.02958999999998</v>
      </c>
      <c r="AG20" s="397">
        <v>0.30427549649375363</v>
      </c>
      <c r="AH20" s="396">
        <v>225.72614999999999</v>
      </c>
      <c r="AI20" s="397">
        <v>0.14434791627066715</v>
      </c>
      <c r="AJ20" s="396">
        <v>8472.7257799999988</v>
      </c>
      <c r="AK20" s="397">
        <v>0.14581480513176379</v>
      </c>
      <c r="AL20" s="396">
        <v>11646.269900000001</v>
      </c>
      <c r="AM20" s="397">
        <v>0.29363062152954522</v>
      </c>
      <c r="AN20" s="396">
        <v>12159.629359999999</v>
      </c>
      <c r="AO20" s="397">
        <v>0.21651986204606233</v>
      </c>
      <c r="AP20" s="396">
        <v>395453.40834999993</v>
      </c>
      <c r="AQ20" s="397">
        <v>0.30354656029326771</v>
      </c>
    </row>
    <row r="21" spans="1:43" s="268" customFormat="1" ht="19.5">
      <c r="A21" s="380" t="s">
        <v>457</v>
      </c>
      <c r="B21" s="396">
        <v>1774.84022</v>
      </c>
      <c r="C21" s="397">
        <v>7.1242364853456544E-2</v>
      </c>
      <c r="D21" s="396">
        <v>2023.1625200000001</v>
      </c>
      <c r="E21" s="397">
        <v>7.9453093771733332E-2</v>
      </c>
      <c r="F21" s="396">
        <v>2413.1712900000002</v>
      </c>
      <c r="G21" s="397">
        <v>8.9478374736518984E-2</v>
      </c>
      <c r="H21" s="396">
        <v>7643.4569299999994</v>
      </c>
      <c r="I21" s="397">
        <v>8.1249604537763906E-2</v>
      </c>
      <c r="J21" s="396">
        <v>0</v>
      </c>
      <c r="K21" s="397">
        <v>0</v>
      </c>
      <c r="L21" s="396">
        <v>12698.229019999999</v>
      </c>
      <c r="M21" s="397">
        <v>7.4371111316306776E-2</v>
      </c>
      <c r="N21" s="396">
        <v>7977.7491900000005</v>
      </c>
      <c r="O21" s="397">
        <v>8.1173855116431409E-2</v>
      </c>
      <c r="P21" s="396">
        <v>2062.9726000000001</v>
      </c>
      <c r="Q21" s="397">
        <v>7.9103486068756251E-2</v>
      </c>
      <c r="R21" s="396">
        <v>8985.5445600000003</v>
      </c>
      <c r="S21" s="397">
        <v>0.11305492875457469</v>
      </c>
      <c r="T21" s="396">
        <v>4972.7069800000008</v>
      </c>
      <c r="U21" s="397">
        <v>0.12860228510006505</v>
      </c>
      <c r="V21" s="396">
        <v>3940.8392599999997</v>
      </c>
      <c r="W21" s="397">
        <v>8.3564651586020056E-2</v>
      </c>
      <c r="X21" s="396">
        <v>4247.48416</v>
      </c>
      <c r="Y21" s="397">
        <v>9.6373629800426089E-2</v>
      </c>
      <c r="Z21" s="396">
        <v>26146.309079999999</v>
      </c>
      <c r="AA21" s="397">
        <v>0.10881324260415681</v>
      </c>
      <c r="AB21" s="396">
        <v>19682.7817</v>
      </c>
      <c r="AC21" s="397">
        <v>0.10641460804165004</v>
      </c>
      <c r="AD21" s="396">
        <v>4929.5249000000003</v>
      </c>
      <c r="AE21" s="397">
        <v>0.13363873060687853</v>
      </c>
      <c r="AF21" s="396">
        <v>213.45117999999999</v>
      </c>
      <c r="AG21" s="397">
        <v>7.9982262434152893E-2</v>
      </c>
      <c r="AH21" s="396">
        <v>71.028700000000001</v>
      </c>
      <c r="AI21" s="397">
        <v>4.5421608619180084E-2</v>
      </c>
      <c r="AJ21" s="396">
        <v>2644.2437500000001</v>
      </c>
      <c r="AK21" s="397">
        <v>4.5507183536764292E-2</v>
      </c>
      <c r="AL21" s="396">
        <v>5164.3162499999999</v>
      </c>
      <c r="AM21" s="397">
        <v>0.13020489850253514</v>
      </c>
      <c r="AN21" s="396">
        <v>3814.7248</v>
      </c>
      <c r="AO21" s="397">
        <v>6.7926715772831145E-2</v>
      </c>
      <c r="AP21" s="396">
        <v>121406.53708999998</v>
      </c>
      <c r="AQ21" s="397">
        <v>9.3190590731158457E-2</v>
      </c>
    </row>
    <row r="22" spans="1:43" s="268" customFormat="1" ht="19.5">
      <c r="A22" s="380" t="s">
        <v>458</v>
      </c>
      <c r="B22" s="396">
        <v>243.714</v>
      </c>
      <c r="C22" s="397">
        <v>9.7827181918918368E-3</v>
      </c>
      <c r="D22" s="396">
        <v>256.54104999999998</v>
      </c>
      <c r="E22" s="397">
        <v>1.0074811044813605E-2</v>
      </c>
      <c r="F22" s="396">
        <v>250.12751999999998</v>
      </c>
      <c r="G22" s="397">
        <v>9.2745194090536956E-3</v>
      </c>
      <c r="H22" s="396">
        <v>897.89367000000004</v>
      </c>
      <c r="I22" s="397">
        <v>9.5445694628204687E-3</v>
      </c>
      <c r="J22" s="396">
        <v>224.48799</v>
      </c>
      <c r="K22" s="397">
        <v>3.4114077771095402E-2</v>
      </c>
      <c r="L22" s="396">
        <v>1635.44919</v>
      </c>
      <c r="M22" s="397">
        <v>9.5785147338328415E-3</v>
      </c>
      <c r="N22" s="396">
        <v>962.02893000000006</v>
      </c>
      <c r="O22" s="397">
        <v>9.7886753671727732E-3</v>
      </c>
      <c r="P22" s="396">
        <v>407.02418999999998</v>
      </c>
      <c r="Q22" s="397">
        <v>1.5607106145429074E-2</v>
      </c>
      <c r="R22" s="396">
        <v>12176.30926</v>
      </c>
      <c r="S22" s="397">
        <v>0.15320070661170571</v>
      </c>
      <c r="T22" s="396">
        <v>1615.52125</v>
      </c>
      <c r="U22" s="397">
        <v>4.1780005380030141E-2</v>
      </c>
      <c r="V22" s="396">
        <v>788.16329000000007</v>
      </c>
      <c r="W22" s="397">
        <v>1.6712833580972114E-2</v>
      </c>
      <c r="X22" s="396">
        <v>6852.0967799999999</v>
      </c>
      <c r="Y22" s="397">
        <v>0.15547119507855015</v>
      </c>
      <c r="Z22" s="396">
        <v>36281.215060000002</v>
      </c>
      <c r="AA22" s="397">
        <v>0.15099173823035708</v>
      </c>
      <c r="AB22" s="396">
        <v>28906.067070000001</v>
      </c>
      <c r="AC22" s="397">
        <v>0.15628013581432432</v>
      </c>
      <c r="AD22" s="396">
        <v>1582.1314</v>
      </c>
      <c r="AE22" s="397">
        <v>4.2891360980706998E-2</v>
      </c>
      <c r="AF22" s="396">
        <v>39.35228</v>
      </c>
      <c r="AG22" s="397">
        <v>1.4745687451070855E-2</v>
      </c>
      <c r="AH22" s="396">
        <v>38.150150000000004</v>
      </c>
      <c r="AI22" s="397">
        <v>2.4396352207811958E-2</v>
      </c>
      <c r="AJ22" s="396">
        <v>1540.52961</v>
      </c>
      <c r="AK22" s="397">
        <v>2.6512368122677765E-2</v>
      </c>
      <c r="AL22" s="396">
        <v>1575.7414199999998</v>
      </c>
      <c r="AM22" s="397">
        <v>3.9728250890394362E-2</v>
      </c>
      <c r="AN22" s="396">
        <v>2457.0937699999999</v>
      </c>
      <c r="AO22" s="397">
        <v>4.3752123388293741E-2</v>
      </c>
      <c r="AP22" s="396">
        <v>98729.637880000024</v>
      </c>
      <c r="AQ22" s="397">
        <v>7.5784002222961042E-2</v>
      </c>
    </row>
    <row r="23" spans="1:43" ht="19.5">
      <c r="A23" s="380" t="s">
        <v>450</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c r="T23" s="396">
        <v>0</v>
      </c>
      <c r="U23" s="397">
        <v>0</v>
      </c>
      <c r="V23" s="396">
        <v>0</v>
      </c>
      <c r="W23" s="397">
        <v>0</v>
      </c>
      <c r="X23" s="396">
        <v>0</v>
      </c>
      <c r="Y23" s="397">
        <v>0</v>
      </c>
      <c r="Z23" s="396">
        <v>0</v>
      </c>
      <c r="AA23" s="397">
        <v>0</v>
      </c>
      <c r="AB23" s="396">
        <v>0</v>
      </c>
      <c r="AC23" s="397">
        <v>0</v>
      </c>
      <c r="AD23" s="396">
        <v>0</v>
      </c>
      <c r="AE23" s="397">
        <v>0</v>
      </c>
      <c r="AF23" s="396">
        <v>0</v>
      </c>
      <c r="AG23" s="397">
        <v>0</v>
      </c>
      <c r="AH23" s="396">
        <v>0</v>
      </c>
      <c r="AI23" s="397">
        <v>0</v>
      </c>
      <c r="AJ23" s="396">
        <v>0</v>
      </c>
      <c r="AK23" s="397">
        <v>0</v>
      </c>
      <c r="AL23" s="396">
        <v>0</v>
      </c>
      <c r="AM23" s="397">
        <v>0</v>
      </c>
      <c r="AN23" s="396">
        <v>0</v>
      </c>
      <c r="AO23" s="397">
        <v>0</v>
      </c>
      <c r="AP23" s="396">
        <v>0</v>
      </c>
      <c r="AQ23" s="397">
        <v>0</v>
      </c>
    </row>
    <row r="24" spans="1:43" ht="19.5">
      <c r="A24" s="380" t="s">
        <v>459</v>
      </c>
      <c r="B24" s="396">
        <v>0</v>
      </c>
      <c r="C24" s="397">
        <v>0</v>
      </c>
      <c r="D24" s="396">
        <v>0</v>
      </c>
      <c r="E24" s="397">
        <v>0</v>
      </c>
      <c r="F24" s="396">
        <v>0</v>
      </c>
      <c r="G24" s="397">
        <v>0</v>
      </c>
      <c r="H24" s="396">
        <v>0</v>
      </c>
      <c r="I24" s="397">
        <v>0</v>
      </c>
      <c r="J24" s="396">
        <v>0</v>
      </c>
      <c r="K24" s="397">
        <v>0</v>
      </c>
      <c r="L24" s="396">
        <v>0</v>
      </c>
      <c r="M24" s="397">
        <v>0</v>
      </c>
      <c r="N24" s="396">
        <v>0</v>
      </c>
      <c r="O24" s="397">
        <v>0</v>
      </c>
      <c r="P24" s="396">
        <v>0</v>
      </c>
      <c r="Q24" s="397">
        <v>0</v>
      </c>
      <c r="R24" s="396">
        <v>0</v>
      </c>
      <c r="S24" s="397">
        <v>0</v>
      </c>
      <c r="T24" s="396">
        <v>0</v>
      </c>
      <c r="U24" s="397">
        <v>0</v>
      </c>
      <c r="V24" s="396">
        <v>0</v>
      </c>
      <c r="W24" s="397">
        <v>0</v>
      </c>
      <c r="X24" s="396">
        <v>0</v>
      </c>
      <c r="Y24" s="397">
        <v>0</v>
      </c>
      <c r="Z24" s="396">
        <v>0</v>
      </c>
      <c r="AA24" s="397">
        <v>0</v>
      </c>
      <c r="AB24" s="396">
        <v>0</v>
      </c>
      <c r="AC24" s="397">
        <v>0</v>
      </c>
      <c r="AD24" s="396">
        <v>0</v>
      </c>
      <c r="AE24" s="397">
        <v>0</v>
      </c>
      <c r="AF24" s="396">
        <v>0</v>
      </c>
      <c r="AG24" s="397">
        <v>0</v>
      </c>
      <c r="AH24" s="396">
        <v>0</v>
      </c>
      <c r="AI24" s="397">
        <v>0</v>
      </c>
      <c r="AJ24" s="396">
        <v>0</v>
      </c>
      <c r="AK24" s="397">
        <v>0</v>
      </c>
      <c r="AL24" s="396">
        <v>0</v>
      </c>
      <c r="AM24" s="397">
        <v>0</v>
      </c>
      <c r="AN24" s="396">
        <v>0</v>
      </c>
      <c r="AO24" s="397">
        <v>0</v>
      </c>
      <c r="AP24" s="396">
        <v>0</v>
      </c>
      <c r="AQ24" s="397">
        <v>0</v>
      </c>
    </row>
    <row r="25" spans="1:43" ht="19.5">
      <c r="A25" s="381" t="s">
        <v>452</v>
      </c>
      <c r="B25" s="396">
        <v>0</v>
      </c>
      <c r="C25" s="397">
        <v>0</v>
      </c>
      <c r="D25" s="396">
        <v>0</v>
      </c>
      <c r="E25" s="397">
        <v>0</v>
      </c>
      <c r="F25" s="396">
        <v>0</v>
      </c>
      <c r="G25" s="397">
        <v>0</v>
      </c>
      <c r="H25" s="396">
        <v>0</v>
      </c>
      <c r="I25" s="397">
        <v>0</v>
      </c>
      <c r="J25" s="396">
        <v>0</v>
      </c>
      <c r="K25" s="397">
        <v>0</v>
      </c>
      <c r="L25" s="396">
        <v>0</v>
      </c>
      <c r="M25" s="397">
        <v>0</v>
      </c>
      <c r="N25" s="396">
        <v>0</v>
      </c>
      <c r="O25" s="397">
        <v>0</v>
      </c>
      <c r="P25" s="396">
        <v>0</v>
      </c>
      <c r="Q25" s="397">
        <v>0</v>
      </c>
      <c r="R25" s="396">
        <v>0</v>
      </c>
      <c r="S25" s="397">
        <v>0</v>
      </c>
      <c r="T25" s="396">
        <v>0</v>
      </c>
      <c r="U25" s="397">
        <v>0</v>
      </c>
      <c r="V25" s="396">
        <v>0</v>
      </c>
      <c r="W25" s="397">
        <v>0</v>
      </c>
      <c r="X25" s="396">
        <v>0</v>
      </c>
      <c r="Y25" s="397">
        <v>0</v>
      </c>
      <c r="Z25" s="396">
        <v>0</v>
      </c>
      <c r="AA25" s="397">
        <v>0</v>
      </c>
      <c r="AB25" s="396">
        <v>0</v>
      </c>
      <c r="AC25" s="397">
        <v>0</v>
      </c>
      <c r="AD25" s="396">
        <v>0</v>
      </c>
      <c r="AE25" s="397">
        <v>0</v>
      </c>
      <c r="AF25" s="396">
        <v>0</v>
      </c>
      <c r="AG25" s="397">
        <v>0</v>
      </c>
      <c r="AH25" s="396">
        <v>0</v>
      </c>
      <c r="AI25" s="397">
        <v>0</v>
      </c>
      <c r="AJ25" s="396">
        <v>0</v>
      </c>
      <c r="AK25" s="397">
        <v>0</v>
      </c>
      <c r="AL25" s="396">
        <v>0</v>
      </c>
      <c r="AM25" s="397">
        <v>0</v>
      </c>
      <c r="AN25" s="396">
        <v>0</v>
      </c>
      <c r="AO25" s="397">
        <v>0</v>
      </c>
      <c r="AP25" s="396">
        <v>0</v>
      </c>
      <c r="AQ25" s="397">
        <v>0</v>
      </c>
    </row>
    <row r="26" spans="1:43" ht="39">
      <c r="A26" s="381" t="s">
        <v>460</v>
      </c>
      <c r="B26" s="396">
        <v>2183.1315800000002</v>
      </c>
      <c r="C26" s="397">
        <v>8.7631244093320737E-2</v>
      </c>
      <c r="D26" s="396">
        <v>2098.5445600000003</v>
      </c>
      <c r="E26" s="397">
        <v>8.2413476950848649E-2</v>
      </c>
      <c r="F26" s="396">
        <v>1903.49992</v>
      </c>
      <c r="G26" s="397">
        <v>7.058018627127538E-2</v>
      </c>
      <c r="H26" s="396">
        <v>7794.1284400000004</v>
      </c>
      <c r="I26" s="397">
        <v>8.2851235935012812E-2</v>
      </c>
      <c r="J26" s="396">
        <v>115.17589</v>
      </c>
      <c r="K26" s="397">
        <v>1.7502581179577262E-2</v>
      </c>
      <c r="L26" s="396">
        <v>15640.487519999999</v>
      </c>
      <c r="M26" s="397">
        <v>9.1603359536133716E-2</v>
      </c>
      <c r="N26" s="396">
        <v>8108.4426800000001</v>
      </c>
      <c r="O26" s="397">
        <v>8.2503665589192185E-2</v>
      </c>
      <c r="P26" s="396">
        <v>3751.62291</v>
      </c>
      <c r="Q26" s="397">
        <v>0.14385380135267517</v>
      </c>
      <c r="R26" s="396">
        <v>14256.92107</v>
      </c>
      <c r="S26" s="397">
        <v>0.17937868818809183</v>
      </c>
      <c r="T26" s="396">
        <v>4676.65103</v>
      </c>
      <c r="U26" s="397">
        <v>0.12094579702614466</v>
      </c>
      <c r="V26" s="396">
        <v>10220.605039999999</v>
      </c>
      <c r="W26" s="397">
        <v>0.21672573855902982</v>
      </c>
      <c r="X26" s="396">
        <v>8159.8332399999999</v>
      </c>
      <c r="Y26" s="397">
        <v>0.18514318553808837</v>
      </c>
      <c r="Z26" s="396">
        <v>43175.332750000001</v>
      </c>
      <c r="AA26" s="397">
        <v>0.17968302687260007</v>
      </c>
      <c r="AB26" s="396">
        <v>32795.958700000003</v>
      </c>
      <c r="AC26" s="397">
        <v>0.17731076550072405</v>
      </c>
      <c r="AD26" s="396">
        <v>4679.1491799999994</v>
      </c>
      <c r="AE26" s="397">
        <v>0.12685107985465627</v>
      </c>
      <c r="AF26" s="396">
        <v>559.22613000000001</v>
      </c>
      <c r="AG26" s="397">
        <v>0.20954754660852989</v>
      </c>
      <c r="AH26" s="396">
        <v>116.54730000000001</v>
      </c>
      <c r="AI26" s="397">
        <v>7.4529955443675119E-2</v>
      </c>
      <c r="AJ26" s="396">
        <v>4287.9524199999996</v>
      </c>
      <c r="AK26" s="397">
        <v>7.3795253472321742E-2</v>
      </c>
      <c r="AL26" s="396">
        <v>4906.2122300000001</v>
      </c>
      <c r="AM26" s="397">
        <v>0.12369747213661568</v>
      </c>
      <c r="AN26" s="396">
        <v>5887.8107900000005</v>
      </c>
      <c r="AO26" s="397">
        <v>0.10484102288493746</v>
      </c>
      <c r="AP26" s="396">
        <v>175317.23338000002</v>
      </c>
      <c r="AQ26" s="397">
        <v>0.13457196733914831</v>
      </c>
    </row>
    <row r="27" spans="1:43" ht="19.5">
      <c r="A27" s="382" t="s">
        <v>454</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c r="T27" s="396">
        <v>0</v>
      </c>
      <c r="U27" s="397">
        <v>0</v>
      </c>
      <c r="V27" s="396">
        <v>0</v>
      </c>
      <c r="W27" s="397">
        <v>0</v>
      </c>
      <c r="X27" s="396">
        <v>0</v>
      </c>
      <c r="Y27" s="397">
        <v>0</v>
      </c>
      <c r="Z27" s="396">
        <v>0</v>
      </c>
      <c r="AA27" s="397">
        <v>0</v>
      </c>
      <c r="AB27" s="396">
        <v>0</v>
      </c>
      <c r="AC27" s="397">
        <v>0</v>
      </c>
      <c r="AD27" s="396">
        <v>0</v>
      </c>
      <c r="AE27" s="397">
        <v>0</v>
      </c>
      <c r="AF27" s="396">
        <v>0</v>
      </c>
      <c r="AG27" s="397">
        <v>0</v>
      </c>
      <c r="AH27" s="396">
        <v>0</v>
      </c>
      <c r="AI27" s="397">
        <v>0</v>
      </c>
      <c r="AJ27" s="396">
        <v>0</v>
      </c>
      <c r="AK27" s="397">
        <v>0</v>
      </c>
      <c r="AL27" s="396">
        <v>0</v>
      </c>
      <c r="AM27" s="397">
        <v>0</v>
      </c>
      <c r="AN27" s="396">
        <v>0</v>
      </c>
      <c r="AO27" s="397">
        <v>0</v>
      </c>
      <c r="AP27" s="396">
        <v>0</v>
      </c>
      <c r="AQ27" s="397">
        <v>0</v>
      </c>
    </row>
    <row r="28" spans="1:43" ht="19.5">
      <c r="A28" s="380" t="s">
        <v>455</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c r="T28" s="396">
        <v>0</v>
      </c>
      <c r="U28" s="397">
        <v>0</v>
      </c>
      <c r="V28" s="396">
        <v>0</v>
      </c>
      <c r="W28" s="397">
        <v>0</v>
      </c>
      <c r="X28" s="396">
        <v>0</v>
      </c>
      <c r="Y28" s="397">
        <v>0</v>
      </c>
      <c r="Z28" s="396">
        <v>0</v>
      </c>
      <c r="AA28" s="397">
        <v>0</v>
      </c>
      <c r="AB28" s="396">
        <v>0</v>
      </c>
      <c r="AC28" s="397">
        <v>0</v>
      </c>
      <c r="AD28" s="396">
        <v>0</v>
      </c>
      <c r="AE28" s="397">
        <v>0</v>
      </c>
      <c r="AF28" s="396">
        <v>0</v>
      </c>
      <c r="AG28" s="397">
        <v>0</v>
      </c>
      <c r="AH28" s="396">
        <v>0</v>
      </c>
      <c r="AI28" s="397">
        <v>0</v>
      </c>
      <c r="AJ28" s="396">
        <v>0</v>
      </c>
      <c r="AK28" s="397">
        <v>0</v>
      </c>
      <c r="AL28" s="396">
        <v>0</v>
      </c>
      <c r="AM28" s="397">
        <v>0</v>
      </c>
      <c r="AN28" s="396">
        <v>0</v>
      </c>
      <c r="AO28" s="397">
        <v>0</v>
      </c>
      <c r="AP28" s="396">
        <v>0</v>
      </c>
      <c r="AQ28" s="397">
        <v>0</v>
      </c>
    </row>
    <row r="29" spans="1:43" ht="19.5">
      <c r="A29" s="380" t="s">
        <v>461</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c r="T29" s="396">
        <v>0</v>
      </c>
      <c r="U29" s="397">
        <v>0</v>
      </c>
      <c r="V29" s="396">
        <v>0</v>
      </c>
      <c r="W29" s="397">
        <v>0</v>
      </c>
      <c r="X29" s="396">
        <v>0</v>
      </c>
      <c r="Y29" s="397">
        <v>0</v>
      </c>
      <c r="Z29" s="396">
        <v>0</v>
      </c>
      <c r="AA29" s="397">
        <v>0</v>
      </c>
      <c r="AB29" s="396">
        <v>0</v>
      </c>
      <c r="AC29" s="397">
        <v>0</v>
      </c>
      <c r="AD29" s="396">
        <v>0</v>
      </c>
      <c r="AE29" s="397">
        <v>0</v>
      </c>
      <c r="AF29" s="396">
        <v>0</v>
      </c>
      <c r="AG29" s="397">
        <v>0</v>
      </c>
      <c r="AH29" s="396">
        <v>0</v>
      </c>
      <c r="AI29" s="397">
        <v>0</v>
      </c>
      <c r="AJ29" s="396">
        <v>0</v>
      </c>
      <c r="AK29" s="397">
        <v>0</v>
      </c>
      <c r="AL29" s="396">
        <v>0</v>
      </c>
      <c r="AM29" s="397">
        <v>0</v>
      </c>
      <c r="AN29" s="396">
        <v>0</v>
      </c>
      <c r="AO29" s="397">
        <v>0</v>
      </c>
      <c r="AP29" s="396">
        <v>0</v>
      </c>
      <c r="AQ29" s="397">
        <v>0</v>
      </c>
    </row>
    <row r="30" spans="1:43" ht="18">
      <c r="A30" s="373" t="s">
        <v>462</v>
      </c>
      <c r="B30" s="394">
        <v>25081.779160000002</v>
      </c>
      <c r="C30" s="395">
        <v>1.0067865501101518</v>
      </c>
      <c r="D30" s="394">
        <v>25611.395980000001</v>
      </c>
      <c r="E30" s="395">
        <v>1.0058038473468429</v>
      </c>
      <c r="F30" s="394">
        <v>27079.40468</v>
      </c>
      <c r="G30" s="395">
        <v>1.0040816951700455</v>
      </c>
      <c r="H30" s="394">
        <v>94748.7</v>
      </c>
      <c r="I30" s="395">
        <v>1.0071744337633406</v>
      </c>
      <c r="J30" s="394">
        <v>6621.8920099999996</v>
      </c>
      <c r="K30" s="395">
        <v>1.0062887507743075</v>
      </c>
      <c r="L30" s="394">
        <v>171423.40641</v>
      </c>
      <c r="M30" s="395">
        <v>1.0039942751275568</v>
      </c>
      <c r="N30" s="394">
        <v>98936.582890000005</v>
      </c>
      <c r="O30" s="395">
        <v>1.0066829194498239</v>
      </c>
      <c r="P30" s="394">
        <v>26125.605030000002</v>
      </c>
      <c r="Q30" s="395">
        <v>1.0017711498099555</v>
      </c>
      <c r="R30" s="394">
        <v>80400.228510000001</v>
      </c>
      <c r="S30" s="395">
        <v>1.0115850013713108</v>
      </c>
      <c r="T30" s="394">
        <v>38717.002999999997</v>
      </c>
      <c r="U30" s="395">
        <v>1.0012846278800993</v>
      </c>
      <c r="V30" s="394">
        <v>47241.980779999998</v>
      </c>
      <c r="W30" s="395">
        <v>1.001756073683187</v>
      </c>
      <c r="X30" s="394">
        <v>44549.686150000001</v>
      </c>
      <c r="Y30" s="395">
        <v>1.0108136485069952</v>
      </c>
      <c r="Z30" s="394">
        <v>242861.16665</v>
      </c>
      <c r="AA30" s="395">
        <v>1.0107166929358049</v>
      </c>
      <c r="AB30" s="394">
        <v>187055.60041999997</v>
      </c>
      <c r="AC30" s="395">
        <v>1.0113127658520851</v>
      </c>
      <c r="AD30" s="394">
        <v>36942.675520000004</v>
      </c>
      <c r="AE30" s="395">
        <v>1.001510766628769</v>
      </c>
      <c r="AF30" s="394">
        <v>2705.5923599999996</v>
      </c>
      <c r="AG30" s="395">
        <v>1.0138121427923661</v>
      </c>
      <c r="AH30" s="394">
        <v>1565.62599</v>
      </c>
      <c r="AI30" s="395">
        <v>1.0011903774361117</v>
      </c>
      <c r="AJ30" s="394">
        <v>58202.803879999999</v>
      </c>
      <c r="AK30" s="395">
        <v>1.0016647211594834</v>
      </c>
      <c r="AL30" s="394">
        <v>39739.558789999995</v>
      </c>
      <c r="AM30" s="395">
        <v>1.0019303559861341</v>
      </c>
      <c r="AN30" s="394">
        <v>56226.885990000002</v>
      </c>
      <c r="AO30" s="395">
        <v>1.0012013719663637</v>
      </c>
      <c r="AP30" s="394">
        <v>1311837.5742000001</v>
      </c>
      <c r="AQ30" s="395">
        <v>1.0069549911665958</v>
      </c>
    </row>
    <row r="31" spans="1:43" ht="19.5">
      <c r="A31" s="380" t="s">
        <v>463</v>
      </c>
      <c r="B31" s="396">
        <v>169.07133999999999</v>
      </c>
      <c r="C31" s="397">
        <v>6.7865501101517754E-3</v>
      </c>
      <c r="D31" s="396">
        <v>147.7869</v>
      </c>
      <c r="E31" s="397">
        <v>5.8038473468427915E-3</v>
      </c>
      <c r="F31" s="396">
        <v>110.08055999999999</v>
      </c>
      <c r="G31" s="397">
        <v>4.0816951700456622E-3</v>
      </c>
      <c r="H31" s="396">
        <v>674.92606000000001</v>
      </c>
      <c r="I31" s="397">
        <v>7.1744337633405254E-3</v>
      </c>
      <c r="J31" s="396">
        <v>41.383180000000003</v>
      </c>
      <c r="K31" s="397">
        <v>6.2887507743075253E-3</v>
      </c>
      <c r="L31" s="396">
        <v>681.98820000000001</v>
      </c>
      <c r="M31" s="397">
        <v>3.9942751275569366E-3</v>
      </c>
      <c r="N31" s="396">
        <v>656.79590000000007</v>
      </c>
      <c r="O31" s="397">
        <v>6.6829194498236886E-3</v>
      </c>
      <c r="P31" s="396">
        <v>46.190550000000002</v>
      </c>
      <c r="Q31" s="397">
        <v>1.771149809955396E-3</v>
      </c>
      <c r="R31" s="396">
        <v>920.76963999999998</v>
      </c>
      <c r="S31" s="397">
        <v>1.1585001371310921E-2</v>
      </c>
      <c r="T31" s="396">
        <v>49.67313</v>
      </c>
      <c r="U31" s="397">
        <v>1.2846278800993406E-3</v>
      </c>
      <c r="V31" s="396">
        <v>82.814970000000002</v>
      </c>
      <c r="W31" s="397">
        <v>1.7560736831871452E-3</v>
      </c>
      <c r="X31" s="396">
        <v>476.59096</v>
      </c>
      <c r="Y31" s="397">
        <v>1.0813648506995181E-2</v>
      </c>
      <c r="Z31" s="396">
        <v>2575.0722900000001</v>
      </c>
      <c r="AA31" s="397">
        <v>1.071669293580506E-2</v>
      </c>
      <c r="AB31" s="396">
        <v>2092.4448700000003</v>
      </c>
      <c r="AC31" s="397">
        <v>1.1312765852085399E-2</v>
      </c>
      <c r="AD31" s="396">
        <v>55.72757</v>
      </c>
      <c r="AE31" s="397">
        <v>1.5107666287690251E-3</v>
      </c>
      <c r="AF31" s="396">
        <v>36.860900000000001</v>
      </c>
      <c r="AG31" s="397">
        <v>1.3812142792366228E-2</v>
      </c>
      <c r="AH31" s="396">
        <v>1.86147</v>
      </c>
      <c r="AI31" s="397">
        <v>1.1903774361116724E-3</v>
      </c>
      <c r="AJ31" s="396">
        <v>96.730410000000006</v>
      </c>
      <c r="AK31" s="397">
        <v>1.6647211594832964E-3</v>
      </c>
      <c r="AL31" s="396">
        <v>76.563699999999997</v>
      </c>
      <c r="AM31" s="397">
        <v>1.9303559861343792E-3</v>
      </c>
      <c r="AN31" s="396">
        <v>67.468350000000001</v>
      </c>
      <c r="AO31" s="397">
        <v>1.2013719663635744E-3</v>
      </c>
      <c r="AP31" s="396">
        <v>9060.8009499999989</v>
      </c>
      <c r="AQ31" s="397">
        <v>6.9549911665958532E-3</v>
      </c>
    </row>
    <row r="32" spans="1:43" ht="22.5" customHeight="1">
      <c r="A32" s="724" t="s">
        <v>464</v>
      </c>
      <c r="B32" s="725">
        <v>24912.70782</v>
      </c>
      <c r="C32" s="726">
        <v>1</v>
      </c>
      <c r="D32" s="725">
        <v>25463.609079999998</v>
      </c>
      <c r="E32" s="726">
        <v>1</v>
      </c>
      <c r="F32" s="725">
        <v>26969.324120000001</v>
      </c>
      <c r="G32" s="726">
        <v>1</v>
      </c>
      <c r="H32" s="725">
        <v>94073.773939999999</v>
      </c>
      <c r="I32" s="726">
        <v>1</v>
      </c>
      <c r="J32" s="725">
        <v>6580.5088299999998</v>
      </c>
      <c r="K32" s="726">
        <v>1</v>
      </c>
      <c r="L32" s="725">
        <v>170741.41821</v>
      </c>
      <c r="M32" s="726">
        <v>1</v>
      </c>
      <c r="N32" s="725">
        <v>98279.786989999993</v>
      </c>
      <c r="O32" s="726">
        <v>1</v>
      </c>
      <c r="P32" s="725">
        <v>26079.414479999999</v>
      </c>
      <c r="Q32" s="726">
        <v>1</v>
      </c>
      <c r="R32" s="725">
        <v>79479.458870000002</v>
      </c>
      <c r="S32" s="726">
        <v>1</v>
      </c>
      <c r="T32" s="725">
        <v>38667.329869999994</v>
      </c>
      <c r="U32" s="726">
        <v>1</v>
      </c>
      <c r="V32" s="725">
        <v>47159.165810000006</v>
      </c>
      <c r="W32" s="726">
        <v>1</v>
      </c>
      <c r="X32" s="725">
        <v>44073.09519</v>
      </c>
      <c r="Y32" s="726">
        <v>1</v>
      </c>
      <c r="Z32" s="725">
        <v>240286.09436000002</v>
      </c>
      <c r="AA32" s="726">
        <v>1</v>
      </c>
      <c r="AB32" s="725">
        <v>184963.15555000002</v>
      </c>
      <c r="AC32" s="726">
        <v>1</v>
      </c>
      <c r="AD32" s="725">
        <v>36886.947950000002</v>
      </c>
      <c r="AE32" s="726">
        <v>1</v>
      </c>
      <c r="AF32" s="725">
        <v>2668.73146</v>
      </c>
      <c r="AG32" s="726">
        <v>1</v>
      </c>
      <c r="AH32" s="725">
        <v>1563.7645199999999</v>
      </c>
      <c r="AI32" s="726">
        <v>1</v>
      </c>
      <c r="AJ32" s="725">
        <v>58106.073469999996</v>
      </c>
      <c r="AK32" s="726">
        <v>1</v>
      </c>
      <c r="AL32" s="725">
        <v>39662.995090000004</v>
      </c>
      <c r="AM32" s="726">
        <v>1</v>
      </c>
      <c r="AN32" s="725">
        <v>56159.41764</v>
      </c>
      <c r="AO32" s="726">
        <v>1</v>
      </c>
      <c r="AP32" s="725">
        <v>1302776.7732500001</v>
      </c>
      <c r="AQ32" s="726">
        <v>1</v>
      </c>
    </row>
    <row r="33" spans="1:43" ht="19.5">
      <c r="A33" s="382" t="s">
        <v>465</v>
      </c>
      <c r="B33" s="396">
        <v>19.786740000000002</v>
      </c>
      <c r="C33" s="397">
        <v>7.9424284758460278E-4</v>
      </c>
      <c r="D33" s="396">
        <v>23.83755</v>
      </c>
      <c r="E33" s="397">
        <v>9.3614184560832103E-4</v>
      </c>
      <c r="F33" s="396">
        <v>21.861909999999998</v>
      </c>
      <c r="G33" s="397">
        <v>8.1062135271634677E-4</v>
      </c>
      <c r="H33" s="396">
        <v>96.121089999999995</v>
      </c>
      <c r="I33" s="397">
        <v>1.0217628779441311E-3</v>
      </c>
      <c r="J33" s="396">
        <v>1.4294</v>
      </c>
      <c r="K33" s="397">
        <v>2.1721724518983739E-4</v>
      </c>
      <c r="L33" s="396">
        <v>164.32733999999999</v>
      </c>
      <c r="M33" s="397">
        <v>9.6243396431139425E-4</v>
      </c>
      <c r="N33" s="396">
        <v>91.763739999999999</v>
      </c>
      <c r="O33" s="397">
        <v>9.3369901187654182E-4</v>
      </c>
      <c r="P33" s="396">
        <v>2.1406000000000001</v>
      </c>
      <c r="Q33" s="397">
        <v>8.2080063631858043E-5</v>
      </c>
      <c r="R33" s="396">
        <v>0</v>
      </c>
      <c r="S33" s="397">
        <v>0</v>
      </c>
      <c r="T33" s="396">
        <v>8.9648400000000006</v>
      </c>
      <c r="U33" s="397">
        <v>2.3184533377763335E-4</v>
      </c>
      <c r="V33" s="396">
        <v>7.0917500000000002</v>
      </c>
      <c r="W33" s="397">
        <v>1.5037903826738616E-4</v>
      </c>
      <c r="X33" s="396">
        <v>0</v>
      </c>
      <c r="Y33" s="397">
        <v>0</v>
      </c>
      <c r="Z33" s="396">
        <v>0</v>
      </c>
      <c r="AA33" s="397">
        <v>0</v>
      </c>
      <c r="AB33" s="396">
        <v>0</v>
      </c>
      <c r="AC33" s="397">
        <v>0</v>
      </c>
      <c r="AD33" s="396">
        <v>9.7119099999999996</v>
      </c>
      <c r="AE33" s="397">
        <v>2.6328852181439424E-4</v>
      </c>
      <c r="AF33" s="396">
        <v>0.37639999999999996</v>
      </c>
      <c r="AG33" s="397">
        <v>1.4104079246699477E-4</v>
      </c>
      <c r="AH33" s="396">
        <v>9.1400000000000006E-3</v>
      </c>
      <c r="AI33" s="397">
        <v>5.8448697889628552E-6</v>
      </c>
      <c r="AJ33" s="396">
        <v>34.140599999999999</v>
      </c>
      <c r="AK33" s="397">
        <v>5.8755648009199408E-4</v>
      </c>
      <c r="AL33" s="396">
        <v>27.641590000000001</v>
      </c>
      <c r="AM33" s="397">
        <v>6.9691131336092947E-4</v>
      </c>
      <c r="AN33" s="396">
        <v>14.9414</v>
      </c>
      <c r="AO33" s="397">
        <v>2.6605332868262981E-4</v>
      </c>
      <c r="AP33" s="396">
        <v>524.14599999999996</v>
      </c>
      <c r="AQ33" s="397">
        <v>4.0232986246172312E-4</v>
      </c>
    </row>
    <row r="34" spans="1:43" ht="28.5">
      <c r="A34" s="382" t="s">
        <v>466</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c r="T34" s="396">
        <v>0</v>
      </c>
      <c r="U34" s="397">
        <v>0</v>
      </c>
      <c r="V34" s="396">
        <v>0</v>
      </c>
      <c r="W34" s="397">
        <v>0</v>
      </c>
      <c r="X34" s="396">
        <v>0</v>
      </c>
      <c r="Y34" s="397">
        <v>0</v>
      </c>
      <c r="Z34" s="396">
        <v>0</v>
      </c>
      <c r="AA34" s="397">
        <v>0</v>
      </c>
      <c r="AB34" s="396">
        <v>0</v>
      </c>
      <c r="AC34" s="397">
        <v>0</v>
      </c>
      <c r="AD34" s="396">
        <v>0</v>
      </c>
      <c r="AE34" s="397">
        <v>0</v>
      </c>
      <c r="AF34" s="396">
        <v>0</v>
      </c>
      <c r="AG34" s="397">
        <v>0</v>
      </c>
      <c r="AH34" s="396">
        <v>0</v>
      </c>
      <c r="AI34" s="397">
        <v>0</v>
      </c>
      <c r="AJ34" s="396">
        <v>0</v>
      </c>
      <c r="AK34" s="397">
        <v>0</v>
      </c>
      <c r="AL34" s="396">
        <v>0</v>
      </c>
      <c r="AM34" s="397">
        <v>0</v>
      </c>
      <c r="AN34" s="396">
        <v>0</v>
      </c>
      <c r="AO34" s="397">
        <v>0</v>
      </c>
      <c r="AP34" s="396">
        <v>0</v>
      </c>
      <c r="AQ34" s="397">
        <v>0</v>
      </c>
    </row>
    <row r="35" spans="1:43" ht="12.75" customHeight="1">
      <c r="A35" s="34" t="s">
        <v>566</v>
      </c>
    </row>
    <row r="36" spans="1:43" ht="12.75" customHeight="1"/>
    <row r="37" spans="1:43">
      <c r="A37" s="631" t="s">
        <v>83</v>
      </c>
      <c r="AQ37" s="25" t="s">
        <v>1067</v>
      </c>
    </row>
    <row r="39" spans="1:43" ht="12.75" customHeight="1"/>
    <row r="51" spans="1:1">
      <c r="A51" s="34"/>
    </row>
    <row r="52" spans="1:1">
      <c r="A52" s="552"/>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12" t="s">
        <v>86</v>
      </c>
      <c r="B1" s="611"/>
      <c r="C1" s="611"/>
      <c r="D1" s="611"/>
      <c r="E1" s="611"/>
      <c r="F1" s="565"/>
      <c r="G1" s="565"/>
      <c r="H1" s="565"/>
      <c r="I1" s="565"/>
    </row>
    <row r="2" spans="1:9">
      <c r="A2" s="613" t="s">
        <v>87</v>
      </c>
      <c r="B2" s="611"/>
      <c r="C2" s="611"/>
      <c r="D2" s="611"/>
      <c r="E2" s="611"/>
      <c r="G2" s="565"/>
      <c r="H2" s="565"/>
      <c r="I2" s="565"/>
    </row>
    <row r="4" spans="1:9">
      <c r="A4" s="59" t="s">
        <v>88</v>
      </c>
      <c r="I4" s="60"/>
    </row>
    <row r="5" spans="1:9">
      <c r="A5" s="564" t="s">
        <v>89</v>
      </c>
      <c r="I5" s="61"/>
    </row>
    <row r="7" spans="1:9" ht="26.25" customHeight="1">
      <c r="A7" s="1129" t="s">
        <v>697</v>
      </c>
      <c r="B7" s="1129"/>
      <c r="C7" s="1129"/>
      <c r="D7" s="59"/>
      <c r="E7" s="1129" t="s">
        <v>699</v>
      </c>
      <c r="F7" s="1129"/>
      <c r="G7" s="1129"/>
      <c r="I7" s="59"/>
    </row>
    <row r="8" spans="1:9" ht="27.75" customHeight="1">
      <c r="A8" s="1130" t="s">
        <v>698</v>
      </c>
      <c r="B8" s="1130"/>
      <c r="C8" s="1130"/>
      <c r="E8" s="1130" t="s">
        <v>700</v>
      </c>
      <c r="F8" s="1130"/>
      <c r="G8" s="1130"/>
      <c r="H8" s="566"/>
    </row>
    <row r="9" spans="1:9">
      <c r="B9" s="565"/>
    </row>
    <row r="10" spans="1:9" ht="26.25" customHeight="1">
      <c r="A10" s="141" t="s">
        <v>562</v>
      </c>
      <c r="B10" s="141" t="s">
        <v>563</v>
      </c>
      <c r="C10" s="141" t="s">
        <v>564</v>
      </c>
      <c r="E10" s="141" t="s">
        <v>565</v>
      </c>
      <c r="F10" s="141" t="s">
        <v>563</v>
      </c>
      <c r="G10" s="141" t="s">
        <v>564</v>
      </c>
    </row>
    <row r="11" spans="1:9">
      <c r="A11" s="81" t="s">
        <v>183</v>
      </c>
      <c r="B11" s="82">
        <v>191</v>
      </c>
      <c r="C11" s="82">
        <v>189</v>
      </c>
      <c r="E11" s="83" t="s">
        <v>1094</v>
      </c>
      <c r="F11" s="82">
        <v>2632</v>
      </c>
      <c r="G11" s="82">
        <v>2624</v>
      </c>
    </row>
    <row r="12" spans="1:9">
      <c r="A12" s="81" t="s">
        <v>235</v>
      </c>
      <c r="B12" s="82">
        <v>251</v>
      </c>
      <c r="C12" s="82">
        <v>249</v>
      </c>
      <c r="E12" s="83" t="s">
        <v>1200</v>
      </c>
      <c r="F12" s="82">
        <v>3675</v>
      </c>
      <c r="G12" s="82">
        <v>3666</v>
      </c>
    </row>
    <row r="13" spans="1:9">
      <c r="A13" s="81" t="s">
        <v>244</v>
      </c>
      <c r="B13" s="183">
        <v>347</v>
      </c>
      <c r="C13" s="82">
        <v>343</v>
      </c>
      <c r="E13" s="83" t="s">
        <v>1201</v>
      </c>
      <c r="F13" s="82">
        <v>4427</v>
      </c>
      <c r="G13" s="82">
        <v>4419</v>
      </c>
    </row>
    <row r="14" spans="1:9">
      <c r="A14" s="81" t="s">
        <v>921</v>
      </c>
      <c r="B14" s="82">
        <v>1521</v>
      </c>
      <c r="C14" s="82">
        <v>1513</v>
      </c>
      <c r="E14" s="83" t="s">
        <v>1246</v>
      </c>
      <c r="F14" s="82">
        <v>5194</v>
      </c>
      <c r="G14" s="82">
        <v>5186</v>
      </c>
    </row>
    <row r="15" spans="1:9">
      <c r="A15" s="81" t="s">
        <v>1199</v>
      </c>
      <c r="B15" s="82">
        <v>4427</v>
      </c>
      <c r="C15" s="82">
        <v>4419</v>
      </c>
      <c r="E15" s="83" t="s">
        <v>1509</v>
      </c>
      <c r="F15" s="82">
        <v>5769</v>
      </c>
      <c r="G15" s="82">
        <v>5761</v>
      </c>
    </row>
    <row r="16" spans="1:9" ht="15">
      <c r="A16" s="34" t="s">
        <v>566</v>
      </c>
      <c r="E16" s="34" t="s">
        <v>561</v>
      </c>
      <c r="F16"/>
      <c r="G16"/>
    </row>
    <row r="17" spans="1:9">
      <c r="A17" s="34"/>
    </row>
    <row r="18" spans="1:9">
      <c r="A18" s="929"/>
    </row>
    <row r="19" spans="1:9">
      <c r="A19" s="930"/>
    </row>
    <row r="21" spans="1:9">
      <c r="A21" s="59" t="s">
        <v>90</v>
      </c>
    </row>
    <row r="22" spans="1:9">
      <c r="A22" s="564" t="s">
        <v>91</v>
      </c>
    </row>
    <row r="23" spans="1:9">
      <c r="E23" s="34"/>
    </row>
    <row r="24" spans="1:9" ht="29.25" customHeight="1">
      <c r="A24" s="1129" t="s">
        <v>701</v>
      </c>
      <c r="B24" s="1129"/>
      <c r="C24" s="1129"/>
      <c r="E24" s="1129" t="s">
        <v>703</v>
      </c>
      <c r="F24" s="1129"/>
      <c r="G24" s="1129"/>
    </row>
    <row r="25" spans="1:9" ht="27" customHeight="1">
      <c r="A25" s="1130" t="s">
        <v>702</v>
      </c>
      <c r="B25" s="1130"/>
      <c r="C25" s="1130"/>
      <c r="E25" s="1130" t="s">
        <v>704</v>
      </c>
      <c r="F25" s="1130"/>
      <c r="G25" s="1130"/>
      <c r="H25" s="1131"/>
      <c r="I25" s="1131"/>
    </row>
    <row r="26" spans="1:9">
      <c r="H26" s="75"/>
      <c r="I26" s="76"/>
    </row>
    <row r="27" spans="1:9" ht="25.5" customHeight="1">
      <c r="A27" s="141" t="s">
        <v>562</v>
      </c>
      <c r="B27" s="141" t="s">
        <v>563</v>
      </c>
      <c r="C27" s="141" t="s">
        <v>564</v>
      </c>
      <c r="E27" s="141" t="s">
        <v>565</v>
      </c>
      <c r="F27" s="141" t="s">
        <v>563</v>
      </c>
      <c r="G27" s="141" t="s">
        <v>564</v>
      </c>
    </row>
    <row r="28" spans="1:9">
      <c r="A28" s="81" t="s">
        <v>183</v>
      </c>
      <c r="B28" s="82">
        <v>13006</v>
      </c>
      <c r="C28" s="82">
        <v>13515</v>
      </c>
      <c r="E28" s="83" t="s">
        <v>1094</v>
      </c>
      <c r="F28" s="82">
        <v>6579</v>
      </c>
      <c r="G28" s="82">
        <v>6706</v>
      </c>
    </row>
    <row r="29" spans="1:9">
      <c r="A29" s="81" t="s">
        <v>235</v>
      </c>
      <c r="B29" s="82">
        <v>11521</v>
      </c>
      <c r="C29" s="82">
        <v>11909</v>
      </c>
      <c r="E29" s="83" t="s">
        <v>1200</v>
      </c>
      <c r="F29" s="82">
        <v>6412</v>
      </c>
      <c r="G29" s="82">
        <v>6532</v>
      </c>
    </row>
    <row r="30" spans="1:9">
      <c r="A30" s="81" t="s">
        <v>244</v>
      </c>
      <c r="B30" s="82">
        <v>10024</v>
      </c>
      <c r="C30" s="82">
        <v>10317</v>
      </c>
      <c r="E30" s="83" t="s">
        <v>1201</v>
      </c>
      <c r="F30" s="82">
        <v>6273</v>
      </c>
      <c r="G30" s="82">
        <v>6390</v>
      </c>
    </row>
    <row r="31" spans="1:9">
      <c r="A31" s="81" t="s">
        <v>921</v>
      </c>
      <c r="B31" s="82">
        <v>7714</v>
      </c>
      <c r="C31" s="82">
        <v>7908</v>
      </c>
      <c r="E31" s="83" t="s">
        <v>1246</v>
      </c>
      <c r="F31" s="82">
        <v>6043</v>
      </c>
      <c r="G31" s="82">
        <v>6164</v>
      </c>
    </row>
    <row r="32" spans="1:9">
      <c r="A32" s="81" t="s">
        <v>1199</v>
      </c>
      <c r="B32" s="82">
        <v>6273</v>
      </c>
      <c r="C32" s="82">
        <v>6390</v>
      </c>
      <c r="E32" s="83" t="s">
        <v>1509</v>
      </c>
      <c r="F32" s="82">
        <v>5867</v>
      </c>
      <c r="G32" s="82">
        <v>5989</v>
      </c>
    </row>
    <row r="33" spans="1:9" ht="15">
      <c r="A33" s="34" t="s">
        <v>561</v>
      </c>
      <c r="E33" s="34" t="s">
        <v>561</v>
      </c>
      <c r="F33" s="268"/>
      <c r="G33" s="268"/>
    </row>
    <row r="35" spans="1:9">
      <c r="A35" s="929"/>
    </row>
    <row r="36" spans="1:9">
      <c r="A36" s="930"/>
    </row>
    <row r="37" spans="1:9">
      <c r="A37" s="631" t="s">
        <v>83</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1068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72" customWidth="1"/>
    <col min="2" max="2" width="14.28515625" style="872" bestFit="1" customWidth="1"/>
    <col min="3" max="3" width="12.5703125" style="872" customWidth="1"/>
    <col min="4" max="4" width="13.7109375" style="872" customWidth="1"/>
    <col min="5" max="16384" width="9.140625" style="872"/>
  </cols>
  <sheetData>
    <row r="1" spans="1:4">
      <c r="A1" s="151" t="s">
        <v>1005</v>
      </c>
      <c r="B1" s="293"/>
      <c r="C1" s="293"/>
      <c r="D1" s="293"/>
    </row>
    <row r="2" spans="1:4">
      <c r="A2" s="540" t="s">
        <v>1006</v>
      </c>
      <c r="B2" s="293"/>
      <c r="C2" s="293"/>
      <c r="D2" s="293"/>
    </row>
    <row r="3" spans="1:4">
      <c r="A3" s="293"/>
      <c r="B3" s="293"/>
      <c r="C3" s="293"/>
      <c r="D3" s="293"/>
    </row>
    <row r="4" spans="1:4">
      <c r="A4" s="293"/>
      <c r="B4" s="293"/>
      <c r="C4" s="293"/>
      <c r="D4" s="873" t="s">
        <v>334</v>
      </c>
    </row>
    <row r="5" spans="1:4" ht="35.25" customHeight="1">
      <c r="A5" s="1132" t="s">
        <v>324</v>
      </c>
      <c r="B5" s="874" t="s">
        <v>1007</v>
      </c>
      <c r="C5" s="1134" t="s">
        <v>363</v>
      </c>
      <c r="D5" s="1134"/>
    </row>
    <row r="6" spans="1:4" ht="22.5">
      <c r="A6" s="1133"/>
      <c r="B6" s="875" t="s">
        <v>1509</v>
      </c>
      <c r="C6" s="876" t="s">
        <v>364</v>
      </c>
      <c r="D6" s="876" t="s">
        <v>365</v>
      </c>
    </row>
    <row r="7" spans="1:4">
      <c r="A7" s="471" t="s">
        <v>1008</v>
      </c>
      <c r="B7" s="472">
        <v>5786.575609999999</v>
      </c>
      <c r="C7" s="473">
        <v>8.8191786373302996</v>
      </c>
      <c r="D7" s="472">
        <v>5197.2619999999988</v>
      </c>
    </row>
    <row r="8" spans="1:4">
      <c r="A8" s="471" t="s">
        <v>1051</v>
      </c>
      <c r="B8" s="472">
        <v>12208.12365</v>
      </c>
      <c r="C8" s="473">
        <v>1.8145326279367107</v>
      </c>
      <c r="D8" s="472">
        <v>7870.5922499999997</v>
      </c>
    </row>
    <row r="9" spans="1:4">
      <c r="A9" s="471" t="s">
        <v>1052</v>
      </c>
      <c r="B9" s="472">
        <v>1501810.2293399998</v>
      </c>
      <c r="C9" s="473">
        <v>0.5049372936200347</v>
      </c>
      <c r="D9" s="472">
        <v>503888.09948999988</v>
      </c>
    </row>
    <row r="10" spans="1:4">
      <c r="A10" s="471" t="s">
        <v>1009</v>
      </c>
      <c r="B10" s="472">
        <v>13.43308</v>
      </c>
      <c r="C10" s="473">
        <v>-0.16996749836256006</v>
      </c>
      <c r="D10" s="472">
        <v>-2.7507199999999994</v>
      </c>
    </row>
    <row r="11" spans="1:4">
      <c r="A11" s="471" t="s">
        <v>1010</v>
      </c>
      <c r="B11" s="472">
        <v>1592.24821</v>
      </c>
      <c r="C11" s="473">
        <v>66.957757094866096</v>
      </c>
      <c r="D11" s="472">
        <v>1568.8182400000001</v>
      </c>
    </row>
    <row r="12" spans="1:4">
      <c r="A12" s="471" t="s">
        <v>1053</v>
      </c>
      <c r="B12" s="472">
        <v>209955.60951999997</v>
      </c>
      <c r="C12" s="473">
        <v>3.755505919834341</v>
      </c>
      <c r="D12" s="472">
        <v>165805.60464999996</v>
      </c>
    </row>
    <row r="13" spans="1:4" ht="22.5">
      <c r="A13" s="474" t="s">
        <v>1054</v>
      </c>
      <c r="B13" s="472">
        <v>181.53560999999999</v>
      </c>
      <c r="C13" s="473">
        <v>1.9204222794001486</v>
      </c>
      <c r="D13" s="472">
        <v>119.37487</v>
      </c>
    </row>
    <row r="14" spans="1:4">
      <c r="A14" s="877" t="s">
        <v>1011</v>
      </c>
      <c r="B14" s="878">
        <v>1731547.75502</v>
      </c>
      <c r="C14" s="879">
        <v>0.65365916126837376</v>
      </c>
      <c r="D14" s="878">
        <v>684447.00078</v>
      </c>
    </row>
    <row r="15" spans="1:4">
      <c r="A15" s="471" t="s">
        <v>1055</v>
      </c>
      <c r="B15" s="472">
        <v>674623.69375999994</v>
      </c>
      <c r="C15" s="473">
        <v>0.62033618579260053</v>
      </c>
      <c r="D15" s="472">
        <v>258275.7163</v>
      </c>
    </row>
    <row r="16" spans="1:4">
      <c r="A16" s="474" t="s">
        <v>1056</v>
      </c>
      <c r="B16" s="472">
        <v>100682.49464</v>
      </c>
      <c r="C16" s="473">
        <v>1.2555580815751346</v>
      </c>
      <c r="D16" s="472">
        <v>56044.985430000001</v>
      </c>
    </row>
    <row r="17" spans="1:4" ht="22.5">
      <c r="A17" s="474" t="s">
        <v>1058</v>
      </c>
      <c r="B17" s="472">
        <v>0</v>
      </c>
      <c r="C17" s="473">
        <v>0</v>
      </c>
      <c r="D17" s="472">
        <v>0</v>
      </c>
    </row>
    <row r="18" spans="1:4">
      <c r="A18" s="471" t="s">
        <v>1059</v>
      </c>
      <c r="B18" s="472">
        <v>0</v>
      </c>
      <c r="C18" s="473">
        <v>0</v>
      </c>
      <c r="D18" s="472">
        <v>0</v>
      </c>
    </row>
    <row r="19" spans="1:4">
      <c r="A19" s="471" t="s">
        <v>1060</v>
      </c>
      <c r="B19" s="472">
        <v>1424065.50575</v>
      </c>
      <c r="C19" s="473">
        <v>0.65631179283028007</v>
      </c>
      <c r="D19" s="472">
        <v>564284.44766999991</v>
      </c>
    </row>
    <row r="20" spans="1:4">
      <c r="A20" s="471" t="s">
        <v>1061</v>
      </c>
      <c r="B20" s="472">
        <v>16121.652609999999</v>
      </c>
      <c r="C20" s="473">
        <v>2.681673242084889E-2</v>
      </c>
      <c r="D20" s="472">
        <v>421.03914999999853</v>
      </c>
    </row>
    <row r="21" spans="1:4">
      <c r="A21" s="471" t="s">
        <v>1062</v>
      </c>
      <c r="B21" s="472">
        <v>7254.0015000000003</v>
      </c>
      <c r="C21" s="473">
        <v>-0.28563689287659449</v>
      </c>
      <c r="D21" s="472">
        <v>-2900.5003599999995</v>
      </c>
    </row>
    <row r="22" spans="1:4">
      <c r="A22" s="471" t="s">
        <v>1063</v>
      </c>
      <c r="B22" s="472">
        <v>520.99887999999999</v>
      </c>
      <c r="C22" s="473">
        <v>0.47100647072008966</v>
      </c>
      <c r="D22" s="472">
        <v>166.82037</v>
      </c>
    </row>
    <row r="23" spans="1:4">
      <c r="A23" s="474" t="s">
        <v>1064</v>
      </c>
      <c r="B23" s="472">
        <v>11430.799939999999</v>
      </c>
      <c r="C23" s="473">
        <v>19.144530575230782</v>
      </c>
      <c r="D23" s="472">
        <v>10863.360559999999</v>
      </c>
    </row>
    <row r="24" spans="1:4" ht="22.5">
      <c r="A24" s="474" t="s">
        <v>1065</v>
      </c>
      <c r="B24" s="472">
        <v>171472.30175000001</v>
      </c>
      <c r="C24" s="473">
        <v>0.47941530115267905</v>
      </c>
      <c r="D24" s="472">
        <v>55566.848010000009</v>
      </c>
    </row>
    <row r="25" spans="1:4">
      <c r="A25" s="877" t="s">
        <v>1012</v>
      </c>
      <c r="B25" s="878">
        <v>1731547.75507</v>
      </c>
      <c r="C25" s="879">
        <v>0.65365916131612467</v>
      </c>
      <c r="D25" s="878">
        <v>684447.00082999992</v>
      </c>
    </row>
    <row r="26" spans="1:4">
      <c r="A26" s="471" t="s">
        <v>1082</v>
      </c>
      <c r="B26" s="472">
        <v>674623.69375999994</v>
      </c>
      <c r="C26" s="473">
        <v>0.62033618579260053</v>
      </c>
      <c r="D26" s="472">
        <v>258275.7163</v>
      </c>
    </row>
    <row r="27" spans="1:4">
      <c r="A27" s="34" t="s">
        <v>566</v>
      </c>
      <c r="B27" s="880"/>
      <c r="C27" s="880"/>
      <c r="D27" s="881"/>
    </row>
    <row r="28" spans="1:4">
      <c r="A28" s="929"/>
      <c r="B28" s="880"/>
      <c r="C28" s="880"/>
      <c r="D28" s="881"/>
    </row>
    <row r="29" spans="1:4">
      <c r="A29" s="930"/>
      <c r="B29" s="883"/>
      <c r="C29" s="883"/>
      <c r="D29" s="881"/>
    </row>
    <row r="30" spans="1:4">
      <c r="A30" s="930"/>
      <c r="B30" s="883"/>
      <c r="C30" s="883"/>
      <c r="D30" s="881"/>
    </row>
    <row r="31" spans="1:4">
      <c r="A31" s="151" t="s">
        <v>1071</v>
      </c>
      <c r="B31" s="883"/>
      <c r="C31" s="883"/>
      <c r="D31" s="881"/>
    </row>
    <row r="32" spans="1:4">
      <c r="A32" s="540" t="s">
        <v>1072</v>
      </c>
      <c r="B32" s="883"/>
      <c r="C32" s="883"/>
      <c r="D32" s="881"/>
    </row>
    <row r="33" spans="1:4">
      <c r="A33" s="882"/>
      <c r="B33" s="883"/>
      <c r="C33" s="883"/>
      <c r="D33" s="881"/>
    </row>
    <row r="34" spans="1:4">
      <c r="A34" s="884"/>
      <c r="B34" s="293"/>
      <c r="C34" s="293"/>
      <c r="D34" s="873" t="s">
        <v>334</v>
      </c>
    </row>
    <row r="35" spans="1:4" ht="40.5" customHeight="1">
      <c r="A35" s="1132" t="s">
        <v>324</v>
      </c>
      <c r="B35" s="874" t="s">
        <v>325</v>
      </c>
      <c r="C35" s="1134" t="s">
        <v>383</v>
      </c>
      <c r="D35" s="1134"/>
    </row>
    <row r="36" spans="1:4" ht="22.5">
      <c r="A36" s="1135"/>
      <c r="B36" s="875" t="s">
        <v>1510</v>
      </c>
      <c r="C36" s="876" t="s">
        <v>364</v>
      </c>
      <c r="D36" s="876" t="s">
        <v>365</v>
      </c>
    </row>
    <row r="37" spans="1:4" ht="45">
      <c r="A37" s="80" t="s">
        <v>1039</v>
      </c>
      <c r="B37" s="472">
        <v>347018.20470000006</v>
      </c>
      <c r="C37" s="473">
        <v>0.24210838509353905</v>
      </c>
      <c r="D37" s="472">
        <v>67639.843790000028</v>
      </c>
    </row>
    <row r="38" spans="1:4">
      <c r="A38" s="80" t="s">
        <v>1040</v>
      </c>
      <c r="B38" s="472">
        <v>62366.14776</v>
      </c>
      <c r="C38" s="473">
        <v>-0.29415466453522443</v>
      </c>
      <c r="D38" s="472">
        <v>-25990.528449999994</v>
      </c>
    </row>
    <row r="39" spans="1:4">
      <c r="A39" s="80" t="s">
        <v>1041</v>
      </c>
      <c r="B39" s="472">
        <v>0</v>
      </c>
      <c r="C39" s="473">
        <v>0</v>
      </c>
      <c r="D39" s="472">
        <v>0</v>
      </c>
    </row>
    <row r="40" spans="1:4">
      <c r="A40" s="80" t="s">
        <v>1042</v>
      </c>
      <c r="B40" s="472">
        <v>436.17916000000002</v>
      </c>
      <c r="C40" s="473">
        <v>6.9909885482673646</v>
      </c>
      <c r="D40" s="472">
        <v>381.59528</v>
      </c>
    </row>
    <row r="41" spans="1:4" ht="22.5">
      <c r="A41" s="80" t="s">
        <v>1043</v>
      </c>
      <c r="B41" s="530">
        <v>-338489.56649</v>
      </c>
      <c r="C41" s="885">
        <v>0.25290249834899392</v>
      </c>
      <c r="D41" s="530">
        <v>-68325.234519999984</v>
      </c>
    </row>
    <row r="42" spans="1:4">
      <c r="A42" s="80" t="s">
        <v>1044</v>
      </c>
      <c r="B42" s="530">
        <v>-8946.5685899999989</v>
      </c>
      <c r="C42" s="885">
        <v>1.3575538714519222</v>
      </c>
      <c r="D42" s="530">
        <v>-5151.7163499999997</v>
      </c>
    </row>
    <row r="43" spans="1:4">
      <c r="A43" s="80" t="s">
        <v>1045</v>
      </c>
      <c r="B43" s="530">
        <v>-58951.338730000003</v>
      </c>
      <c r="C43" s="885">
        <v>-0.34002001372798618</v>
      </c>
      <c r="D43" s="530">
        <v>30371.58008</v>
      </c>
    </row>
    <row r="44" spans="1:4">
      <c r="A44" s="80" t="s">
        <v>1046</v>
      </c>
      <c r="B44" s="530">
        <v>-646.71537999999998</v>
      </c>
      <c r="C44" s="885">
        <v>0</v>
      </c>
      <c r="D44" s="530">
        <v>-646.71537999999998</v>
      </c>
    </row>
    <row r="45" spans="1:4" ht="22.5">
      <c r="A45" s="80" t="s">
        <v>1047</v>
      </c>
      <c r="B45" s="530">
        <v>2786.3424299999997</v>
      </c>
      <c r="C45" s="885">
        <v>-0.38184552066944843</v>
      </c>
      <c r="D45" s="530">
        <v>-1721.1755500000008</v>
      </c>
    </row>
    <row r="46" spans="1:4">
      <c r="A46" s="80" t="s">
        <v>1048</v>
      </c>
      <c r="B46" s="530">
        <v>-1030.67454</v>
      </c>
      <c r="C46" s="885">
        <v>0.26016999547075881</v>
      </c>
      <c r="D46" s="530">
        <v>-212.78922000000009</v>
      </c>
    </row>
    <row r="47" spans="1:4" ht="22.5">
      <c r="A47" s="80" t="s">
        <v>1049</v>
      </c>
      <c r="B47" s="530">
        <v>1755.6678899999997</v>
      </c>
      <c r="C47" s="885">
        <v>-0.52416187415253435</v>
      </c>
      <c r="D47" s="530">
        <v>-1933.9647700000005</v>
      </c>
    </row>
    <row r="48" spans="1:4">
      <c r="A48" s="80" t="s">
        <v>1050</v>
      </c>
      <c r="B48" s="530">
        <v>-323.89678000000004</v>
      </c>
      <c r="C48" s="885">
        <v>-6.0172209268389933E-2</v>
      </c>
      <c r="D48" s="530">
        <v>20.737399999999965</v>
      </c>
    </row>
    <row r="49" spans="1:5" ht="21.75">
      <c r="A49" s="886" t="s">
        <v>1057</v>
      </c>
      <c r="B49" s="887">
        <v>1431.7711099999995</v>
      </c>
      <c r="C49" s="888">
        <v>-0.57196658875611828</v>
      </c>
      <c r="D49" s="887">
        <v>-1913.2273700000005</v>
      </c>
    </row>
    <row r="50" spans="1:5">
      <c r="A50" s="34" t="s">
        <v>566</v>
      </c>
    </row>
    <row r="51" spans="1:5">
      <c r="A51" s="929"/>
    </row>
    <row r="52" spans="1:5">
      <c r="A52" s="930"/>
    </row>
    <row r="54" spans="1:5">
      <c r="A54" s="631" t="s">
        <v>83</v>
      </c>
    </row>
    <row r="56" spans="1:5">
      <c r="E56" s="62" t="s">
        <v>1142</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72" customWidth="1"/>
    <col min="2" max="2" width="13.140625" style="872" customWidth="1"/>
    <col min="3" max="3" width="13.42578125" style="872" customWidth="1"/>
    <col min="4" max="4" width="12.85546875" style="872" customWidth="1"/>
    <col min="5" max="5" width="12.7109375" style="872" bestFit="1" customWidth="1"/>
    <col min="6" max="16384" width="9.140625" style="872"/>
  </cols>
  <sheetData>
    <row r="1" spans="1:5">
      <c r="A1" s="889" t="s">
        <v>1074</v>
      </c>
      <c r="B1" s="890"/>
      <c r="C1" s="890"/>
      <c r="D1" s="891"/>
      <c r="E1" s="730" t="s">
        <v>1507</v>
      </c>
    </row>
    <row r="2" spans="1:5">
      <c r="A2" s="540" t="s">
        <v>1075</v>
      </c>
      <c r="B2" s="891"/>
      <c r="C2" s="891"/>
      <c r="D2" s="891"/>
      <c r="E2" s="545" t="s">
        <v>1508</v>
      </c>
    </row>
    <row r="3" spans="1:5">
      <c r="A3" s="891"/>
      <c r="B3" s="891"/>
      <c r="C3" s="873" t="s">
        <v>334</v>
      </c>
      <c r="D3" s="891"/>
    </row>
    <row r="4" spans="1:5" ht="24">
      <c r="A4" s="874" t="s">
        <v>436</v>
      </c>
      <c r="B4" s="903" t="s">
        <v>1013</v>
      </c>
      <c r="C4" s="903" t="s">
        <v>1014</v>
      </c>
      <c r="D4" s="891"/>
    </row>
    <row r="5" spans="1:5">
      <c r="A5" s="918" t="s">
        <v>1073</v>
      </c>
      <c r="B5" s="901">
        <v>158534.37737999996</v>
      </c>
      <c r="C5" s="902">
        <v>9.8724086485764348E-2</v>
      </c>
      <c r="D5" s="891"/>
    </row>
    <row r="6" spans="1:5">
      <c r="A6" s="80" t="s">
        <v>1015</v>
      </c>
      <c r="B6" s="901">
        <v>89004.015079999997</v>
      </c>
      <c r="C6" s="902">
        <v>5.5425455522977979E-2</v>
      </c>
      <c r="D6" s="891"/>
    </row>
    <row r="7" spans="1:5">
      <c r="A7" s="80" t="s">
        <v>1019</v>
      </c>
      <c r="B7" s="901">
        <v>879.29386000000011</v>
      </c>
      <c r="C7" s="902">
        <v>5.475625193453647E-4</v>
      </c>
      <c r="D7" s="891"/>
    </row>
    <row r="8" spans="1:5">
      <c r="A8" s="80" t="s">
        <v>1016</v>
      </c>
      <c r="B8" s="901">
        <v>1267664.20685</v>
      </c>
      <c r="C8" s="902">
        <v>0.78941232091252111</v>
      </c>
      <c r="D8" s="891"/>
    </row>
    <row r="9" spans="1:5">
      <c r="A9" s="80" t="s">
        <v>1017</v>
      </c>
      <c r="B9" s="901">
        <v>1510.9826399999999</v>
      </c>
      <c r="C9" s="902">
        <v>9.4093396836128268E-4</v>
      </c>
      <c r="D9" s="891"/>
    </row>
    <row r="10" spans="1:5">
      <c r="A10" s="80" t="s">
        <v>1018</v>
      </c>
      <c r="B10" s="901">
        <v>30762.435000000001</v>
      </c>
      <c r="C10" s="902">
        <v>1.9156686036449776E-2</v>
      </c>
      <c r="D10" s="891"/>
    </row>
    <row r="11" spans="1:5">
      <c r="A11" s="80" t="s">
        <v>1020</v>
      </c>
      <c r="B11" s="901"/>
      <c r="C11" s="902">
        <v>0</v>
      </c>
      <c r="D11" s="891"/>
    </row>
    <row r="12" spans="1:5">
      <c r="A12" s="900" t="s">
        <v>1025</v>
      </c>
      <c r="B12" s="901">
        <v>53220.548310000006</v>
      </c>
      <c r="C12" s="902">
        <v>3.3142023206627749E-2</v>
      </c>
      <c r="D12" s="891"/>
    </row>
    <row r="13" spans="1:5">
      <c r="A13" s="80" t="s">
        <v>1021</v>
      </c>
      <c r="B13" s="901">
        <v>4256.9525400000002</v>
      </c>
      <c r="C13" s="902">
        <v>2.6509313479523779E-3</v>
      </c>
      <c r="D13" s="891"/>
    </row>
    <row r="14" spans="1:5" ht="21.75">
      <c r="A14" s="919" t="s">
        <v>1098</v>
      </c>
      <c r="B14" s="920">
        <v>1605832.8116599999</v>
      </c>
      <c r="C14" s="921">
        <v>1</v>
      </c>
      <c r="D14" s="891"/>
    </row>
    <row r="15" spans="1:5">
      <c r="A15" s="34" t="s">
        <v>566</v>
      </c>
      <c r="B15" s="891"/>
      <c r="C15" s="891"/>
      <c r="D15" s="891"/>
    </row>
    <row r="16" spans="1:5">
      <c r="A16" s="929"/>
      <c r="B16" s="891"/>
      <c r="C16" s="891"/>
      <c r="D16" s="891"/>
    </row>
    <row r="17" spans="1:5">
      <c r="A17" s="930"/>
      <c r="B17" s="891"/>
      <c r="C17" s="891"/>
      <c r="D17" s="891"/>
    </row>
    <row r="18" spans="1:5">
      <c r="A18" s="930"/>
      <c r="B18" s="891"/>
      <c r="C18" s="891"/>
      <c r="D18" s="891"/>
    </row>
    <row r="19" spans="1:5">
      <c r="A19" s="892" t="s">
        <v>1076</v>
      </c>
      <c r="B19" s="891"/>
      <c r="C19" s="891"/>
      <c r="E19" s="730" t="s">
        <v>1507</v>
      </c>
    </row>
    <row r="20" spans="1:5">
      <c r="A20" s="540" t="s">
        <v>1077</v>
      </c>
      <c r="B20" s="891"/>
      <c r="C20" s="891"/>
      <c r="E20" s="545" t="s">
        <v>1508</v>
      </c>
    </row>
    <row r="21" spans="1:5">
      <c r="A21" s="891"/>
      <c r="B21" s="873" t="s">
        <v>334</v>
      </c>
      <c r="C21" s="891"/>
      <c r="D21" s="891"/>
    </row>
    <row r="22" spans="1:5" ht="24">
      <c r="A22" s="906" t="s">
        <v>1030</v>
      </c>
      <c r="B22" s="907" t="s">
        <v>1031</v>
      </c>
      <c r="C22" s="891"/>
      <c r="D22" s="891"/>
    </row>
    <row r="23" spans="1:5">
      <c r="A23" s="893" t="s">
        <v>1022</v>
      </c>
      <c r="B23" s="894">
        <v>54342.01973</v>
      </c>
      <c r="C23" s="891"/>
      <c r="D23" s="891"/>
    </row>
    <row r="24" spans="1:5">
      <c r="A24" s="893" t="s">
        <v>1023</v>
      </c>
      <c r="B24" s="894">
        <v>105619.83615</v>
      </c>
      <c r="C24" s="891"/>
      <c r="D24" s="891"/>
    </row>
    <row r="25" spans="1:5" ht="21.75">
      <c r="A25" s="904" t="s">
        <v>1107</v>
      </c>
      <c r="B25" s="896">
        <v>51277.816420000003</v>
      </c>
      <c r="C25" s="891"/>
      <c r="D25" s="891"/>
    </row>
    <row r="26" spans="1:5">
      <c r="A26" s="893" t="s">
        <v>1024</v>
      </c>
      <c r="B26" s="894">
        <v>18114.006570000001</v>
      </c>
      <c r="C26" s="891"/>
      <c r="D26" s="891"/>
    </row>
    <row r="27" spans="1:5">
      <c r="A27" s="893" t="s">
        <v>1034</v>
      </c>
      <c r="B27" s="894">
        <v>105619.83615</v>
      </c>
      <c r="C27" s="891"/>
      <c r="D27" s="891"/>
    </row>
    <row r="28" spans="1:5" ht="32.25">
      <c r="A28" s="904" t="s">
        <v>1026</v>
      </c>
      <c r="B28" s="896">
        <v>87505.829580000005</v>
      </c>
      <c r="C28" s="891"/>
      <c r="D28" s="891"/>
    </row>
    <row r="29" spans="1:5" ht="22.5">
      <c r="A29" s="905" t="s">
        <v>1027</v>
      </c>
      <c r="B29" s="894">
        <v>46200</v>
      </c>
      <c r="C29" s="891"/>
      <c r="D29" s="891"/>
    </row>
    <row r="30" spans="1:5">
      <c r="A30" s="893" t="s">
        <v>1034</v>
      </c>
      <c r="B30" s="894">
        <v>105619.83615</v>
      </c>
      <c r="C30" s="891"/>
      <c r="D30" s="891"/>
    </row>
    <row r="31" spans="1:5" ht="32.25">
      <c r="A31" s="904" t="s">
        <v>1028</v>
      </c>
      <c r="B31" s="896">
        <v>59419.836149999988</v>
      </c>
      <c r="C31" s="891"/>
      <c r="D31" s="891"/>
    </row>
    <row r="32" spans="1:5">
      <c r="A32" s="34" t="s">
        <v>566</v>
      </c>
      <c r="B32" s="891"/>
      <c r="C32" s="891"/>
      <c r="D32" s="891"/>
    </row>
    <row r="33" spans="1:4">
      <c r="A33" s="57" t="s">
        <v>1108</v>
      </c>
      <c r="B33" s="891"/>
      <c r="C33" s="891"/>
      <c r="D33" s="891"/>
    </row>
    <row r="34" spans="1:4">
      <c r="A34" s="929"/>
      <c r="B34" s="891"/>
      <c r="C34" s="891"/>
      <c r="D34" s="891"/>
    </row>
    <row r="35" spans="1:4">
      <c r="A35" s="930"/>
    </row>
    <row r="36" spans="1:4">
      <c r="A36" s="930"/>
    </row>
    <row r="37" spans="1:4">
      <c r="A37" s="892" t="s">
        <v>1078</v>
      </c>
      <c r="B37" s="891"/>
      <c r="C37" s="891"/>
      <c r="D37" s="891"/>
    </row>
    <row r="38" spans="1:4">
      <c r="A38" s="540" t="s">
        <v>1079</v>
      </c>
      <c r="B38" s="891"/>
      <c r="C38" s="891"/>
      <c r="D38" s="891"/>
    </row>
    <row r="39" spans="1:4">
      <c r="A39" s="891"/>
      <c r="C39" s="891"/>
      <c r="D39" s="873" t="s">
        <v>334</v>
      </c>
    </row>
    <row r="40" spans="1:4" ht="78.75" customHeight="1">
      <c r="A40" s="915" t="s">
        <v>1032</v>
      </c>
      <c r="B40" s="915" t="s">
        <v>1007</v>
      </c>
      <c r="C40" s="1134" t="s">
        <v>363</v>
      </c>
      <c r="D40" s="1134"/>
    </row>
    <row r="41" spans="1:4" ht="22.5">
      <c r="A41" s="916"/>
      <c r="B41" s="931" t="s">
        <v>1509</v>
      </c>
      <c r="C41" s="917" t="s">
        <v>364</v>
      </c>
      <c r="D41" s="917" t="s">
        <v>365</v>
      </c>
    </row>
    <row r="42" spans="1:4">
      <c r="A42" s="893" t="s">
        <v>1033</v>
      </c>
      <c r="B42" s="894">
        <v>7930.6260499999999</v>
      </c>
      <c r="C42" s="897">
        <v>0.22651653315997788</v>
      </c>
      <c r="D42" s="894">
        <v>1464.6503899999996</v>
      </c>
    </row>
    <row r="43" spans="1:4">
      <c r="A43" s="893" t="s">
        <v>1035</v>
      </c>
      <c r="B43" s="894">
        <v>2792.8991700000001</v>
      </c>
      <c r="C43" s="897">
        <v>0.27132431406402047</v>
      </c>
      <c r="D43" s="894">
        <v>596.05675999999983</v>
      </c>
    </row>
    <row r="44" spans="1:4">
      <c r="A44" s="893" t="s">
        <v>1036</v>
      </c>
      <c r="B44" s="894">
        <v>983119.05287999986</v>
      </c>
      <c r="C44" s="897">
        <v>0.93743254929913178</v>
      </c>
      <c r="D44" s="894">
        <v>475685.10208999983</v>
      </c>
    </row>
    <row r="45" spans="1:4">
      <c r="A45" s="893" t="s">
        <v>1037</v>
      </c>
      <c r="B45" s="894">
        <v>164972.75639</v>
      </c>
      <c r="C45" s="897">
        <v>-0.13696760968657418</v>
      </c>
      <c r="D45" s="894">
        <v>-26182.011660000026</v>
      </c>
    </row>
    <row r="46" spans="1:4">
      <c r="A46" s="893" t="s">
        <v>1038</v>
      </c>
      <c r="B46" s="894">
        <v>199735.15901000003</v>
      </c>
      <c r="C46" s="897">
        <v>1.2143062670532747</v>
      </c>
      <c r="D46" s="894">
        <v>109533.02122000002</v>
      </c>
    </row>
    <row r="47" spans="1:4">
      <c r="A47" s="895" t="s">
        <v>1066</v>
      </c>
      <c r="B47" s="898">
        <v>1358550.4934999999</v>
      </c>
      <c r="C47" s="899">
        <v>0.70361055018159258</v>
      </c>
      <c r="D47" s="898">
        <v>561096.81879999966</v>
      </c>
    </row>
    <row r="48" spans="1:4">
      <c r="A48" s="34" t="s">
        <v>566</v>
      </c>
    </row>
    <row r="49" spans="1:5">
      <c r="E49" s="872" t="s">
        <v>1029</v>
      </c>
    </row>
    <row r="50" spans="1:5">
      <c r="A50" s="929"/>
    </row>
    <row r="51" spans="1:5">
      <c r="A51" s="930"/>
    </row>
    <row r="54" spans="1:5">
      <c r="A54" s="631" t="s">
        <v>83</v>
      </c>
    </row>
    <row r="58" spans="1:5">
      <c r="E58" s="62" t="s">
        <v>1143</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5"/>
  <sheetViews>
    <sheetView showGridLines="0" zoomScaleNormal="100" workbookViewId="0"/>
  </sheetViews>
  <sheetFormatPr defaultRowHeight="15"/>
  <cols>
    <col min="1" max="1" width="29.140625" customWidth="1"/>
    <col min="2" max="3" width="12.140625" customWidth="1"/>
    <col min="4" max="4" width="10.85546875" customWidth="1"/>
    <col min="5" max="6" width="11.42578125" customWidth="1"/>
    <col min="7" max="7" width="11.5703125" customWidth="1"/>
    <col min="8" max="8" width="11.85546875" customWidth="1"/>
    <col min="9" max="9" width="10.85546875" customWidth="1"/>
    <col min="10" max="11" width="11.42578125" customWidth="1"/>
    <col min="12" max="13" width="11" bestFit="1" customWidth="1"/>
    <col min="14" max="14" width="10.85546875" customWidth="1"/>
    <col min="15" max="16" width="11.42578125" customWidth="1"/>
  </cols>
  <sheetData>
    <row r="1" spans="1:16" ht="18">
      <c r="A1" s="614" t="s">
        <v>92</v>
      </c>
      <c r="B1" s="561"/>
      <c r="C1" s="561"/>
      <c r="D1" s="204"/>
      <c r="E1" s="204"/>
      <c r="F1" s="204"/>
      <c r="G1" s="204"/>
      <c r="H1" s="204"/>
      <c r="I1" s="204"/>
      <c r="J1" s="204"/>
      <c r="K1" s="204"/>
      <c r="L1" s="204"/>
      <c r="M1" s="204"/>
      <c r="N1" s="204"/>
      <c r="O1" s="204"/>
      <c r="P1" s="204"/>
    </row>
    <row r="2" spans="1:16" ht="18">
      <c r="A2" s="615" t="s">
        <v>93</v>
      </c>
      <c r="B2" s="561"/>
      <c r="C2" s="561"/>
      <c r="D2" s="204"/>
      <c r="E2" s="204"/>
      <c r="F2" s="204"/>
      <c r="G2" s="204"/>
      <c r="H2" s="204"/>
      <c r="I2" s="204"/>
      <c r="J2" s="204"/>
      <c r="K2" s="204"/>
      <c r="L2" s="204"/>
      <c r="M2" s="204"/>
      <c r="N2" s="204"/>
      <c r="O2" s="204"/>
      <c r="P2" s="204"/>
    </row>
    <row r="3" spans="1:16" s="268" customFormat="1" ht="18">
      <c r="A3" s="562"/>
      <c r="B3" s="561"/>
      <c r="C3" s="561"/>
      <c r="D3" s="204"/>
      <c r="E3" s="204"/>
      <c r="F3" s="204"/>
      <c r="G3" s="204"/>
      <c r="H3" s="204"/>
      <c r="I3" s="204"/>
      <c r="J3" s="204"/>
      <c r="K3" s="204"/>
      <c r="L3" s="204"/>
      <c r="M3" s="204"/>
      <c r="N3" s="204"/>
      <c r="O3" s="204"/>
      <c r="P3" s="204"/>
    </row>
    <row r="4" spans="1:16" ht="12.6" customHeight="1">
      <c r="A4" s="151" t="s">
        <v>1537</v>
      </c>
    </row>
    <row r="5" spans="1:16" ht="12.75" customHeight="1">
      <c r="A5" s="540" t="s">
        <v>1538</v>
      </c>
      <c r="H5" s="53"/>
      <c r="J5" s="53"/>
    </row>
    <row r="6" spans="1:16" ht="12.75" customHeight="1">
      <c r="L6" s="1136" t="s">
        <v>554</v>
      </c>
      <c r="M6" s="1137"/>
      <c r="N6" s="1137"/>
      <c r="O6" s="1137"/>
      <c r="P6" s="1137"/>
    </row>
    <row r="7" spans="1:16" ht="24" customHeight="1">
      <c r="A7" s="1138" t="s">
        <v>555</v>
      </c>
      <c r="B7" s="1139" t="s">
        <v>551</v>
      </c>
      <c r="C7" s="1139"/>
      <c r="D7" s="1139"/>
      <c r="E7" s="1139"/>
      <c r="F7" s="1139"/>
      <c r="G7" s="1139" t="s">
        <v>552</v>
      </c>
      <c r="H7" s="1139"/>
      <c r="I7" s="1139"/>
      <c r="J7" s="1139"/>
      <c r="K7" s="1139"/>
      <c r="L7" s="1139" t="s">
        <v>553</v>
      </c>
      <c r="M7" s="1139"/>
      <c r="N7" s="1139"/>
      <c r="O7" s="1139"/>
      <c r="P7" s="1139"/>
    </row>
    <row r="8" spans="1:16" ht="48" customHeight="1">
      <c r="A8" s="1138"/>
      <c r="B8" s="1138" t="s">
        <v>556</v>
      </c>
      <c r="C8" s="1138"/>
      <c r="D8" s="1138"/>
      <c r="E8" s="1138" t="s">
        <v>557</v>
      </c>
      <c r="F8" s="1138"/>
      <c r="G8" s="1138" t="s">
        <v>556</v>
      </c>
      <c r="H8" s="1138"/>
      <c r="I8" s="1138"/>
      <c r="J8" s="1138" t="s">
        <v>558</v>
      </c>
      <c r="K8" s="1138"/>
      <c r="L8" s="1138" t="s">
        <v>559</v>
      </c>
      <c r="M8" s="1138"/>
      <c r="N8" s="1138"/>
      <c r="O8" s="1138" t="s">
        <v>558</v>
      </c>
      <c r="P8" s="1138"/>
    </row>
    <row r="9" spans="1:16" ht="48">
      <c r="A9" s="1138"/>
      <c r="B9" s="850" t="s">
        <v>1534</v>
      </c>
      <c r="C9" s="850" t="s">
        <v>1535</v>
      </c>
      <c r="D9" s="398" t="s">
        <v>1536</v>
      </c>
      <c r="E9" s="850" t="s">
        <v>1534</v>
      </c>
      <c r="F9" s="850" t="s">
        <v>1535</v>
      </c>
      <c r="G9" s="850" t="s">
        <v>1534</v>
      </c>
      <c r="H9" s="850" t="s">
        <v>1535</v>
      </c>
      <c r="I9" s="1046" t="s">
        <v>1536</v>
      </c>
      <c r="J9" s="850" t="s">
        <v>1534</v>
      </c>
      <c r="K9" s="850" t="s">
        <v>1535</v>
      </c>
      <c r="L9" s="850" t="s">
        <v>1534</v>
      </c>
      <c r="M9" s="850" t="s">
        <v>1535</v>
      </c>
      <c r="N9" s="1046" t="s">
        <v>1536</v>
      </c>
      <c r="O9" s="850" t="s">
        <v>1534</v>
      </c>
      <c r="P9" s="850" t="s">
        <v>1535</v>
      </c>
    </row>
    <row r="10" spans="1:16">
      <c r="A10" s="84" t="s">
        <v>1567</v>
      </c>
      <c r="B10" s="85">
        <v>713281.69258000003</v>
      </c>
      <c r="C10" s="85">
        <v>877383.98491</v>
      </c>
      <c r="D10" s="86">
        <v>123.00665978632203</v>
      </c>
      <c r="E10" s="87">
        <v>0.11802306825041949</v>
      </c>
      <c r="F10" s="88">
        <v>0.12858409582089664</v>
      </c>
      <c r="G10" s="85">
        <v>0</v>
      </c>
      <c r="H10" s="85">
        <v>0</v>
      </c>
      <c r="I10" s="86" t="s">
        <v>146</v>
      </c>
      <c r="J10" s="87">
        <v>0</v>
      </c>
      <c r="K10" s="88">
        <v>0</v>
      </c>
      <c r="L10" s="85">
        <v>713281.69258000003</v>
      </c>
      <c r="M10" s="85">
        <v>877383.98491</v>
      </c>
      <c r="N10" s="89">
        <v>123.00665978632203</v>
      </c>
      <c r="O10" s="90">
        <v>8.8689433797749226E-2</v>
      </c>
      <c r="P10" s="88">
        <v>9.7271658336557043E-2</v>
      </c>
    </row>
    <row r="11" spans="1:16">
      <c r="A11" s="84" t="s">
        <v>1568</v>
      </c>
      <c r="B11" s="85">
        <v>60035.856049999995</v>
      </c>
      <c r="C11" s="85">
        <v>63237.710429999999</v>
      </c>
      <c r="D11" s="86">
        <v>105.33323681989874</v>
      </c>
      <c r="E11" s="87">
        <v>9.9338255976152128E-3</v>
      </c>
      <c r="F11" s="88">
        <v>9.267736768935133E-3</v>
      </c>
      <c r="G11" s="85">
        <v>230088.97912999999</v>
      </c>
      <c r="H11" s="85">
        <v>230453.62396</v>
      </c>
      <c r="I11" s="86">
        <v>100.1584799199765</v>
      </c>
      <c r="J11" s="87">
        <v>0.11510856699804084</v>
      </c>
      <c r="K11" s="88">
        <v>0.10491812925321989</v>
      </c>
      <c r="L11" s="85">
        <v>290124.83517999999</v>
      </c>
      <c r="M11" s="85">
        <v>293691.33438999997</v>
      </c>
      <c r="N11" s="89">
        <v>101.22929814256929</v>
      </c>
      <c r="O11" s="90">
        <v>3.6074117183224334E-2</v>
      </c>
      <c r="P11" s="88">
        <v>3.2560251413891524E-2</v>
      </c>
    </row>
    <row r="12" spans="1:16">
      <c r="A12" s="84" t="s">
        <v>1569</v>
      </c>
      <c r="B12" s="85">
        <v>609786.50829999999</v>
      </c>
      <c r="C12" s="85">
        <v>635922.28850000002</v>
      </c>
      <c r="D12" s="86">
        <v>104.28605419179624</v>
      </c>
      <c r="E12" s="87">
        <v>0.10089825020877573</v>
      </c>
      <c r="F12" s="88">
        <v>9.3196928466292447E-2</v>
      </c>
      <c r="G12" s="85">
        <v>274352.81073000003</v>
      </c>
      <c r="H12" s="85">
        <v>344216.30855999998</v>
      </c>
      <c r="I12" s="86">
        <v>125.46483764613406</v>
      </c>
      <c r="J12" s="87">
        <v>0.13725280982350815</v>
      </c>
      <c r="K12" s="88">
        <v>0.15671062373413888</v>
      </c>
      <c r="L12" s="85">
        <v>884139.31903000001</v>
      </c>
      <c r="M12" s="85">
        <v>980138.59705999994</v>
      </c>
      <c r="N12" s="89">
        <v>110.85793561758139</v>
      </c>
      <c r="O12" s="90">
        <v>0.10993386823019231</v>
      </c>
      <c r="P12" s="88">
        <v>0.10866360496136979</v>
      </c>
    </row>
    <row r="13" spans="1:16">
      <c r="A13" s="84" t="s">
        <v>1570</v>
      </c>
      <c r="B13" s="85">
        <v>1831527.9797799999</v>
      </c>
      <c r="C13" s="85">
        <v>1942490.8335199999</v>
      </c>
      <c r="D13" s="86">
        <v>106.0584853174522</v>
      </c>
      <c r="E13" s="87">
        <v>0.30305355374851928</v>
      </c>
      <c r="F13" s="88">
        <v>0.28467972035547268</v>
      </c>
      <c r="G13" s="85">
        <v>353503.91875000001</v>
      </c>
      <c r="H13" s="85">
        <v>358313.98791000003</v>
      </c>
      <c r="I13" s="86">
        <v>101.3606834054368</v>
      </c>
      <c r="J13" s="88">
        <v>0.17685040660949611</v>
      </c>
      <c r="K13" s="88">
        <v>0.16312884410662687</v>
      </c>
      <c r="L13" s="85">
        <v>2185031.8985300004</v>
      </c>
      <c r="M13" s="85">
        <v>2300804.82143</v>
      </c>
      <c r="N13" s="89">
        <v>105.29845458905598</v>
      </c>
      <c r="O13" s="90">
        <v>0.27168682993908722</v>
      </c>
      <c r="P13" s="88">
        <v>0.25507999272655896</v>
      </c>
    </row>
    <row r="14" spans="1:16">
      <c r="A14" s="84" t="s">
        <v>1571</v>
      </c>
      <c r="B14" s="85">
        <v>981843.12455999991</v>
      </c>
      <c r="C14" s="85">
        <v>1099024.9112</v>
      </c>
      <c r="D14" s="86">
        <v>111.93487877124093</v>
      </c>
      <c r="E14" s="87">
        <v>0.16246055283152125</v>
      </c>
      <c r="F14" s="88">
        <v>0.16106645086049662</v>
      </c>
      <c r="G14" s="85">
        <v>0</v>
      </c>
      <c r="H14" s="85">
        <v>0</v>
      </c>
      <c r="I14" s="86" t="s">
        <v>146</v>
      </c>
      <c r="J14" s="87">
        <v>0</v>
      </c>
      <c r="K14" s="88">
        <v>0</v>
      </c>
      <c r="L14" s="85">
        <v>981843.12455999991</v>
      </c>
      <c r="M14" s="85">
        <v>1099024.9112</v>
      </c>
      <c r="N14" s="89">
        <v>111.93487877124093</v>
      </c>
      <c r="O14" s="90">
        <v>0.12208235778555716</v>
      </c>
      <c r="P14" s="88">
        <v>0.12184400160504104</v>
      </c>
    </row>
    <row r="15" spans="1:16">
      <c r="A15" s="84" t="s">
        <v>1572</v>
      </c>
      <c r="B15" s="85">
        <v>446930.88844000001</v>
      </c>
      <c r="C15" s="85">
        <v>561971.48201000004</v>
      </c>
      <c r="D15" s="86">
        <v>125.740130419615</v>
      </c>
      <c r="E15" s="87">
        <v>7.395136493519161E-2</v>
      </c>
      <c r="F15" s="88">
        <v>8.2359145065541012E-2</v>
      </c>
      <c r="G15" s="85">
        <v>148767.39444</v>
      </c>
      <c r="H15" s="85">
        <v>188539.83478999999</v>
      </c>
      <c r="I15" s="86">
        <v>126.73464874458145</v>
      </c>
      <c r="J15" s="87">
        <v>7.4425127421446136E-2</v>
      </c>
      <c r="K15" s="88">
        <v>8.5836127963478615E-2</v>
      </c>
      <c r="L15" s="85">
        <v>595698.28287999996</v>
      </c>
      <c r="M15" s="85">
        <v>750511.31679999991</v>
      </c>
      <c r="N15" s="89">
        <v>125.98849759504614</v>
      </c>
      <c r="O15" s="90">
        <v>7.406911459036658E-2</v>
      </c>
      <c r="P15" s="88">
        <v>8.3205850164882647E-2</v>
      </c>
    </row>
    <row r="16" spans="1:16">
      <c r="A16" s="84" t="s">
        <v>1573</v>
      </c>
      <c r="B16" s="85">
        <v>130311.93637000001</v>
      </c>
      <c r="C16" s="85">
        <v>149529.46028</v>
      </c>
      <c r="D16" s="86">
        <v>114.74732433983246</v>
      </c>
      <c r="E16" s="87">
        <v>2.1562048654873989E-2</v>
      </c>
      <c r="F16" s="88">
        <v>2.1914134266609334E-2</v>
      </c>
      <c r="G16" s="85">
        <v>180339.64090999999</v>
      </c>
      <c r="H16" s="85">
        <v>186207.22434000002</v>
      </c>
      <c r="I16" s="86">
        <v>103.2536293187632</v>
      </c>
      <c r="J16" s="87">
        <v>9.0220043204949668E-2</v>
      </c>
      <c r="K16" s="88">
        <v>8.4774165385129288E-2</v>
      </c>
      <c r="L16" s="85">
        <v>310651.57727999997</v>
      </c>
      <c r="M16" s="85">
        <v>335736.68462000001</v>
      </c>
      <c r="N16" s="89">
        <v>108.07499757755616</v>
      </c>
      <c r="O16" s="90">
        <v>3.8626411954700242E-2</v>
      </c>
      <c r="P16" s="88">
        <v>3.7221632305899671E-2</v>
      </c>
    </row>
    <row r="17" spans="1:16">
      <c r="A17" s="84" t="s">
        <v>1574</v>
      </c>
      <c r="B17" s="85">
        <v>0</v>
      </c>
      <c r="C17" s="85">
        <v>0</v>
      </c>
      <c r="D17" s="86" t="s">
        <v>146</v>
      </c>
      <c r="E17" s="87">
        <v>0</v>
      </c>
      <c r="F17" s="88">
        <v>0</v>
      </c>
      <c r="G17" s="85">
        <v>24834.713309999999</v>
      </c>
      <c r="H17" s="85">
        <v>29008.927680000001</v>
      </c>
      <c r="I17" s="86">
        <v>116.80798291446031</v>
      </c>
      <c r="J17" s="87">
        <v>1.2424272869262966E-2</v>
      </c>
      <c r="K17" s="88">
        <v>1.3206832557147469E-2</v>
      </c>
      <c r="L17" s="85">
        <v>24834.713309999999</v>
      </c>
      <c r="M17" s="85">
        <v>29008.927680000001</v>
      </c>
      <c r="N17" s="89">
        <v>116.80798291446031</v>
      </c>
      <c r="O17" s="90">
        <v>3.0879478401112763E-3</v>
      </c>
      <c r="P17" s="88">
        <v>3.2160907316860824E-3</v>
      </c>
    </row>
    <row r="18" spans="1:16">
      <c r="A18" s="84" t="s">
        <v>1575</v>
      </c>
      <c r="B18" s="85">
        <v>183380.42406999998</v>
      </c>
      <c r="C18" s="85">
        <v>193510.48349000001</v>
      </c>
      <c r="D18" s="86">
        <v>105.52406805217834</v>
      </c>
      <c r="E18" s="87">
        <v>3.0343019498396889E-2</v>
      </c>
      <c r="F18" s="88">
        <v>2.8359727302269572E-2</v>
      </c>
      <c r="G18" s="85">
        <v>0</v>
      </c>
      <c r="H18" s="85">
        <v>0</v>
      </c>
      <c r="I18" s="86" t="s">
        <v>146</v>
      </c>
      <c r="J18" s="87">
        <v>0</v>
      </c>
      <c r="K18" s="88">
        <v>0</v>
      </c>
      <c r="L18" s="85">
        <v>183380.42406999998</v>
      </c>
      <c r="M18" s="85">
        <v>193510.48349000001</v>
      </c>
      <c r="N18" s="89">
        <v>105.52406805217834</v>
      </c>
      <c r="O18" s="90">
        <v>2.2801518880333972E-2</v>
      </c>
      <c r="P18" s="88">
        <v>2.1453646246474483E-2</v>
      </c>
    </row>
    <row r="19" spans="1:16">
      <c r="A19" s="84" t="s">
        <v>1576</v>
      </c>
      <c r="B19" s="85">
        <v>9312.7155600000006</v>
      </c>
      <c r="C19" s="85">
        <v>12386.322840000001</v>
      </c>
      <c r="D19" s="86">
        <v>133.0044148798205</v>
      </c>
      <c r="E19" s="87">
        <v>1.5409273440890247E-3</v>
      </c>
      <c r="F19" s="88">
        <v>1.8152646393363272E-3</v>
      </c>
      <c r="G19" s="85">
        <v>0</v>
      </c>
      <c r="H19" s="85">
        <v>0</v>
      </c>
      <c r="I19" s="86" t="s">
        <v>146</v>
      </c>
      <c r="J19" s="87">
        <v>0</v>
      </c>
      <c r="K19" s="88">
        <v>0</v>
      </c>
      <c r="L19" s="85">
        <v>9312.7155600000006</v>
      </c>
      <c r="M19" s="85">
        <v>12386.322840000001</v>
      </c>
      <c r="N19" s="89">
        <v>133.0044148798205</v>
      </c>
      <c r="O19" s="90">
        <v>1.157942897915123E-3</v>
      </c>
      <c r="P19" s="88">
        <v>1.3732164982044465E-3</v>
      </c>
    </row>
    <row r="20" spans="1:16">
      <c r="A20" s="84" t="s">
        <v>1577</v>
      </c>
      <c r="B20" s="85">
        <v>23498.433570000001</v>
      </c>
      <c r="C20" s="85">
        <v>25079.46644</v>
      </c>
      <c r="D20" s="86">
        <v>106.72824792891078</v>
      </c>
      <c r="E20" s="87">
        <v>3.8881654441159028E-3</v>
      </c>
      <c r="F20" s="88">
        <v>3.6754950754984616E-3</v>
      </c>
      <c r="G20" s="85">
        <v>153000.02483000001</v>
      </c>
      <c r="H20" s="85">
        <v>149776.83762999999</v>
      </c>
      <c r="I20" s="86">
        <v>97.893342041230824</v>
      </c>
      <c r="J20" s="87">
        <v>7.6542621360823321E-2</v>
      </c>
      <c r="K20" s="88">
        <v>6.8188581023704842E-2</v>
      </c>
      <c r="L20" s="85">
        <v>176498.4584</v>
      </c>
      <c r="M20" s="85">
        <v>174856.30406999998</v>
      </c>
      <c r="N20" s="89">
        <v>99.069592819741018</v>
      </c>
      <c r="O20" s="90">
        <v>2.1945815383332484E-2</v>
      </c>
      <c r="P20" s="88">
        <v>1.9385540379147526E-2</v>
      </c>
    </row>
    <row r="21" spans="1:16">
      <c r="A21" s="84" t="s">
        <v>1578</v>
      </c>
      <c r="B21" s="85">
        <v>391376.74631999998</v>
      </c>
      <c r="C21" s="85">
        <v>486395.86133999994</v>
      </c>
      <c r="D21" s="86">
        <v>124.27817081966077</v>
      </c>
      <c r="E21" s="87">
        <v>6.475910558628524E-2</v>
      </c>
      <c r="F21" s="88">
        <v>7.128323871542469E-2</v>
      </c>
      <c r="G21" s="85">
        <v>44397.712209999998</v>
      </c>
      <c r="H21" s="85">
        <v>45845.209649999997</v>
      </c>
      <c r="I21" s="86">
        <v>103.26029736206537</v>
      </c>
      <c r="J21" s="86">
        <v>2.2211220414851171E-2</v>
      </c>
      <c r="K21" s="88">
        <v>2.0871850696236122E-2</v>
      </c>
      <c r="L21" s="85">
        <v>435774.45852999995</v>
      </c>
      <c r="M21" s="85">
        <v>532241.07099000004</v>
      </c>
      <c r="N21" s="89">
        <v>122.13682114032369</v>
      </c>
      <c r="O21" s="90">
        <v>5.4184188929273139E-2</v>
      </c>
      <c r="P21" s="88">
        <v>5.9007199242795773E-2</v>
      </c>
    </row>
    <row r="22" spans="1:16">
      <c r="A22" s="84" t="s">
        <v>1579</v>
      </c>
      <c r="B22" s="85">
        <v>300926.03311999998</v>
      </c>
      <c r="C22" s="85">
        <v>324683.92566000001</v>
      </c>
      <c r="D22" s="86">
        <v>107.8949276317766</v>
      </c>
      <c r="E22" s="87">
        <v>4.9792689360615178E-2</v>
      </c>
      <c r="F22" s="88">
        <v>4.7583714458673251E-2</v>
      </c>
      <c r="G22" s="85">
        <v>130763.05347</v>
      </c>
      <c r="H22" s="85">
        <v>123126.47184999999</v>
      </c>
      <c r="I22" s="86">
        <v>94.159985242504291</v>
      </c>
      <c r="J22" s="86">
        <v>6.5417942911188118E-2</v>
      </c>
      <c r="K22" s="88">
        <v>5.6055525906129638E-2</v>
      </c>
      <c r="L22" s="85">
        <v>431689.08658999996</v>
      </c>
      <c r="M22" s="85">
        <v>447810.39750999998</v>
      </c>
      <c r="N22" s="89">
        <v>103.73447266117972</v>
      </c>
      <c r="O22" s="90">
        <v>5.3676213850169074E-2</v>
      </c>
      <c r="P22" s="88">
        <v>4.9646746162820284E-2</v>
      </c>
    </row>
    <row r="23" spans="1:16" ht="24">
      <c r="A23" s="84" t="s">
        <v>1580</v>
      </c>
      <c r="B23" s="85">
        <v>361366.28666000004</v>
      </c>
      <c r="C23" s="85">
        <v>451808.66510000004</v>
      </c>
      <c r="D23" s="86">
        <v>125.02789600987178</v>
      </c>
      <c r="E23" s="87">
        <v>5.9793428539581313E-2</v>
      </c>
      <c r="F23" s="88">
        <v>6.6214348204553908E-2</v>
      </c>
      <c r="G23" s="85">
        <v>427368.43874000001</v>
      </c>
      <c r="H23" s="85">
        <v>499426.95905</v>
      </c>
      <c r="I23" s="86">
        <v>116.86098311855886</v>
      </c>
      <c r="J23" s="86">
        <v>0.2138032371196579</v>
      </c>
      <c r="K23" s="88">
        <v>0.22737304513486573</v>
      </c>
      <c r="L23" s="85">
        <v>788734.7254</v>
      </c>
      <c r="M23" s="85">
        <v>951235.62414999993</v>
      </c>
      <c r="N23" s="89">
        <v>120.60273163040831</v>
      </c>
      <c r="O23" s="90">
        <v>9.8071262644251186E-2</v>
      </c>
      <c r="P23" s="88">
        <v>0.1054592609635697</v>
      </c>
    </row>
    <row r="24" spans="1:16" s="268" customFormat="1">
      <c r="A24" s="84" t="s">
        <v>1581</v>
      </c>
      <c r="B24" s="85">
        <v>0</v>
      </c>
      <c r="C24" s="85">
        <v>0</v>
      </c>
      <c r="D24" s="86" t="s">
        <v>146</v>
      </c>
      <c r="E24" s="87">
        <v>0</v>
      </c>
      <c r="F24" s="88">
        <v>0</v>
      </c>
      <c r="G24" s="85">
        <v>31469.974399999999</v>
      </c>
      <c r="H24" s="85">
        <v>41593.698380000002</v>
      </c>
      <c r="I24" s="86">
        <v>132.16947002028704</v>
      </c>
      <c r="J24" s="86">
        <v>1.574375126677555E-2</v>
      </c>
      <c r="K24" s="88">
        <v>1.8936274239322589E-2</v>
      </c>
      <c r="L24" s="85">
        <v>31469.974399999999</v>
      </c>
      <c r="M24" s="85">
        <v>41593.698380000002</v>
      </c>
      <c r="N24" s="89">
        <v>132.16947002028704</v>
      </c>
      <c r="O24" s="90">
        <v>3.9129760937368016E-3</v>
      </c>
      <c r="P24" s="88">
        <v>4.6113082611009635E-3</v>
      </c>
    </row>
    <row r="25" spans="1:16" ht="18.75" customHeight="1">
      <c r="A25" s="399" t="s">
        <v>560</v>
      </c>
      <c r="B25" s="400">
        <v>6043578.6253799992</v>
      </c>
      <c r="C25" s="400">
        <v>6823425.3957199994</v>
      </c>
      <c r="D25" s="401">
        <v>112.90372507217884</v>
      </c>
      <c r="E25" s="402">
        <v>1</v>
      </c>
      <c r="F25" s="403">
        <v>1</v>
      </c>
      <c r="G25" s="404">
        <v>1998886.6609200002</v>
      </c>
      <c r="H25" s="400">
        <v>2196509.0838000001</v>
      </c>
      <c r="I25" s="401">
        <v>109.88662472683883</v>
      </c>
      <c r="J25" s="402">
        <v>1</v>
      </c>
      <c r="K25" s="403">
        <v>1</v>
      </c>
      <c r="L25" s="405">
        <v>8042465.2862999989</v>
      </c>
      <c r="M25" s="406">
        <v>9019934.4795200005</v>
      </c>
      <c r="N25" s="407">
        <v>112.15385032354544</v>
      </c>
      <c r="O25" s="408">
        <v>1</v>
      </c>
      <c r="P25" s="403">
        <v>1</v>
      </c>
    </row>
    <row r="26" spans="1:16" ht="12.75" customHeight="1">
      <c r="A26" s="34" t="s">
        <v>561</v>
      </c>
    </row>
    <row r="27" spans="1:16" ht="12.75" customHeight="1">
      <c r="M27" s="77"/>
    </row>
    <row r="28" spans="1:16" ht="12.75" customHeight="1">
      <c r="A28" s="295" t="s">
        <v>243</v>
      </c>
    </row>
    <row r="29" spans="1:16" ht="12.75" customHeight="1">
      <c r="A29" s="924" t="s">
        <v>1237</v>
      </c>
    </row>
    <row r="30" spans="1:16">
      <c r="A30" s="1045" t="s">
        <v>1530</v>
      </c>
    </row>
    <row r="31" spans="1:16" ht="12.75" customHeight="1">
      <c r="A31" s="563" t="s">
        <v>1086</v>
      </c>
    </row>
    <row r="32" spans="1:16" ht="12.75" customHeight="1">
      <c r="A32" s="925" t="s">
        <v>1238</v>
      </c>
    </row>
    <row r="33" spans="1:16" ht="12.75" customHeight="1">
      <c r="A33" s="925" t="s">
        <v>1531</v>
      </c>
    </row>
    <row r="34" spans="1:16" ht="12.75" customHeight="1">
      <c r="A34" s="925"/>
    </row>
    <row r="35" spans="1:16" ht="12.75" customHeight="1"/>
    <row r="36" spans="1:16" ht="12.75" customHeight="1">
      <c r="A36" s="631" t="s">
        <v>83</v>
      </c>
    </row>
    <row r="37" spans="1:16" ht="12.75" customHeight="1"/>
    <row r="38" spans="1:16" ht="12.75" customHeight="1"/>
    <row r="39" spans="1:16" ht="12.75" customHeight="1"/>
    <row r="40" spans="1:16" ht="12.75" customHeight="1"/>
    <row r="41" spans="1:16" ht="12.75" customHeight="1"/>
    <row r="42" spans="1:16" ht="12.75" customHeight="1"/>
    <row r="43" spans="1:16" ht="12.75" customHeight="1"/>
    <row r="44" spans="1:16" ht="12.75" customHeight="1">
      <c r="P44" s="25" t="s">
        <v>1144</v>
      </c>
    </row>
    <row r="45" spans="1:16" ht="12.75" customHeight="1"/>
    <row r="46" spans="1:16" ht="12.75" customHeight="1"/>
    <row r="47" spans="1:16" ht="12.75" customHeight="1"/>
    <row r="48" spans="1:16" ht="12.75" customHeight="1"/>
    <row r="49" ht="12.75" customHeight="1"/>
    <row r="50" ht="12.75" customHeight="1"/>
    <row r="51" ht="12.75" customHeight="1"/>
    <row r="103" spans="1:1">
      <c r="A103" s="661"/>
    </row>
    <row r="105" spans="1:1">
      <c r="A105" s="662"/>
    </row>
    <row r="107" spans="1:1">
      <c r="A107" s="662"/>
    </row>
    <row r="109" spans="1:1">
      <c r="A109" s="662"/>
    </row>
    <row r="111" spans="1:1">
      <c r="A111" s="662"/>
    </row>
    <row r="113" spans="1:1">
      <c r="A113" s="662"/>
    </row>
    <row r="115" spans="1:1">
      <c r="A115" s="662"/>
    </row>
  </sheetData>
  <mergeCells count="11">
    <mergeCell ref="L6:P6"/>
    <mergeCell ref="A7:A9"/>
    <mergeCell ref="B7:F7"/>
    <mergeCell ref="G7:K7"/>
    <mergeCell ref="L7:P7"/>
    <mergeCell ref="B8:D8"/>
    <mergeCell ref="E8:F8"/>
    <mergeCell ref="G8:I8"/>
    <mergeCell ref="J8:K8"/>
    <mergeCell ref="L8:N8"/>
    <mergeCell ref="O8:P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1081</v>
      </c>
    </row>
    <row r="2" spans="1:1">
      <c r="A2" s="1"/>
    </row>
    <row r="3" spans="1:1">
      <c r="A3" s="680" t="s">
        <v>658</v>
      </c>
    </row>
    <row r="4" spans="1:1">
      <c r="A4" s="648"/>
    </row>
    <row r="5" spans="1:1">
      <c r="A5" s="859" t="s">
        <v>801</v>
      </c>
    </row>
    <row r="6" spans="1:1">
      <c r="A6" s="860" t="s">
        <v>995</v>
      </c>
    </row>
    <row r="7" spans="1:1">
      <c r="A7" s="859" t="s">
        <v>679</v>
      </c>
    </row>
    <row r="8" spans="1:1">
      <c r="A8" s="860" t="s">
        <v>680</v>
      </c>
    </row>
    <row r="9" spans="1:1">
      <c r="A9" s="859" t="s">
        <v>768</v>
      </c>
    </row>
    <row r="10" spans="1:1">
      <c r="A10" s="860" t="s">
        <v>769</v>
      </c>
    </row>
    <row r="11" spans="1:1">
      <c r="A11" s="859" t="s">
        <v>681</v>
      </c>
    </row>
    <row r="12" spans="1:1" s="268" customFormat="1">
      <c r="A12" s="860" t="s">
        <v>812</v>
      </c>
    </row>
    <row r="13" spans="1:1">
      <c r="A13" s="859" t="s">
        <v>772</v>
      </c>
    </row>
    <row r="14" spans="1:1">
      <c r="A14" s="860" t="s">
        <v>996</v>
      </c>
    </row>
    <row r="15" spans="1:1">
      <c r="A15" s="859" t="s">
        <v>683</v>
      </c>
    </row>
    <row r="16" spans="1:1">
      <c r="A16" s="860" t="s">
        <v>997</v>
      </c>
    </row>
    <row r="17" spans="1:2">
      <c r="A17" s="859" t="s">
        <v>684</v>
      </c>
    </row>
    <row r="18" spans="1:2">
      <c r="A18" s="860" t="s">
        <v>685</v>
      </c>
      <c r="B18" s="153"/>
    </row>
    <row r="19" spans="1:2">
      <c r="A19" s="859" t="s">
        <v>686</v>
      </c>
      <c r="B19" s="567"/>
    </row>
    <row r="20" spans="1:2">
      <c r="A20" s="860" t="s">
        <v>687</v>
      </c>
      <c r="B20" s="350"/>
    </row>
    <row r="21" spans="1:2">
      <c r="A21" s="859" t="s">
        <v>688</v>
      </c>
      <c r="B21" s="153"/>
    </row>
    <row r="22" spans="1:2">
      <c r="A22" s="860" t="s">
        <v>977</v>
      </c>
      <c r="B22" s="567"/>
    </row>
    <row r="23" spans="1:2">
      <c r="A23" s="859" t="s">
        <v>689</v>
      </c>
      <c r="B23" s="153"/>
    </row>
    <row r="24" spans="1:2">
      <c r="A24" s="860" t="s">
        <v>978</v>
      </c>
      <c r="B24" s="567"/>
    </row>
    <row r="25" spans="1:2">
      <c r="A25" s="859" t="s">
        <v>824</v>
      </c>
      <c r="B25" s="315"/>
    </row>
    <row r="26" spans="1:2">
      <c r="A26" s="860" t="s">
        <v>998</v>
      </c>
      <c r="B26" s="574"/>
    </row>
    <row r="27" spans="1:2">
      <c r="A27" s="859" t="s">
        <v>692</v>
      </c>
      <c r="B27" s="139"/>
    </row>
    <row r="28" spans="1:2">
      <c r="A28" s="860" t="s">
        <v>691</v>
      </c>
      <c r="B28" s="543"/>
    </row>
    <row r="29" spans="1:2">
      <c r="A29" s="859" t="s">
        <v>770</v>
      </c>
      <c r="B29" s="154"/>
    </row>
    <row r="30" spans="1:2">
      <c r="A30" s="860" t="s">
        <v>999</v>
      </c>
      <c r="B30" s="571"/>
    </row>
    <row r="31" spans="1:2">
      <c r="A31" s="859" t="s">
        <v>694</v>
      </c>
      <c r="B31" s="153"/>
    </row>
    <row r="32" spans="1:2">
      <c r="A32" s="860" t="s">
        <v>981</v>
      </c>
      <c r="B32" s="567"/>
    </row>
    <row r="33" spans="1:2">
      <c r="A33" s="859" t="s">
        <v>695</v>
      </c>
      <c r="B33" s="139"/>
    </row>
    <row r="34" spans="1:2">
      <c r="A34" s="860" t="s">
        <v>982</v>
      </c>
      <c r="B34" s="543"/>
    </row>
    <row r="35" spans="1:2">
      <c r="A35" s="859" t="s">
        <v>771</v>
      </c>
      <c r="B35" s="139"/>
    </row>
    <row r="36" spans="1:2">
      <c r="A36" s="860" t="s">
        <v>1000</v>
      </c>
      <c r="B36" s="543"/>
    </row>
    <row r="37" spans="1:2">
      <c r="A37" s="859" t="s">
        <v>696</v>
      </c>
      <c r="B37" s="153"/>
    </row>
    <row r="38" spans="1:2">
      <c r="A38" s="860" t="s">
        <v>983</v>
      </c>
      <c r="B38" s="570"/>
    </row>
    <row r="39" spans="1:2">
      <c r="A39" s="859" t="s">
        <v>1155</v>
      </c>
      <c r="B39" s="155"/>
    </row>
    <row r="40" spans="1:2">
      <c r="A40" s="860" t="s">
        <v>1156</v>
      </c>
      <c r="B40" s="570"/>
    </row>
    <row r="41" spans="1:2">
      <c r="A41" s="859" t="s">
        <v>1157</v>
      </c>
      <c r="B41" s="154"/>
    </row>
    <row r="42" spans="1:2">
      <c r="A42" s="860" t="s">
        <v>1158</v>
      </c>
      <c r="B42" s="543"/>
    </row>
    <row r="43" spans="1:2">
      <c r="A43" s="859" t="s">
        <v>1159</v>
      </c>
      <c r="B43" s="154"/>
    </row>
    <row r="44" spans="1:2">
      <c r="A44" s="860" t="s">
        <v>1160</v>
      </c>
      <c r="B44" s="543"/>
    </row>
    <row r="45" spans="1:2" s="268" customFormat="1">
      <c r="A45" s="859" t="s">
        <v>1161</v>
      </c>
      <c r="B45" s="543"/>
    </row>
    <row r="46" spans="1:2" s="268" customFormat="1">
      <c r="A46" s="860" t="s">
        <v>984</v>
      </c>
      <c r="B46" s="543"/>
    </row>
    <row r="47" spans="1:2" s="268" customFormat="1">
      <c r="A47" s="859" t="s">
        <v>1135</v>
      </c>
      <c r="B47" s="543"/>
    </row>
    <row r="48" spans="1:2" s="268" customFormat="1">
      <c r="A48" s="860" t="s">
        <v>1136</v>
      </c>
      <c r="B48" s="543"/>
    </row>
    <row r="49" spans="1:5" s="268" customFormat="1">
      <c r="A49" s="859" t="s">
        <v>1138</v>
      </c>
      <c r="B49" s="543"/>
    </row>
    <row r="50" spans="1:5" s="268" customFormat="1">
      <c r="A50" s="860" t="s">
        <v>1139</v>
      </c>
      <c r="B50" s="543"/>
    </row>
    <row r="51" spans="1:5" s="268" customFormat="1">
      <c r="A51" s="859" t="s">
        <v>1162</v>
      </c>
      <c r="B51" s="543"/>
    </row>
    <row r="52" spans="1:5" s="268" customFormat="1">
      <c r="A52" s="860" t="s">
        <v>1163</v>
      </c>
      <c r="B52" s="543"/>
    </row>
    <row r="53" spans="1:5">
      <c r="A53" s="650"/>
      <c r="B53" s="567"/>
    </row>
    <row r="54" spans="1:5">
      <c r="A54" s="658" t="s">
        <v>659</v>
      </c>
      <c r="B54" s="139"/>
    </row>
    <row r="55" spans="1:5">
      <c r="A55" s="649"/>
      <c r="B55" s="543"/>
    </row>
    <row r="56" spans="1:5">
      <c r="A56" s="861" t="s">
        <v>88</v>
      </c>
      <c r="B56" s="156"/>
    </row>
    <row r="57" spans="1:5">
      <c r="A57" s="862" t="s">
        <v>89</v>
      </c>
      <c r="B57" s="543"/>
    </row>
    <row r="58" spans="1:5" ht="15" customHeight="1">
      <c r="A58" s="908" t="s">
        <v>697</v>
      </c>
      <c r="C58" s="778"/>
      <c r="D58" s="59"/>
      <c r="E58" s="59"/>
    </row>
    <row r="59" spans="1:5">
      <c r="A59" s="862" t="s">
        <v>773</v>
      </c>
      <c r="C59" s="779"/>
    </row>
    <row r="60" spans="1:5">
      <c r="A60" s="908" t="s">
        <v>699</v>
      </c>
      <c r="C60" s="779"/>
    </row>
    <row r="61" spans="1:5">
      <c r="A61" s="862" t="s">
        <v>774</v>
      </c>
      <c r="C61" s="779"/>
    </row>
    <row r="62" spans="1:5">
      <c r="A62" s="908" t="s">
        <v>90</v>
      </c>
    </row>
    <row r="63" spans="1:5">
      <c r="A63" s="862" t="s">
        <v>91</v>
      </c>
    </row>
    <row r="64" spans="1:5">
      <c r="A64" s="908" t="s">
        <v>701</v>
      </c>
    </row>
    <row r="65" spans="1:1">
      <c r="A65" s="862" t="s">
        <v>775</v>
      </c>
    </row>
    <row r="66" spans="1:1">
      <c r="A66" s="908" t="s">
        <v>703</v>
      </c>
    </row>
    <row r="67" spans="1:1">
      <c r="A67" s="862" t="s">
        <v>776</v>
      </c>
    </row>
    <row r="68" spans="1:1" s="268" customFormat="1">
      <c r="A68" s="908" t="s">
        <v>1005</v>
      </c>
    </row>
    <row r="69" spans="1:1" s="268" customFormat="1">
      <c r="A69" s="862" t="s">
        <v>1006</v>
      </c>
    </row>
    <row r="70" spans="1:1" s="268" customFormat="1">
      <c r="A70" s="908" t="s">
        <v>1071</v>
      </c>
    </row>
    <row r="71" spans="1:1" s="268" customFormat="1">
      <c r="A71" s="862" t="s">
        <v>1072</v>
      </c>
    </row>
    <row r="72" spans="1:1" s="268" customFormat="1">
      <c r="A72" s="908" t="s">
        <v>1074</v>
      </c>
    </row>
    <row r="73" spans="1:1" s="268" customFormat="1">
      <c r="A73" s="862" t="s">
        <v>1075</v>
      </c>
    </row>
    <row r="74" spans="1:1" s="268" customFormat="1">
      <c r="A74" s="908" t="s">
        <v>1076</v>
      </c>
    </row>
    <row r="75" spans="1:1" s="268" customFormat="1">
      <c r="A75" s="862" t="s">
        <v>1077</v>
      </c>
    </row>
    <row r="76" spans="1:1" s="268" customFormat="1">
      <c r="A76" s="908" t="s">
        <v>1078</v>
      </c>
    </row>
    <row r="77" spans="1:1" s="268" customFormat="1">
      <c r="A77" s="862" t="s">
        <v>1079</v>
      </c>
    </row>
    <row r="78" spans="1:1">
      <c r="A78" s="649"/>
    </row>
    <row r="79" spans="1:1">
      <c r="A79" s="659" t="s">
        <v>660</v>
      </c>
    </row>
    <row r="80" spans="1:1">
      <c r="A80" s="651"/>
    </row>
    <row r="81" spans="1:1">
      <c r="A81" s="910" t="s">
        <v>777</v>
      </c>
    </row>
    <row r="82" spans="1:1">
      <c r="A82" s="911" t="s">
        <v>778</v>
      </c>
    </row>
    <row r="83" spans="1:1">
      <c r="A83" s="910" t="s">
        <v>779</v>
      </c>
    </row>
    <row r="84" spans="1:1">
      <c r="A84" s="911" t="s">
        <v>780</v>
      </c>
    </row>
    <row r="85" spans="1:1">
      <c r="A85" s="652"/>
    </row>
    <row r="86" spans="1:1">
      <c r="A86" s="660" t="s">
        <v>661</v>
      </c>
    </row>
    <row r="87" spans="1:1">
      <c r="A87" s="653"/>
    </row>
    <row r="88" spans="1:1">
      <c r="A88" s="864" t="s">
        <v>705</v>
      </c>
    </row>
    <row r="89" spans="1:1">
      <c r="A89" s="909" t="s">
        <v>706</v>
      </c>
    </row>
    <row r="90" spans="1:1" s="268" customFormat="1">
      <c r="A90" s="864" t="s">
        <v>707</v>
      </c>
    </row>
    <row r="91" spans="1:1" s="268" customFormat="1">
      <c r="A91" s="909" t="s">
        <v>708</v>
      </c>
    </row>
    <row r="92" spans="1:1">
      <c r="A92" s="864" t="s">
        <v>948</v>
      </c>
    </row>
    <row r="93" spans="1:1">
      <c r="A93" s="909" t="s">
        <v>949</v>
      </c>
    </row>
    <row r="94" spans="1:1">
      <c r="A94" s="864" t="s">
        <v>958</v>
      </c>
    </row>
    <row r="95" spans="1:1">
      <c r="A95" s="909" t="s">
        <v>959</v>
      </c>
    </row>
    <row r="96" spans="1:1">
      <c r="A96" s="864" t="s">
        <v>960</v>
      </c>
    </row>
    <row r="97" spans="1:5">
      <c r="A97" s="909" t="s">
        <v>961</v>
      </c>
    </row>
    <row r="98" spans="1:5">
      <c r="A98" s="864" t="s">
        <v>962</v>
      </c>
    </row>
    <row r="99" spans="1:5">
      <c r="A99" s="909" t="s">
        <v>963</v>
      </c>
    </row>
    <row r="100" spans="1:5">
      <c r="A100" s="864" t="s">
        <v>964</v>
      </c>
    </row>
    <row r="101" spans="1:5">
      <c r="A101" s="909" t="s">
        <v>965</v>
      </c>
    </row>
    <row r="102" spans="1:5" s="268" customFormat="1">
      <c r="A102" s="864" t="s">
        <v>1121</v>
      </c>
    </row>
    <row r="103" spans="1:5" s="268" customFormat="1">
      <c r="A103" s="909" t="s">
        <v>1122</v>
      </c>
    </row>
    <row r="104" spans="1:5">
      <c r="A104" s="654"/>
    </row>
    <row r="105" spans="1:5" s="268" customFormat="1">
      <c r="A105" s="780" t="s">
        <v>784</v>
      </c>
    </row>
    <row r="106" spans="1:5" s="268" customFormat="1">
      <c r="A106" s="654"/>
    </row>
    <row r="107" spans="1:5" s="268" customFormat="1">
      <c r="A107" s="912" t="s">
        <v>712</v>
      </c>
      <c r="E107" s="151"/>
    </row>
    <row r="108" spans="1:5" s="268" customFormat="1">
      <c r="A108" s="909" t="s">
        <v>713</v>
      </c>
      <c r="E108" s="151"/>
    </row>
    <row r="109" spans="1:5" s="268" customFormat="1">
      <c r="A109" s="912" t="s">
        <v>714</v>
      </c>
      <c r="E109" s="151"/>
    </row>
    <row r="110" spans="1:5" s="268" customFormat="1">
      <c r="A110" s="909" t="s">
        <v>715</v>
      </c>
      <c r="E110" s="151"/>
    </row>
    <row r="111" spans="1:5" s="268" customFormat="1">
      <c r="A111" s="912" t="s">
        <v>716</v>
      </c>
      <c r="E111" s="151"/>
    </row>
    <row r="112" spans="1:5" s="268" customFormat="1">
      <c r="A112" s="909" t="s">
        <v>717</v>
      </c>
      <c r="E112" s="753"/>
    </row>
    <row r="113" spans="1:5" s="268" customFormat="1">
      <c r="A113" s="912" t="s">
        <v>922</v>
      </c>
      <c r="E113" s="753"/>
    </row>
    <row r="114" spans="1:5" s="268" customFormat="1">
      <c r="A114" s="909" t="s">
        <v>923</v>
      </c>
      <c r="E114" s="753"/>
    </row>
    <row r="115" spans="1:5" s="268" customFormat="1">
      <c r="A115" s="654"/>
      <c r="E115" s="753"/>
    </row>
    <row r="116" spans="1:5">
      <c r="A116" s="679" t="s">
        <v>781</v>
      </c>
      <c r="E116" s="151"/>
    </row>
    <row r="117" spans="1:5">
      <c r="A117" s="651"/>
      <c r="E117" s="753"/>
    </row>
    <row r="118" spans="1:5">
      <c r="A118" s="913" t="s">
        <v>785</v>
      </c>
    </row>
    <row r="119" spans="1:5">
      <c r="A119" s="909" t="s">
        <v>786</v>
      </c>
    </row>
    <row r="120" spans="1:5">
      <c r="A120" s="913" t="s">
        <v>787</v>
      </c>
    </row>
    <row r="121" spans="1:5">
      <c r="A121" s="909" t="s">
        <v>788</v>
      </c>
      <c r="C121" s="663"/>
    </row>
    <row r="122" spans="1:5">
      <c r="A122" s="913" t="s">
        <v>751</v>
      </c>
    </row>
    <row r="123" spans="1:5">
      <c r="A123" s="909" t="s">
        <v>752</v>
      </c>
    </row>
    <row r="124" spans="1:5">
      <c r="A124" s="913" t="s">
        <v>789</v>
      </c>
    </row>
    <row r="125" spans="1:5">
      <c r="A125" s="909" t="s">
        <v>790</v>
      </c>
    </row>
    <row r="126" spans="1:5">
      <c r="A126" s="913" t="s">
        <v>791</v>
      </c>
    </row>
    <row r="127" spans="1:5">
      <c r="A127" s="909" t="s">
        <v>792</v>
      </c>
    </row>
    <row r="128" spans="1:5">
      <c r="A128" s="913" t="s">
        <v>793</v>
      </c>
    </row>
    <row r="129" spans="1:1">
      <c r="A129" s="909" t="s">
        <v>865</v>
      </c>
    </row>
    <row r="130" spans="1:1">
      <c r="A130" s="913" t="s">
        <v>758</v>
      </c>
    </row>
    <row r="131" spans="1:1">
      <c r="A131" s="909" t="s">
        <v>861</v>
      </c>
    </row>
    <row r="132" spans="1:1">
      <c r="A132" s="913" t="s">
        <v>759</v>
      </c>
    </row>
    <row r="133" spans="1:1">
      <c r="A133" s="909" t="s">
        <v>863</v>
      </c>
    </row>
    <row r="134" spans="1:1">
      <c r="A134" s="913" t="s">
        <v>760</v>
      </c>
    </row>
    <row r="135" spans="1:1">
      <c r="A135" s="909" t="s">
        <v>794</v>
      </c>
    </row>
    <row r="136" spans="1:1">
      <c r="A136" s="913" t="s">
        <v>795</v>
      </c>
    </row>
    <row r="137" spans="1:1">
      <c r="A137" s="909" t="s">
        <v>796</v>
      </c>
    </row>
    <row r="138" spans="1:1">
      <c r="A138" s="913" t="s">
        <v>797</v>
      </c>
    </row>
    <row r="139" spans="1:1">
      <c r="A139" s="909" t="s">
        <v>798</v>
      </c>
    </row>
    <row r="140" spans="1:1">
      <c r="A140" s="913" t="s">
        <v>799</v>
      </c>
    </row>
    <row r="141" spans="1:1">
      <c r="A141" s="909" t="s">
        <v>800</v>
      </c>
    </row>
    <row r="142" spans="1:1">
      <c r="A142" s="664"/>
    </row>
    <row r="143" spans="1:1">
      <c r="A143" s="665" t="s">
        <v>782</v>
      </c>
    </row>
    <row r="144" spans="1:1">
      <c r="A144" s="654"/>
    </row>
    <row r="145" spans="1:1">
      <c r="A145" s="914" t="s">
        <v>726</v>
      </c>
    </row>
    <row r="146" spans="1:1">
      <c r="A146" s="909" t="s">
        <v>727</v>
      </c>
    </row>
    <row r="147" spans="1:1">
      <c r="A147" s="914" t="s">
        <v>728</v>
      </c>
    </row>
    <row r="148" spans="1:1">
      <c r="A148" s="909" t="s">
        <v>729</v>
      </c>
    </row>
    <row r="149" spans="1:1">
      <c r="A149" s="914" t="s">
        <v>730</v>
      </c>
    </row>
    <row r="150" spans="1:1">
      <c r="A150" s="909" t="s">
        <v>731</v>
      </c>
    </row>
    <row r="151" spans="1:1">
      <c r="A151" s="914" t="s">
        <v>732</v>
      </c>
    </row>
    <row r="152" spans="1:1">
      <c r="A152" s="909" t="s">
        <v>1080</v>
      </c>
    </row>
    <row r="153" spans="1:1">
      <c r="A153" s="914" t="s">
        <v>733</v>
      </c>
    </row>
    <row r="154" spans="1:1">
      <c r="A154" s="909" t="s">
        <v>734</v>
      </c>
    </row>
    <row r="155" spans="1:1">
      <c r="A155" s="914" t="s">
        <v>735</v>
      </c>
    </row>
    <row r="156" spans="1:1">
      <c r="A156" s="909" t="s">
        <v>736</v>
      </c>
    </row>
    <row r="157" spans="1:1">
      <c r="A157" s="914" t="s">
        <v>737</v>
      </c>
    </row>
    <row r="158" spans="1:1">
      <c r="A158" s="909" t="s">
        <v>738</v>
      </c>
    </row>
    <row r="159" spans="1:1" s="268" customFormat="1">
      <c r="A159" s="914" t="s">
        <v>876</v>
      </c>
    </row>
    <row r="160" spans="1:1" s="268" customFormat="1">
      <c r="A160" s="909" t="s">
        <v>877</v>
      </c>
    </row>
    <row r="161" spans="1:8">
      <c r="A161" s="666"/>
    </row>
    <row r="162" spans="1:8">
      <c r="A162" s="647" t="s">
        <v>783</v>
      </c>
    </row>
    <row r="163" spans="1:8">
      <c r="A163" s="193"/>
      <c r="B163" s="193"/>
      <c r="C163" s="193"/>
      <c r="D163" s="193"/>
      <c r="E163" s="193"/>
    </row>
    <row r="164" spans="1:8">
      <c r="A164" s="63" t="s">
        <v>741</v>
      </c>
    </row>
    <row r="165" spans="1:8">
      <c r="A165" s="909" t="s">
        <v>742</v>
      </c>
    </row>
    <row r="166" spans="1:8">
      <c r="A166" s="63" t="s">
        <v>743</v>
      </c>
    </row>
    <row r="167" spans="1:8">
      <c r="A167" s="909" t="s">
        <v>744</v>
      </c>
      <c r="H167" s="241"/>
    </row>
    <row r="168" spans="1:8">
      <c r="A168" s="63" t="s">
        <v>745</v>
      </c>
    </row>
    <row r="169" spans="1:8">
      <c r="A169" s="909" t="s">
        <v>746</v>
      </c>
      <c r="F169" s="63"/>
    </row>
    <row r="170" spans="1:8">
      <c r="A170" s="63" t="s">
        <v>747</v>
      </c>
    </row>
    <row r="171" spans="1:8">
      <c r="A171" s="909" t="s">
        <v>748</v>
      </c>
    </row>
    <row r="172" spans="1:8">
      <c r="A172" s="63" t="s">
        <v>749</v>
      </c>
    </row>
    <row r="173" spans="1:8" s="268" customFormat="1">
      <c r="A173" s="909" t="s">
        <v>750</v>
      </c>
    </row>
    <row r="174" spans="1:8">
      <c r="A174" s="63" t="s">
        <v>881</v>
      </c>
    </row>
    <row r="175" spans="1:8" s="268" customFormat="1">
      <c r="A175" s="909" t="s">
        <v>882</v>
      </c>
    </row>
    <row r="176" spans="1:8" s="268" customFormat="1">
      <c r="A176" s="655"/>
    </row>
    <row r="177" spans="1:1">
      <c r="A177" s="656"/>
    </row>
    <row r="178" spans="1:1">
      <c r="A178" s="26" t="s">
        <v>4</v>
      </c>
    </row>
    <row r="179" spans="1:1">
      <c r="A179" s="657" t="s">
        <v>5</v>
      </c>
    </row>
    <row r="180" spans="1:1">
      <c r="A180" s="65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6" customWidth="1"/>
    <col min="2" max="2" width="41.140625" customWidth="1"/>
    <col min="3" max="3" width="13.140625" bestFit="1" customWidth="1"/>
    <col min="4" max="4" width="13.140625" customWidth="1"/>
    <col min="5" max="5" width="12.42578125" bestFit="1" customWidth="1"/>
    <col min="6" max="6" width="12.140625" customWidth="1"/>
  </cols>
  <sheetData>
    <row r="1" spans="1:8">
      <c r="A1" s="150" t="s">
        <v>1539</v>
      </c>
    </row>
    <row r="2" spans="1:8">
      <c r="A2" s="560" t="s">
        <v>1540</v>
      </c>
    </row>
    <row r="3" spans="1:8" ht="12.75" customHeight="1"/>
    <row r="4" spans="1:8" ht="12.75" customHeight="1">
      <c r="B4" s="847"/>
      <c r="C4" s="846"/>
      <c r="D4" s="846"/>
      <c r="E4" s="846"/>
      <c r="F4" s="25" t="s">
        <v>517</v>
      </c>
    </row>
    <row r="5" spans="1:8">
      <c r="A5" s="1140" t="s">
        <v>518</v>
      </c>
      <c r="B5" s="1140" t="s">
        <v>519</v>
      </c>
      <c r="C5" s="1141" t="s">
        <v>925</v>
      </c>
      <c r="D5" s="1141"/>
      <c r="E5" s="1142" t="s">
        <v>926</v>
      </c>
      <c r="F5" s="1142"/>
    </row>
    <row r="6" spans="1:8" ht="65.25">
      <c r="A6" s="1140"/>
      <c r="B6" s="1140"/>
      <c r="C6" s="409" t="s">
        <v>520</v>
      </c>
      <c r="D6" s="409" t="s">
        <v>521</v>
      </c>
      <c r="E6" s="409" t="s">
        <v>522</v>
      </c>
      <c r="F6" s="409" t="s">
        <v>523</v>
      </c>
    </row>
    <row r="7" spans="1:8" ht="22.5">
      <c r="A7" s="91">
        <v>1</v>
      </c>
      <c r="B7" s="92" t="s">
        <v>524</v>
      </c>
      <c r="C7" s="932">
        <v>2162790</v>
      </c>
      <c r="D7" s="932">
        <v>358856.48008999997</v>
      </c>
      <c r="E7" s="932">
        <v>8798</v>
      </c>
      <c r="F7" s="932">
        <v>67927.625950000001</v>
      </c>
      <c r="G7" s="53"/>
    </row>
    <row r="8" spans="1:8" ht="22.5">
      <c r="A8" s="91">
        <v>2</v>
      </c>
      <c r="B8" s="92" t="s">
        <v>526</v>
      </c>
      <c r="C8" s="932">
        <v>460163</v>
      </c>
      <c r="D8" s="932">
        <v>543273.43744000001</v>
      </c>
      <c r="E8" s="932">
        <v>3554504</v>
      </c>
      <c r="F8" s="932">
        <v>259215.35688000001</v>
      </c>
      <c r="G8" s="53"/>
    </row>
    <row r="9" spans="1:8" ht="22.5">
      <c r="A9" s="91">
        <v>3</v>
      </c>
      <c r="B9" s="92" t="s">
        <v>525</v>
      </c>
      <c r="C9" s="932">
        <v>519989</v>
      </c>
      <c r="D9" s="932">
        <v>1057924.8292</v>
      </c>
      <c r="E9" s="932">
        <v>81631</v>
      </c>
      <c r="F9" s="932">
        <v>568811.58495000005</v>
      </c>
      <c r="G9" s="53"/>
    </row>
    <row r="10" spans="1:8" ht="22.5">
      <c r="A10" s="91">
        <v>4</v>
      </c>
      <c r="B10" s="92" t="s">
        <v>527</v>
      </c>
      <c r="C10" s="932">
        <v>55</v>
      </c>
      <c r="D10" s="932">
        <v>3076.4904900000001</v>
      </c>
      <c r="E10" s="932">
        <v>139</v>
      </c>
      <c r="F10" s="932">
        <v>1974.2806799999998</v>
      </c>
    </row>
    <row r="11" spans="1:8" ht="22.5">
      <c r="A11" s="91">
        <v>5</v>
      </c>
      <c r="B11" s="92" t="s">
        <v>528</v>
      </c>
      <c r="C11" s="932">
        <v>171</v>
      </c>
      <c r="D11" s="932">
        <v>6795.54493</v>
      </c>
      <c r="E11" s="932">
        <v>13</v>
      </c>
      <c r="F11" s="190">
        <v>1558.23073</v>
      </c>
    </row>
    <row r="12" spans="1:8" ht="22.5">
      <c r="A12" s="91">
        <v>6</v>
      </c>
      <c r="B12" s="92" t="s">
        <v>529</v>
      </c>
      <c r="C12" s="932">
        <v>22833</v>
      </c>
      <c r="D12" s="932">
        <v>171649.72951</v>
      </c>
      <c r="E12" s="932">
        <v>1117</v>
      </c>
      <c r="F12" s="932">
        <v>97912.668609999993</v>
      </c>
    </row>
    <row r="13" spans="1:8" ht="22.5">
      <c r="A13" s="91">
        <v>7</v>
      </c>
      <c r="B13" s="92" t="s">
        <v>530</v>
      </c>
      <c r="C13" s="932">
        <v>6875</v>
      </c>
      <c r="D13" s="932">
        <v>27532.673420000003</v>
      </c>
      <c r="E13" s="932">
        <v>1928</v>
      </c>
      <c r="F13" s="932">
        <v>8395.16021</v>
      </c>
    </row>
    <row r="14" spans="1:8" ht="22.5">
      <c r="A14" s="91">
        <v>8</v>
      </c>
      <c r="B14" s="92" t="s">
        <v>531</v>
      </c>
      <c r="C14" s="932">
        <v>584586</v>
      </c>
      <c r="D14" s="932">
        <v>651898.08892000001</v>
      </c>
      <c r="E14" s="932">
        <v>28051</v>
      </c>
      <c r="F14" s="932">
        <v>450697.92786</v>
      </c>
      <c r="H14" s="268"/>
    </row>
    <row r="15" spans="1:8" ht="22.5">
      <c r="A15" s="91">
        <v>9</v>
      </c>
      <c r="B15" s="92" t="s">
        <v>532</v>
      </c>
      <c r="C15" s="932">
        <v>593522</v>
      </c>
      <c r="D15" s="932">
        <v>787654.97100000002</v>
      </c>
      <c r="E15" s="932">
        <v>55084</v>
      </c>
      <c r="F15" s="932">
        <v>350694.18083999999</v>
      </c>
    </row>
    <row r="16" spans="1:8" ht="22.5">
      <c r="A16" s="91">
        <v>10</v>
      </c>
      <c r="B16" s="92" t="s">
        <v>533</v>
      </c>
      <c r="C16" s="932">
        <v>2565418</v>
      </c>
      <c r="D16" s="932">
        <v>2236054.7724699997</v>
      </c>
      <c r="E16" s="932">
        <v>71550</v>
      </c>
      <c r="F16" s="932">
        <v>1030044.3178600001</v>
      </c>
    </row>
    <row r="17" spans="1:6" ht="22.5">
      <c r="A17" s="91">
        <v>11</v>
      </c>
      <c r="B17" s="92" t="s">
        <v>534</v>
      </c>
      <c r="C17" s="932">
        <v>1347</v>
      </c>
      <c r="D17" s="932">
        <v>1451.43931</v>
      </c>
      <c r="E17" s="932">
        <v>6</v>
      </c>
      <c r="F17" s="932">
        <v>1389.0422800000001</v>
      </c>
    </row>
    <row r="18" spans="1:6" ht="22.5">
      <c r="A18" s="91">
        <v>12</v>
      </c>
      <c r="B18" s="92" t="s">
        <v>535</v>
      </c>
      <c r="C18" s="932">
        <v>57034</v>
      </c>
      <c r="D18" s="932">
        <v>35920.160409999997</v>
      </c>
      <c r="E18" s="932">
        <v>243</v>
      </c>
      <c r="F18" s="932">
        <v>4726.3520499999995</v>
      </c>
    </row>
    <row r="19" spans="1:6" ht="22.5">
      <c r="A19" s="91">
        <v>13</v>
      </c>
      <c r="B19" s="92" t="s">
        <v>536</v>
      </c>
      <c r="C19" s="932">
        <v>215048</v>
      </c>
      <c r="D19" s="932">
        <v>424788.23933000001</v>
      </c>
      <c r="E19" s="932">
        <v>9961</v>
      </c>
      <c r="F19" s="932">
        <v>153156.64796</v>
      </c>
    </row>
    <row r="20" spans="1:6" ht="22.5">
      <c r="A20" s="91">
        <v>14</v>
      </c>
      <c r="B20" s="92" t="s">
        <v>537</v>
      </c>
      <c r="C20" s="932">
        <v>67765</v>
      </c>
      <c r="D20" s="932">
        <v>277189.40495</v>
      </c>
      <c r="E20" s="932">
        <v>1050</v>
      </c>
      <c r="F20" s="932">
        <v>-20104.255590000001</v>
      </c>
    </row>
    <row r="21" spans="1:6" ht="22.5">
      <c r="A21" s="91">
        <v>15</v>
      </c>
      <c r="B21" s="92" t="s">
        <v>538</v>
      </c>
      <c r="C21" s="932">
        <v>2546</v>
      </c>
      <c r="D21" s="932">
        <v>13689.965320000001</v>
      </c>
      <c r="E21" s="932">
        <v>458</v>
      </c>
      <c r="F21" s="932">
        <v>2848.3854200000001</v>
      </c>
    </row>
    <row r="22" spans="1:6" ht="22.5">
      <c r="A22" s="91">
        <v>16</v>
      </c>
      <c r="B22" s="92" t="s">
        <v>539</v>
      </c>
      <c r="C22" s="932">
        <v>234798</v>
      </c>
      <c r="D22" s="932">
        <v>138799.65881999998</v>
      </c>
      <c r="E22" s="932">
        <v>570</v>
      </c>
      <c r="F22" s="932">
        <v>30531.693059999998</v>
      </c>
    </row>
    <row r="23" spans="1:6" ht="22.5">
      <c r="A23" s="91">
        <v>17</v>
      </c>
      <c r="B23" s="92" t="s">
        <v>540</v>
      </c>
      <c r="C23" s="932">
        <v>43268</v>
      </c>
      <c r="D23" s="932">
        <v>3329.2961</v>
      </c>
      <c r="E23" s="932">
        <v>25</v>
      </c>
      <c r="F23" s="932">
        <v>297.73840999999999</v>
      </c>
    </row>
    <row r="24" spans="1:6" ht="22.5">
      <c r="A24" s="91">
        <v>18</v>
      </c>
      <c r="B24" s="92" t="s">
        <v>541</v>
      </c>
      <c r="C24" s="932">
        <v>593966</v>
      </c>
      <c r="D24" s="932">
        <v>83540.214019999999</v>
      </c>
      <c r="E24" s="932">
        <v>263036</v>
      </c>
      <c r="F24" s="932">
        <v>35477.195909999995</v>
      </c>
    </row>
    <row r="25" spans="1:6" ht="22.5">
      <c r="A25" s="91">
        <v>19</v>
      </c>
      <c r="B25" s="92" t="s">
        <v>542</v>
      </c>
      <c r="C25" s="932">
        <v>698227</v>
      </c>
      <c r="D25" s="932">
        <v>1813354.71248</v>
      </c>
      <c r="E25" s="932">
        <v>46370</v>
      </c>
      <c r="F25" s="932">
        <v>1931611.87671</v>
      </c>
    </row>
    <row r="26" spans="1:6" ht="22.5">
      <c r="A26" s="91">
        <v>20</v>
      </c>
      <c r="B26" s="92" t="s">
        <v>543</v>
      </c>
      <c r="C26" s="932">
        <v>3476</v>
      </c>
      <c r="D26" s="932">
        <v>7435.7992899999999</v>
      </c>
      <c r="E26" s="932">
        <v>2055</v>
      </c>
      <c r="F26" s="932">
        <v>17736.951870000001</v>
      </c>
    </row>
    <row r="27" spans="1:6" ht="33.75">
      <c r="A27" s="91">
        <v>21</v>
      </c>
      <c r="B27" s="92" t="s">
        <v>544</v>
      </c>
      <c r="C27" s="932">
        <v>589631</v>
      </c>
      <c r="D27" s="932">
        <v>90285.521769999992</v>
      </c>
      <c r="E27" s="932">
        <v>1616</v>
      </c>
      <c r="F27" s="932">
        <v>9941.2880800000003</v>
      </c>
    </row>
    <row r="28" spans="1:6" ht="22.5">
      <c r="A28" s="91">
        <v>22</v>
      </c>
      <c r="B28" s="92" t="s">
        <v>545</v>
      </c>
      <c r="C28" s="932">
        <v>2094</v>
      </c>
      <c r="D28" s="932">
        <v>2448.40904</v>
      </c>
      <c r="E28" s="932">
        <v>164</v>
      </c>
      <c r="F28" s="932">
        <v>5649.5846799999999</v>
      </c>
    </row>
    <row r="29" spans="1:6" ht="45">
      <c r="A29" s="91">
        <v>23</v>
      </c>
      <c r="B29" s="92" t="s">
        <v>546</v>
      </c>
      <c r="C29" s="932">
        <v>71105</v>
      </c>
      <c r="D29" s="932">
        <v>282984.64123000001</v>
      </c>
      <c r="E29" s="932">
        <v>4534</v>
      </c>
      <c r="F29" s="932">
        <v>184324.84486000001</v>
      </c>
    </row>
    <row r="30" spans="1:6" ht="22.5">
      <c r="A30" s="91">
        <v>24</v>
      </c>
      <c r="B30" s="92" t="s">
        <v>547</v>
      </c>
      <c r="C30" s="932">
        <v>0</v>
      </c>
      <c r="D30" s="932">
        <v>0</v>
      </c>
      <c r="E30" s="932">
        <v>0</v>
      </c>
      <c r="F30" s="932">
        <v>0</v>
      </c>
    </row>
    <row r="31" spans="1:6" ht="22.5">
      <c r="A31" s="91">
        <v>25</v>
      </c>
      <c r="B31" s="92" t="s">
        <v>548</v>
      </c>
      <c r="C31" s="932">
        <v>0</v>
      </c>
      <c r="D31" s="932">
        <v>0</v>
      </c>
      <c r="E31" s="932">
        <v>0</v>
      </c>
      <c r="F31" s="932">
        <v>0</v>
      </c>
    </row>
    <row r="32" spans="1:6" ht="22.5">
      <c r="A32" s="412"/>
      <c r="B32" s="413" t="s">
        <v>549</v>
      </c>
      <c r="C32" s="933">
        <v>8132174</v>
      </c>
      <c r="D32" s="933">
        <v>6823425.3957200004</v>
      </c>
      <c r="E32" s="933">
        <v>4078164</v>
      </c>
      <c r="F32" s="933">
        <v>3045554.1340700001</v>
      </c>
    </row>
    <row r="33" spans="1:7" ht="22.5">
      <c r="A33" s="412"/>
      <c r="B33" s="413" t="s">
        <v>550</v>
      </c>
      <c r="C33" s="933">
        <v>1364533</v>
      </c>
      <c r="D33" s="933">
        <v>2196509.0838000001</v>
      </c>
      <c r="E33" s="933">
        <v>54739</v>
      </c>
      <c r="F33" s="933">
        <v>2149264.5461999997</v>
      </c>
    </row>
    <row r="34" spans="1:7">
      <c r="A34" s="410"/>
      <c r="B34" s="411" t="s">
        <v>295</v>
      </c>
      <c r="C34" s="934">
        <v>9496707</v>
      </c>
      <c r="D34" s="934">
        <v>9019934.4795200005</v>
      </c>
      <c r="E34" s="934">
        <v>4132903</v>
      </c>
      <c r="F34" s="934">
        <v>5194818.6802700004</v>
      </c>
    </row>
    <row r="35" spans="1:7" ht="12.75" customHeight="1">
      <c r="A35" s="34" t="s">
        <v>516</v>
      </c>
      <c r="F35" s="268"/>
    </row>
    <row r="36" spans="1:7" ht="12.75" customHeight="1">
      <c r="G36" s="77"/>
    </row>
    <row r="37" spans="1:7" ht="12.75" customHeight="1">
      <c r="A37" s="631" t="s">
        <v>83</v>
      </c>
    </row>
    <row r="38" spans="1:7" ht="12.75" customHeight="1">
      <c r="F38" s="35" t="s">
        <v>1145</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16" t="s">
        <v>94</v>
      </c>
      <c r="B1" s="204"/>
      <c r="C1" s="204"/>
      <c r="D1" s="204"/>
      <c r="E1" s="204"/>
      <c r="F1" s="204"/>
      <c r="G1" s="204"/>
    </row>
    <row r="2" spans="1:9">
      <c r="A2" s="617" t="s">
        <v>95</v>
      </c>
      <c r="B2" s="204"/>
      <c r="C2" s="204"/>
      <c r="D2" s="204"/>
      <c r="E2" s="204"/>
      <c r="F2" s="204"/>
      <c r="G2" s="204"/>
    </row>
    <row r="3" spans="1:9" s="268" customFormat="1">
      <c r="A3" s="559"/>
      <c r="B3" s="204"/>
      <c r="C3" s="204"/>
      <c r="D3" s="204"/>
      <c r="E3" s="204"/>
      <c r="F3" s="204"/>
      <c r="G3" s="204"/>
    </row>
    <row r="4" spans="1:9" ht="12.75" customHeight="1">
      <c r="A4" s="24" t="s">
        <v>705</v>
      </c>
    </row>
    <row r="5" spans="1:9" ht="12.75" customHeight="1">
      <c r="A5" s="541" t="s">
        <v>706</v>
      </c>
      <c r="B5" s="204"/>
    </row>
    <row r="6" spans="1:9" ht="53.25" customHeight="1">
      <c r="A6" s="853" t="s">
        <v>889</v>
      </c>
      <c r="B6" s="1143" t="s">
        <v>496</v>
      </c>
      <c r="C6" s="1144"/>
      <c r="D6" s="1145"/>
      <c r="E6" s="1143" t="s">
        <v>896</v>
      </c>
      <c r="F6" s="1144"/>
      <c r="G6" s="1145"/>
      <c r="I6" s="195"/>
    </row>
    <row r="7" spans="1:9" s="268" customFormat="1">
      <c r="A7" s="1146" t="s">
        <v>907</v>
      </c>
      <c r="B7" s="421" t="str">
        <f>Naslovnica!A20</f>
        <v>Rujan 2021.</v>
      </c>
      <c r="C7" s="1147" t="s">
        <v>908</v>
      </c>
      <c r="D7" s="1149" t="s">
        <v>903</v>
      </c>
      <c r="E7" s="421" t="str">
        <f>$B$7</f>
        <v>Rujan 2021.</v>
      </c>
      <c r="F7" s="1147" t="s">
        <v>908</v>
      </c>
      <c r="G7" s="1149" t="s">
        <v>903</v>
      </c>
    </row>
    <row r="8" spans="1:9" s="268" customFormat="1">
      <c r="A8" s="1146"/>
      <c r="B8" s="837" t="str">
        <f>Naslovnica!A24</f>
        <v>September 2021</v>
      </c>
      <c r="C8" s="1148"/>
      <c r="D8" s="1146"/>
      <c r="E8" s="837" t="str">
        <f>$B$8</f>
        <v>September 2021</v>
      </c>
      <c r="F8" s="1148"/>
      <c r="G8" s="1146"/>
    </row>
    <row r="9" spans="1:9" ht="25.5">
      <c r="A9" s="248" t="s">
        <v>502</v>
      </c>
      <c r="B9" s="256">
        <v>255199605.78999999</v>
      </c>
      <c r="C9" s="252">
        <v>1423870593.21</v>
      </c>
      <c r="D9" s="259">
        <v>1.1419241941396403</v>
      </c>
      <c r="E9" s="256">
        <v>127555</v>
      </c>
      <c r="F9" s="251">
        <v>1309320</v>
      </c>
      <c r="G9" s="262">
        <v>-0.39100023872045836</v>
      </c>
    </row>
    <row r="10" spans="1:9">
      <c r="A10" s="93" t="s">
        <v>504</v>
      </c>
      <c r="B10" s="257">
        <v>236561283.78999999</v>
      </c>
      <c r="C10" s="196">
        <v>1269205161.3499999</v>
      </c>
      <c r="D10" s="260">
        <v>1.1640723323288023</v>
      </c>
      <c r="E10" s="257">
        <v>127555</v>
      </c>
      <c r="F10" s="197">
        <v>1309320</v>
      </c>
      <c r="G10" s="260">
        <v>-0.39100023872045836</v>
      </c>
    </row>
    <row r="11" spans="1:9">
      <c r="A11" s="93" t="s">
        <v>503</v>
      </c>
      <c r="B11" s="257">
        <v>16126620.74</v>
      </c>
      <c r="C11" s="196">
        <v>116666677.46000001</v>
      </c>
      <c r="D11" s="260">
        <v>1.0200115414051356</v>
      </c>
      <c r="E11" s="257" t="s">
        <v>146</v>
      </c>
      <c r="F11" s="197" t="s">
        <v>146</v>
      </c>
      <c r="G11" s="260" t="s">
        <v>146</v>
      </c>
    </row>
    <row r="12" spans="1:9">
      <c r="A12" s="93" t="s">
        <v>505</v>
      </c>
      <c r="B12" s="257" t="s">
        <v>146</v>
      </c>
      <c r="C12" s="197" t="s">
        <v>146</v>
      </c>
      <c r="D12" s="261" t="s">
        <v>146</v>
      </c>
      <c r="E12" s="257" t="s">
        <v>146</v>
      </c>
      <c r="F12" s="197" t="s">
        <v>146</v>
      </c>
      <c r="G12" s="260" t="s">
        <v>146</v>
      </c>
    </row>
    <row r="13" spans="1:9">
      <c r="A13" s="93" t="s">
        <v>897</v>
      </c>
      <c r="B13" s="257" t="s">
        <v>146</v>
      </c>
      <c r="C13" s="197" t="s">
        <v>146</v>
      </c>
      <c r="D13" s="261" t="s">
        <v>146</v>
      </c>
      <c r="E13" s="257" t="s">
        <v>146</v>
      </c>
      <c r="F13" s="197" t="s">
        <v>146</v>
      </c>
      <c r="G13" s="260" t="s">
        <v>146</v>
      </c>
    </row>
    <row r="14" spans="1:9">
      <c r="A14" s="93" t="s">
        <v>506</v>
      </c>
      <c r="B14" s="257" t="s">
        <v>146</v>
      </c>
      <c r="C14" s="197" t="s">
        <v>146</v>
      </c>
      <c r="D14" s="261" t="s">
        <v>146</v>
      </c>
      <c r="E14" s="257" t="s">
        <v>146</v>
      </c>
      <c r="F14" s="197" t="s">
        <v>146</v>
      </c>
      <c r="G14" s="260" t="s">
        <v>146</v>
      </c>
    </row>
    <row r="15" spans="1:9" s="268" customFormat="1">
      <c r="A15" s="93" t="s">
        <v>1117</v>
      </c>
      <c r="B15" s="257">
        <v>2511701.2599999998</v>
      </c>
      <c r="C15" s="197">
        <v>37998754.399999999</v>
      </c>
      <c r="D15" s="261">
        <v>0.3587255131868039</v>
      </c>
      <c r="E15" s="257" t="s">
        <v>146</v>
      </c>
      <c r="F15" s="197" t="s">
        <v>146</v>
      </c>
      <c r="G15" s="260" t="s">
        <v>146</v>
      </c>
    </row>
    <row r="16" spans="1:9">
      <c r="A16" s="935" t="s">
        <v>1113</v>
      </c>
      <c r="B16" s="936">
        <v>65285200</v>
      </c>
      <c r="C16" s="937">
        <v>369237452</v>
      </c>
      <c r="D16" s="938">
        <v>7.7174789691547598</v>
      </c>
      <c r="E16" s="257" t="s">
        <v>146</v>
      </c>
      <c r="F16" s="197" t="s">
        <v>146</v>
      </c>
      <c r="G16" s="260" t="s">
        <v>146</v>
      </c>
    </row>
    <row r="17" spans="1:9">
      <c r="A17" s="935" t="s">
        <v>1114</v>
      </c>
      <c r="B17" s="936" t="s">
        <v>146</v>
      </c>
      <c r="C17" s="937" t="s">
        <v>146</v>
      </c>
      <c r="D17" s="938" t="s">
        <v>146</v>
      </c>
      <c r="E17" s="257" t="s">
        <v>146</v>
      </c>
      <c r="F17" s="197" t="s">
        <v>146</v>
      </c>
      <c r="G17" s="260" t="s">
        <v>146</v>
      </c>
    </row>
    <row r="18" spans="1:9" ht="18.75" customHeight="1">
      <c r="A18" s="414" t="s">
        <v>507</v>
      </c>
      <c r="B18" s="415">
        <v>320484805.78999996</v>
      </c>
      <c r="C18" s="416">
        <v>1793108045.21</v>
      </c>
      <c r="D18" s="417">
        <v>1.5307954376746649</v>
      </c>
      <c r="E18" s="415">
        <v>127555</v>
      </c>
      <c r="F18" s="806">
        <v>1309320</v>
      </c>
      <c r="G18" s="417">
        <v>-0.39100023872045836</v>
      </c>
      <c r="I18" s="45"/>
    </row>
    <row r="19" spans="1:9" ht="15" customHeight="1">
      <c r="A19" s="1150" t="s">
        <v>906</v>
      </c>
      <c r="B19" s="418" t="str">
        <f>B7</f>
        <v>Rujan 2021.</v>
      </c>
      <c r="C19" s="1148" t="s">
        <v>908</v>
      </c>
      <c r="D19" s="1146" t="s">
        <v>903</v>
      </c>
      <c r="E19" s="838" t="str">
        <f>E7</f>
        <v>Rujan 2021.</v>
      </c>
      <c r="F19" s="1148" t="s">
        <v>908</v>
      </c>
      <c r="G19" s="1146" t="s">
        <v>903</v>
      </c>
    </row>
    <row r="20" spans="1:9" s="268" customFormat="1">
      <c r="A20" s="1150"/>
      <c r="B20" s="837" t="str">
        <f>B8</f>
        <v>September 2021</v>
      </c>
      <c r="C20" s="1148"/>
      <c r="D20" s="1146"/>
      <c r="E20" s="840" t="str">
        <f>E8</f>
        <v>September 2021</v>
      </c>
      <c r="F20" s="1148"/>
      <c r="G20" s="1146"/>
    </row>
    <row r="21" spans="1:9" ht="25.5">
      <c r="A21" s="249" t="s">
        <v>508</v>
      </c>
      <c r="B21" s="256">
        <v>17164508</v>
      </c>
      <c r="C21" s="251">
        <v>137451232</v>
      </c>
      <c r="D21" s="262">
        <v>0.674551838450139</v>
      </c>
      <c r="E21" s="256">
        <v>179</v>
      </c>
      <c r="F21" s="251">
        <v>2066</v>
      </c>
      <c r="G21" s="262">
        <v>-0.64056224899598391</v>
      </c>
    </row>
    <row r="22" spans="1:9">
      <c r="A22" s="93" t="s">
        <v>504</v>
      </c>
      <c r="B22" s="257">
        <v>2134461</v>
      </c>
      <c r="C22" s="197">
        <v>26947101</v>
      </c>
      <c r="D22" s="260">
        <v>-7.713709682649561E-2</v>
      </c>
      <c r="E22" s="257">
        <v>179</v>
      </c>
      <c r="F22" s="197">
        <v>2066</v>
      </c>
      <c r="G22" s="260">
        <v>-0.64056224899598391</v>
      </c>
    </row>
    <row r="23" spans="1:9">
      <c r="A23" s="93" t="s">
        <v>503</v>
      </c>
      <c r="B23" s="257">
        <v>15012000</v>
      </c>
      <c r="C23" s="197">
        <v>110191821</v>
      </c>
      <c r="D23" s="260">
        <v>0.89449772841998998</v>
      </c>
      <c r="E23" s="257" t="s">
        <v>146</v>
      </c>
      <c r="F23" s="197" t="s">
        <v>146</v>
      </c>
      <c r="G23" s="260" t="s">
        <v>146</v>
      </c>
    </row>
    <row r="24" spans="1:9">
      <c r="A24" s="93" t="s">
        <v>505</v>
      </c>
      <c r="B24" s="257" t="s">
        <v>146</v>
      </c>
      <c r="C24" s="197" t="s">
        <v>146</v>
      </c>
      <c r="D24" s="261" t="s">
        <v>146</v>
      </c>
      <c r="E24" s="257" t="s">
        <v>146</v>
      </c>
      <c r="F24" s="197" t="s">
        <v>146</v>
      </c>
      <c r="G24" s="260" t="s">
        <v>146</v>
      </c>
    </row>
    <row r="25" spans="1:9">
      <c r="A25" s="93" t="s">
        <v>897</v>
      </c>
      <c r="B25" s="257" t="s">
        <v>146</v>
      </c>
      <c r="C25" s="197" t="s">
        <v>146</v>
      </c>
      <c r="D25" s="261" t="s">
        <v>146</v>
      </c>
      <c r="E25" s="257" t="s">
        <v>146</v>
      </c>
      <c r="F25" s="197" t="s">
        <v>146</v>
      </c>
      <c r="G25" s="260" t="s">
        <v>146</v>
      </c>
    </row>
    <row r="26" spans="1:9">
      <c r="A26" s="93" t="s">
        <v>506</v>
      </c>
      <c r="B26" s="257" t="s">
        <v>146</v>
      </c>
      <c r="C26" s="197" t="s">
        <v>146</v>
      </c>
      <c r="D26" s="261" t="s">
        <v>146</v>
      </c>
      <c r="E26" s="257" t="s">
        <v>146</v>
      </c>
      <c r="F26" s="197" t="s">
        <v>146</v>
      </c>
      <c r="G26" s="260" t="s">
        <v>146</v>
      </c>
    </row>
    <row r="27" spans="1:9" s="268" customFormat="1">
      <c r="A27" s="93" t="s">
        <v>1117</v>
      </c>
      <c r="B27" s="257">
        <v>18047</v>
      </c>
      <c r="C27" s="197">
        <v>312310</v>
      </c>
      <c r="D27" s="261">
        <v>0.35274717037703329</v>
      </c>
      <c r="E27" s="257" t="s">
        <v>146</v>
      </c>
      <c r="F27" s="197" t="s">
        <v>146</v>
      </c>
      <c r="G27" s="260" t="s">
        <v>146</v>
      </c>
    </row>
    <row r="28" spans="1:9">
      <c r="A28" s="935" t="s">
        <v>1115</v>
      </c>
      <c r="B28" s="936">
        <v>193450</v>
      </c>
      <c r="C28" s="937">
        <v>2547081</v>
      </c>
      <c r="D28" s="1021">
        <v>20.258241758241759</v>
      </c>
      <c r="E28" s="257" t="s">
        <v>146</v>
      </c>
      <c r="F28" s="197" t="s">
        <v>146</v>
      </c>
      <c r="G28" s="260" t="s">
        <v>146</v>
      </c>
    </row>
    <row r="29" spans="1:9">
      <c r="A29" s="935" t="s">
        <v>1116</v>
      </c>
      <c r="B29" s="936" t="s">
        <v>146</v>
      </c>
      <c r="C29" s="937" t="s">
        <v>146</v>
      </c>
      <c r="D29" s="938" t="s">
        <v>146</v>
      </c>
      <c r="E29" s="257" t="s">
        <v>146</v>
      </c>
      <c r="F29" s="197" t="s">
        <v>146</v>
      </c>
      <c r="G29" s="260" t="s">
        <v>146</v>
      </c>
    </row>
    <row r="30" spans="1:9" ht="18.75" customHeight="1">
      <c r="A30" s="414" t="s">
        <v>509</v>
      </c>
      <c r="B30" s="415">
        <v>17357958</v>
      </c>
      <c r="C30" s="419">
        <v>139998313</v>
      </c>
      <c r="D30" s="417">
        <v>0.69192255619529974</v>
      </c>
      <c r="E30" s="415">
        <v>179</v>
      </c>
      <c r="F30" s="419">
        <v>2066</v>
      </c>
      <c r="G30" s="417">
        <v>-0.64056224899598391</v>
      </c>
    </row>
    <row r="31" spans="1:9" ht="18.75" customHeight="1">
      <c r="A31" s="422" t="s">
        <v>510</v>
      </c>
      <c r="B31" s="256">
        <v>7721</v>
      </c>
      <c r="C31" s="423">
        <v>68187</v>
      </c>
      <c r="D31" s="424">
        <v>0.32412965186074438</v>
      </c>
      <c r="E31" s="256">
        <v>19</v>
      </c>
      <c r="F31" s="423">
        <v>26</v>
      </c>
      <c r="G31" s="424">
        <v>0</v>
      </c>
    </row>
    <row r="32" spans="1:9" ht="15" customHeight="1">
      <c r="A32" s="1150" t="s">
        <v>905</v>
      </c>
      <c r="B32" s="418" t="str">
        <f>B7</f>
        <v>Rujan 2021.</v>
      </c>
      <c r="C32" s="1148" t="s">
        <v>908</v>
      </c>
      <c r="D32" s="1146" t="s">
        <v>903</v>
      </c>
      <c r="E32" s="418" t="str">
        <f>E7</f>
        <v>Rujan 2021.</v>
      </c>
      <c r="F32" s="1148" t="s">
        <v>908</v>
      </c>
      <c r="G32" s="1146" t="s">
        <v>903</v>
      </c>
    </row>
    <row r="33" spans="1:7" s="268" customFormat="1">
      <c r="A33" s="1150"/>
      <c r="B33" s="837" t="str">
        <f>B8</f>
        <v>September 2021</v>
      </c>
      <c r="C33" s="1148"/>
      <c r="D33" s="1146"/>
      <c r="E33" s="837" t="str">
        <f>E8</f>
        <v>September 2021</v>
      </c>
      <c r="F33" s="1148"/>
      <c r="G33" s="1146"/>
    </row>
    <row r="34" spans="1:7" ht="17.25" customHeight="1">
      <c r="A34" s="250" t="s">
        <v>511</v>
      </c>
      <c r="B34" s="257">
        <v>860818890.52999997</v>
      </c>
      <c r="C34" s="197">
        <v>4660932999.3099995</v>
      </c>
      <c r="D34" s="260">
        <v>1.3901988186980194</v>
      </c>
      <c r="E34" s="257" t="s">
        <v>146</v>
      </c>
      <c r="F34" s="197" t="s">
        <v>146</v>
      </c>
      <c r="G34" s="260" t="s">
        <v>146</v>
      </c>
    </row>
    <row r="35" spans="1:7" ht="17.25" customHeight="1">
      <c r="A35" s="250" t="s">
        <v>512</v>
      </c>
      <c r="B35" s="257">
        <v>563915735</v>
      </c>
      <c r="C35" s="266">
        <v>3261618746</v>
      </c>
      <c r="D35" s="260">
        <v>1.4317194264769295</v>
      </c>
      <c r="E35" s="257" t="s">
        <v>146</v>
      </c>
      <c r="F35" s="197" t="s">
        <v>146</v>
      </c>
      <c r="G35" s="260" t="s">
        <v>146</v>
      </c>
    </row>
    <row r="36" spans="1:7">
      <c r="A36" s="1150" t="s">
        <v>901</v>
      </c>
      <c r="B36" s="839" t="str">
        <f>B7</f>
        <v>Rujan 2021.</v>
      </c>
      <c r="C36" s="1151" t="s">
        <v>902</v>
      </c>
      <c r="D36" s="1146" t="s">
        <v>903</v>
      </c>
      <c r="E36" s="420"/>
      <c r="F36" s="1151"/>
      <c r="G36" s="1146"/>
    </row>
    <row r="37" spans="1:7" s="268" customFormat="1" ht="21" customHeight="1">
      <c r="A37" s="1150"/>
      <c r="B37" s="837" t="str">
        <f>B8</f>
        <v>September 2021</v>
      </c>
      <c r="C37" s="1151"/>
      <c r="D37" s="1146"/>
      <c r="E37" s="420"/>
      <c r="F37" s="1151"/>
      <c r="G37" s="1146"/>
    </row>
    <row r="38" spans="1:7">
      <c r="A38" s="198" t="s">
        <v>63</v>
      </c>
      <c r="B38" s="258">
        <v>1999.24</v>
      </c>
      <c r="C38" s="94">
        <v>0.14945753727095545</v>
      </c>
      <c r="D38" s="260">
        <v>1.611148947416563E-2</v>
      </c>
      <c r="E38" s="258"/>
      <c r="F38" s="94"/>
      <c r="G38" s="260"/>
    </row>
    <row r="39" spans="1:7">
      <c r="A39" s="95" t="s">
        <v>116</v>
      </c>
      <c r="B39" s="258">
        <v>1385.53</v>
      </c>
      <c r="C39" s="94">
        <v>0.17428743357431609</v>
      </c>
      <c r="D39" s="260">
        <v>1.6104783766143216E-2</v>
      </c>
      <c r="E39" s="258"/>
      <c r="F39" s="94"/>
      <c r="G39" s="260"/>
    </row>
    <row r="40" spans="1:7">
      <c r="A40" s="95" t="s">
        <v>64</v>
      </c>
      <c r="B40" s="258">
        <v>1228.54</v>
      </c>
      <c r="C40" s="94">
        <v>0.12937001866134712</v>
      </c>
      <c r="D40" s="260">
        <v>1.7576119007388202E-2</v>
      </c>
      <c r="E40" s="258"/>
      <c r="F40" s="94"/>
      <c r="G40" s="260"/>
    </row>
    <row r="41" spans="1:7" s="268" customFormat="1">
      <c r="A41" s="95" t="s">
        <v>1093</v>
      </c>
      <c r="B41" s="258">
        <v>1258.73</v>
      </c>
      <c r="C41" s="94">
        <v>0.15763383701360212</v>
      </c>
      <c r="D41" s="260">
        <v>1.7624279466097459E-2</v>
      </c>
      <c r="E41" s="258"/>
      <c r="F41" s="94"/>
      <c r="G41" s="260"/>
    </row>
    <row r="42" spans="1:7">
      <c r="A42" s="95" t="s">
        <v>859</v>
      </c>
      <c r="B42" s="258">
        <v>1209.18</v>
      </c>
      <c r="C42" s="94">
        <v>0.15367661791224219</v>
      </c>
      <c r="D42" s="260">
        <v>3.2207947415596072E-2</v>
      </c>
      <c r="E42" s="258"/>
      <c r="F42" s="94"/>
      <c r="G42" s="260"/>
    </row>
    <row r="43" spans="1:7" s="268" customFormat="1">
      <c r="A43" s="95" t="s">
        <v>96</v>
      </c>
      <c r="B43" s="258">
        <v>1212.1199999999999</v>
      </c>
      <c r="C43" s="94">
        <v>9.763651181744093E-2</v>
      </c>
      <c r="D43" s="260">
        <v>2.2972402734407815E-2</v>
      </c>
      <c r="E43" s="258"/>
      <c r="F43" s="94"/>
      <c r="G43" s="260"/>
    </row>
    <row r="44" spans="1:7">
      <c r="A44" s="95" t="s">
        <v>97</v>
      </c>
      <c r="B44" s="258">
        <v>1139.06</v>
      </c>
      <c r="C44" s="94">
        <v>0.19844284286390645</v>
      </c>
      <c r="D44" s="260">
        <v>7.3228183240054978E-2</v>
      </c>
      <c r="E44" s="258"/>
      <c r="F44" s="94"/>
      <c r="G44" s="260"/>
    </row>
    <row r="45" spans="1:7">
      <c r="A45" s="95" t="s">
        <v>98</v>
      </c>
      <c r="B45" s="258">
        <v>437.33</v>
      </c>
      <c r="C45" s="94">
        <v>-0.37429536154748622</v>
      </c>
      <c r="D45" s="260">
        <v>-3.1920309905921429E-2</v>
      </c>
      <c r="E45" s="258"/>
      <c r="F45" s="94"/>
      <c r="G45" s="260"/>
    </row>
    <row r="46" spans="1:7">
      <c r="A46" s="95" t="s">
        <v>99</v>
      </c>
      <c r="B46" s="258">
        <v>756.23</v>
      </c>
      <c r="C46" s="94">
        <v>0.21315130903490753</v>
      </c>
      <c r="D46" s="260">
        <v>4.1825671263449493E-2</v>
      </c>
      <c r="E46" s="258"/>
      <c r="F46" s="94"/>
      <c r="G46" s="260"/>
    </row>
    <row r="47" spans="1:7">
      <c r="A47" s="95" t="s">
        <v>100</v>
      </c>
      <c r="B47" s="258">
        <v>881.34</v>
      </c>
      <c r="C47" s="94"/>
      <c r="D47" s="260">
        <v>-3.9526596266387659E-2</v>
      </c>
      <c r="E47" s="258"/>
      <c r="F47" s="94"/>
      <c r="G47" s="260"/>
    </row>
    <row r="48" spans="1:7">
      <c r="A48" s="95" t="s">
        <v>101</v>
      </c>
      <c r="B48" s="258">
        <v>3527.8</v>
      </c>
      <c r="C48" s="94">
        <v>1.4327323122396152E-2</v>
      </c>
      <c r="D48" s="260">
        <v>4.9366609029561914E-3</v>
      </c>
      <c r="E48" s="258"/>
      <c r="F48" s="94"/>
      <c r="G48" s="260"/>
    </row>
    <row r="49" spans="1:7">
      <c r="A49" s="198" t="s">
        <v>65</v>
      </c>
      <c r="B49" s="258">
        <v>111.8069</v>
      </c>
      <c r="C49" s="94">
        <v>-4.9199134565151015E-3</v>
      </c>
      <c r="D49" s="260">
        <v>-1.6096593871306464E-4</v>
      </c>
      <c r="E49" s="258"/>
      <c r="F49" s="94"/>
      <c r="G49" s="260"/>
    </row>
    <row r="50" spans="1:7">
      <c r="A50" s="198" t="s">
        <v>84</v>
      </c>
      <c r="B50" s="258">
        <v>189.32689999999999</v>
      </c>
      <c r="C50" s="94">
        <v>1.3056566862935215E-2</v>
      </c>
      <c r="D50" s="260">
        <v>1.6988896637033513E-3</v>
      </c>
      <c r="E50" s="258"/>
      <c r="F50" s="94"/>
      <c r="G50" s="260"/>
    </row>
    <row r="51" spans="1:7" ht="15" customHeight="1">
      <c r="A51" s="1150" t="s">
        <v>904</v>
      </c>
      <c r="B51" s="418" t="str">
        <f>B7</f>
        <v>Rujan 2021.</v>
      </c>
      <c r="C51" s="1152"/>
      <c r="D51" s="1146" t="s">
        <v>903</v>
      </c>
      <c r="E51" s="418" t="str">
        <f>E7</f>
        <v>Rujan 2021.</v>
      </c>
      <c r="F51" s="1152"/>
      <c r="G51" s="1146" t="s">
        <v>903</v>
      </c>
    </row>
    <row r="52" spans="1:7" s="268" customFormat="1">
      <c r="A52" s="1150"/>
      <c r="B52" s="837" t="str">
        <f>B8</f>
        <v>September 2021</v>
      </c>
      <c r="C52" s="1152"/>
      <c r="D52" s="1146"/>
      <c r="E52" s="837" t="str">
        <f>E8</f>
        <v>September 2021</v>
      </c>
      <c r="F52" s="1152"/>
      <c r="G52" s="1146"/>
    </row>
    <row r="53" spans="1:7">
      <c r="A53" s="93" t="s">
        <v>504</v>
      </c>
      <c r="B53" s="257">
        <v>135912.76034313999</v>
      </c>
      <c r="C53" s="197"/>
      <c r="D53" s="260">
        <v>2.3729224388568282E-2</v>
      </c>
      <c r="E53" s="257">
        <v>287.99130000000002</v>
      </c>
      <c r="F53" s="197"/>
      <c r="G53" s="260">
        <v>9.377819132587728E-4</v>
      </c>
    </row>
    <row r="54" spans="1:7">
      <c r="A54" s="93" t="s">
        <v>503</v>
      </c>
      <c r="B54" s="257">
        <v>135994.72182266001</v>
      </c>
      <c r="C54" s="197"/>
      <c r="D54" s="260">
        <v>7.1364171028354129E-4</v>
      </c>
      <c r="E54" s="257" t="s">
        <v>146</v>
      </c>
      <c r="F54" s="197"/>
      <c r="G54" s="260" t="s">
        <v>146</v>
      </c>
    </row>
    <row r="55" spans="1:7">
      <c r="A55" s="93" t="s">
        <v>505</v>
      </c>
      <c r="B55" s="257" t="s">
        <v>146</v>
      </c>
      <c r="C55" s="197"/>
      <c r="D55" s="261" t="s">
        <v>146</v>
      </c>
      <c r="E55" s="257" t="s">
        <v>146</v>
      </c>
      <c r="F55" s="197"/>
      <c r="G55" s="260" t="s">
        <v>146</v>
      </c>
    </row>
    <row r="56" spans="1:7">
      <c r="A56" s="93" t="s">
        <v>513</v>
      </c>
      <c r="B56" s="257" t="s">
        <v>146</v>
      </c>
      <c r="C56" s="197"/>
      <c r="D56" s="261" t="s">
        <v>146</v>
      </c>
      <c r="E56" s="257" t="s">
        <v>146</v>
      </c>
      <c r="F56" s="197"/>
      <c r="G56" s="260" t="s">
        <v>146</v>
      </c>
    </row>
    <row r="57" spans="1:7" s="268" customFormat="1">
      <c r="A57" s="93" t="s">
        <v>1117</v>
      </c>
      <c r="B57" s="257">
        <v>58.339268600000004</v>
      </c>
      <c r="C57" s="197"/>
      <c r="D57" s="260">
        <v>-4.1145878413900716E-3</v>
      </c>
      <c r="E57" s="257" t="s">
        <v>146</v>
      </c>
      <c r="F57" s="197"/>
      <c r="G57" s="260" t="s">
        <v>146</v>
      </c>
    </row>
    <row r="58" spans="1:7" ht="18.75" customHeight="1">
      <c r="A58" s="414" t="s">
        <v>514</v>
      </c>
      <c r="B58" s="415">
        <v>271965.82143439999</v>
      </c>
      <c r="C58" s="419"/>
      <c r="D58" s="417">
        <v>1.2083602418992312E-2</v>
      </c>
      <c r="E58" s="415">
        <v>287.99130000000002</v>
      </c>
      <c r="F58" s="419"/>
      <c r="G58" s="417">
        <v>9.377819132587728E-4</v>
      </c>
    </row>
    <row r="59" spans="1:7" s="204" customFormat="1">
      <c r="A59" s="20" t="s">
        <v>515</v>
      </c>
      <c r="B59" s="263"/>
      <c r="C59" s="244"/>
      <c r="D59" s="244"/>
    </row>
    <row r="60" spans="1:7" s="204" customFormat="1">
      <c r="A60" s="296"/>
      <c r="B60" s="264"/>
      <c r="C60" s="246"/>
      <c r="D60" s="247"/>
    </row>
    <row r="61" spans="1:7" s="204" customFormat="1">
      <c r="B61" s="245"/>
      <c r="C61" s="246"/>
      <c r="D61" s="247"/>
    </row>
    <row r="62" spans="1:7" s="204" customFormat="1">
      <c r="A62" s="631" t="s">
        <v>83</v>
      </c>
      <c r="B62" s="245"/>
      <c r="C62" s="246"/>
      <c r="D62" s="247"/>
    </row>
    <row r="63" spans="1:7" ht="12.75" customHeight="1">
      <c r="B63" s="36"/>
      <c r="C63" s="36"/>
      <c r="D63" s="36"/>
    </row>
    <row r="64" spans="1:7" ht="12.75" customHeight="1">
      <c r="B64" s="52"/>
      <c r="C64" s="52"/>
      <c r="G64" s="14" t="s">
        <v>1146</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1"/>
    </row>
    <row r="118" spans="1:1">
      <c r="A118" s="662"/>
    </row>
    <row r="120" spans="1:1">
      <c r="A120" s="662"/>
    </row>
    <row r="122" spans="1:1">
      <c r="A122" s="662"/>
    </row>
    <row r="124" spans="1:1">
      <c r="A124" s="662"/>
    </row>
    <row r="126" spans="1:1">
      <c r="A126" s="662"/>
    </row>
    <row r="128" spans="1:1">
      <c r="A128" s="66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707</v>
      </c>
      <c r="E1" s="140" t="str">
        <f>Naslovnica!A20</f>
        <v>Rujan 2021.</v>
      </c>
      <c r="G1" s="142" t="s">
        <v>948</v>
      </c>
      <c r="H1" s="268"/>
      <c r="I1" s="268"/>
      <c r="J1" s="268"/>
      <c r="K1" s="140" t="str">
        <f>E1</f>
        <v>Rujan 2021.</v>
      </c>
    </row>
    <row r="2" spans="1:18" ht="12.75" customHeight="1">
      <c r="A2" s="547" t="s">
        <v>708</v>
      </c>
      <c r="E2" s="557" t="str">
        <f>Naslovnica!A24</f>
        <v>September 2021</v>
      </c>
      <c r="G2" s="547" t="s">
        <v>949</v>
      </c>
      <c r="H2" s="268"/>
      <c r="I2" s="268"/>
      <c r="J2" s="268"/>
      <c r="K2" s="545" t="str">
        <f>E2</f>
        <v>September 2021</v>
      </c>
    </row>
    <row r="3" spans="1:18" ht="12.75" customHeight="1">
      <c r="A3" s="39" t="s">
        <v>480</v>
      </c>
      <c r="G3" s="39" t="s">
        <v>489</v>
      </c>
      <c r="H3" s="268"/>
      <c r="I3" s="268"/>
      <c r="J3" s="268"/>
      <c r="K3" s="268"/>
    </row>
    <row r="4" spans="1:18" ht="45" customHeight="1">
      <c r="A4" s="425" t="s">
        <v>481</v>
      </c>
      <c r="B4" s="425" t="s">
        <v>482</v>
      </c>
      <c r="C4" s="425" t="s">
        <v>483</v>
      </c>
      <c r="D4" s="425" t="s">
        <v>484</v>
      </c>
      <c r="E4" s="425" t="s">
        <v>485</v>
      </c>
      <c r="G4" s="425" t="s">
        <v>481</v>
      </c>
      <c r="H4" s="425" t="s">
        <v>482</v>
      </c>
      <c r="I4" s="425" t="s">
        <v>483</v>
      </c>
      <c r="J4" s="425" t="s">
        <v>484</v>
      </c>
      <c r="K4" s="425" t="s">
        <v>490</v>
      </c>
    </row>
    <row r="5" spans="1:18" ht="12.75" customHeight="1">
      <c r="A5" s="96" t="s">
        <v>1541</v>
      </c>
      <c r="B5" s="97">
        <v>75116798</v>
      </c>
      <c r="C5" s="98">
        <v>0.31753631362045964</v>
      </c>
      <c r="D5" s="99">
        <v>664</v>
      </c>
      <c r="E5" s="253">
        <v>11.41</v>
      </c>
      <c r="F5" s="53"/>
      <c r="G5" s="96" t="s">
        <v>1560</v>
      </c>
      <c r="H5" s="97">
        <v>100455</v>
      </c>
      <c r="I5" s="98">
        <v>0.78754262866998548</v>
      </c>
      <c r="J5" s="99">
        <v>800</v>
      </c>
      <c r="K5" s="253">
        <v>-2.44</v>
      </c>
      <c r="P5" s="77"/>
      <c r="R5" s="836"/>
    </row>
    <row r="6" spans="1:18" ht="12.75" customHeight="1">
      <c r="A6" s="96" t="s">
        <v>1542</v>
      </c>
      <c r="B6" s="97">
        <v>28468797</v>
      </c>
      <c r="C6" s="98">
        <v>0.12034427842077614</v>
      </c>
      <c r="D6" s="99">
        <v>190</v>
      </c>
      <c r="E6" s="253">
        <v>0</v>
      </c>
      <c r="F6" s="53"/>
      <c r="G6" s="96" t="s">
        <v>1561</v>
      </c>
      <c r="H6" s="97">
        <v>15100</v>
      </c>
      <c r="I6" s="98">
        <v>0.11838030653443612</v>
      </c>
      <c r="J6" s="99">
        <v>15100</v>
      </c>
      <c r="K6" s="253">
        <v>0.67</v>
      </c>
      <c r="P6" s="77"/>
      <c r="R6" s="836"/>
    </row>
    <row r="7" spans="1:18" ht="12.75" customHeight="1">
      <c r="A7" s="96" t="s">
        <v>1543</v>
      </c>
      <c r="B7" s="97">
        <v>17042019</v>
      </c>
      <c r="C7" s="98">
        <v>7.2040609211135864E-2</v>
      </c>
      <c r="D7" s="99">
        <v>510</v>
      </c>
      <c r="E7" s="253">
        <v>8.51</v>
      </c>
      <c r="F7" s="53"/>
      <c r="G7" s="96" t="s">
        <v>1562</v>
      </c>
      <c r="H7" s="97">
        <v>12000</v>
      </c>
      <c r="I7" s="98">
        <v>9.4077064795578383E-2</v>
      </c>
      <c r="J7" s="99">
        <v>240</v>
      </c>
      <c r="K7" s="253">
        <v>0</v>
      </c>
      <c r="P7" s="77"/>
      <c r="R7" s="836"/>
    </row>
    <row r="8" spans="1:18" ht="12.75" customHeight="1">
      <c r="A8" s="96" t="s">
        <v>1544</v>
      </c>
      <c r="B8" s="97">
        <v>14708950</v>
      </c>
      <c r="C8" s="98">
        <v>6.217817964269004E-2</v>
      </c>
      <c r="D8" s="99">
        <v>6500</v>
      </c>
      <c r="E8" s="253">
        <v>6.5600000000000005</v>
      </c>
      <c r="G8" s="96"/>
      <c r="H8" s="97"/>
      <c r="I8" s="98"/>
      <c r="J8" s="99"/>
      <c r="K8" s="253"/>
      <c r="P8" s="77"/>
      <c r="R8" s="836"/>
    </row>
    <row r="9" spans="1:18" ht="12.75" customHeight="1">
      <c r="A9" s="96" t="s">
        <v>1545</v>
      </c>
      <c r="B9" s="97">
        <v>10378929</v>
      </c>
      <c r="C9" s="98">
        <v>4.3874165855531853E-2</v>
      </c>
      <c r="D9" s="99">
        <v>413</v>
      </c>
      <c r="E9" s="253">
        <v>-3.5000000000000004</v>
      </c>
      <c r="G9" s="96"/>
      <c r="H9" s="97"/>
      <c r="I9" s="98"/>
      <c r="J9" s="99"/>
      <c r="K9" s="253"/>
      <c r="P9" s="77"/>
      <c r="R9" s="836"/>
    </row>
    <row r="10" spans="1:18" ht="12.75" customHeight="1">
      <c r="A10" s="96" t="s">
        <v>1546</v>
      </c>
      <c r="B10" s="97">
        <v>10101744.199999999</v>
      </c>
      <c r="C10" s="98">
        <v>4.2702440729766714E-2</v>
      </c>
      <c r="D10" s="99">
        <v>30</v>
      </c>
      <c r="E10" s="254">
        <v>1.35</v>
      </c>
      <c r="G10" s="96"/>
      <c r="H10" s="97"/>
      <c r="I10" s="98"/>
      <c r="J10" s="99"/>
      <c r="K10" s="254"/>
    </row>
    <row r="11" spans="1:18" ht="12.75" customHeight="1">
      <c r="A11" s="96" t="s">
        <v>1547</v>
      </c>
      <c r="B11" s="97">
        <v>9388246</v>
      </c>
      <c r="C11" s="98">
        <v>3.9686316583968685E-2</v>
      </c>
      <c r="D11" s="99">
        <v>206</v>
      </c>
      <c r="E11" s="253">
        <v>-0.96</v>
      </c>
      <c r="G11" s="96"/>
      <c r="H11" s="97"/>
      <c r="I11" s="98"/>
      <c r="J11" s="99"/>
      <c r="K11" s="253"/>
    </row>
    <row r="12" spans="1:18" ht="12.75" customHeight="1">
      <c r="A12" s="96" t="s">
        <v>1548</v>
      </c>
      <c r="B12" s="97">
        <v>7772800</v>
      </c>
      <c r="C12" s="98">
        <v>3.285744765783425E-2</v>
      </c>
      <c r="D12" s="99">
        <v>3580</v>
      </c>
      <c r="E12" s="253">
        <v>3.47</v>
      </c>
      <c r="G12" s="96"/>
      <c r="H12" s="97"/>
      <c r="I12" s="98"/>
      <c r="J12" s="99"/>
      <c r="K12" s="253"/>
    </row>
    <row r="13" spans="1:18" ht="12.75" customHeight="1">
      <c r="A13" s="96" t="s">
        <v>1549</v>
      </c>
      <c r="B13" s="97">
        <v>7214240</v>
      </c>
      <c r="C13" s="98">
        <v>3.049628360321302E-2</v>
      </c>
      <c r="D13" s="99">
        <v>1705</v>
      </c>
      <c r="E13" s="253">
        <v>0.89</v>
      </c>
      <c r="G13" s="96"/>
      <c r="H13" s="97"/>
      <c r="I13" s="98"/>
      <c r="J13" s="99"/>
      <c r="K13" s="253"/>
    </row>
    <row r="14" spans="1:18" ht="12.75" customHeight="1">
      <c r="A14" s="96" t="s">
        <v>1550</v>
      </c>
      <c r="B14" s="97">
        <v>5893048.7999999998</v>
      </c>
      <c r="C14" s="98">
        <v>2.4911298694301018E-2</v>
      </c>
      <c r="D14" s="99">
        <v>66.599999999999994</v>
      </c>
      <c r="E14" s="253">
        <v>8.82</v>
      </c>
      <c r="G14" s="96"/>
      <c r="H14" s="97"/>
      <c r="I14" s="98"/>
      <c r="J14" s="99"/>
      <c r="K14" s="253"/>
    </row>
    <row r="15" spans="1:18" ht="12.75" customHeight="1">
      <c r="A15" s="96" t="s">
        <v>486</v>
      </c>
      <c r="B15" s="97">
        <v>50475711.789999992</v>
      </c>
      <c r="C15" s="98">
        <v>0.21337266598032267</v>
      </c>
      <c r="D15" s="100"/>
      <c r="E15" s="255"/>
      <c r="G15" s="96" t="s">
        <v>491</v>
      </c>
      <c r="H15" s="97"/>
      <c r="I15" s="98"/>
      <c r="J15" s="100"/>
      <c r="K15" s="255"/>
    </row>
    <row r="16" spans="1:18" ht="15.75" customHeight="1">
      <c r="A16" s="427" t="s">
        <v>487</v>
      </c>
      <c r="B16" s="428">
        <f>SUM(B5:B15)</f>
        <v>236561283.78999999</v>
      </c>
      <c r="C16" s="429"/>
      <c r="D16" s="430"/>
      <c r="E16" s="430"/>
      <c r="G16" s="427" t="s">
        <v>487</v>
      </c>
      <c r="H16" s="428">
        <f>SUM(H5:H15)</f>
        <v>127555</v>
      </c>
      <c r="I16" s="429"/>
      <c r="J16" s="430"/>
      <c r="K16" s="430"/>
    </row>
    <row r="17" spans="1:11" ht="12.75" customHeight="1">
      <c r="A17" s="38" t="s">
        <v>488</v>
      </c>
      <c r="G17" s="38" t="s">
        <v>488</v>
      </c>
      <c r="H17" s="268"/>
      <c r="I17" s="268"/>
      <c r="J17" s="268"/>
      <c r="K17" s="268"/>
    </row>
    <row r="18" spans="1:11" ht="12.75" customHeight="1"/>
    <row r="19" spans="1:11" ht="12.75" customHeight="1">
      <c r="A19" s="142" t="s">
        <v>950</v>
      </c>
    </row>
    <row r="20" spans="1:11" ht="12.75" customHeight="1">
      <c r="A20" s="547" t="s">
        <v>951</v>
      </c>
    </row>
    <row r="21" spans="1:11" ht="12.75" customHeight="1">
      <c r="A21" s="39" t="s">
        <v>492</v>
      </c>
    </row>
    <row r="22" spans="1:11" ht="43.5">
      <c r="A22" s="425" t="s">
        <v>493</v>
      </c>
      <c r="B22" s="425" t="s">
        <v>482</v>
      </c>
      <c r="C22" s="425" t="s">
        <v>483</v>
      </c>
      <c r="D22" s="425" t="s">
        <v>494</v>
      </c>
    </row>
    <row r="23" spans="1:11" ht="15" customHeight="1">
      <c r="A23" s="102" t="s">
        <v>1551</v>
      </c>
      <c r="B23" s="97">
        <v>10024524.74</v>
      </c>
      <c r="C23" s="103">
        <v>0.6216134738715261</v>
      </c>
      <c r="D23" s="137">
        <v>99.6</v>
      </c>
      <c r="E23" s="53"/>
      <c r="F23" s="53"/>
      <c r="H23" s="45"/>
    </row>
    <row r="24" spans="1:11" ht="12.75" customHeight="1">
      <c r="A24" s="102" t="s">
        <v>1552</v>
      </c>
      <c r="B24" s="97">
        <v>6090000</v>
      </c>
      <c r="C24" s="103">
        <v>0.37763646198329331</v>
      </c>
      <c r="D24" s="137">
        <v>121.8</v>
      </c>
      <c r="E24" s="53"/>
      <c r="F24" s="53"/>
    </row>
    <row r="25" spans="1:11" ht="12.75" customHeight="1">
      <c r="A25" s="102" t="s">
        <v>1515</v>
      </c>
      <c r="B25" s="97">
        <v>12096</v>
      </c>
      <c r="C25" s="103">
        <v>7.500641451806102E-4</v>
      </c>
      <c r="D25" s="137">
        <v>100.8</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491</v>
      </c>
      <c r="B33" s="272">
        <v>0</v>
      </c>
      <c r="C33" s="103"/>
      <c r="D33" s="104"/>
    </row>
    <row r="34" spans="1:10" ht="15" customHeight="1">
      <c r="A34" s="435" t="s">
        <v>487</v>
      </c>
      <c r="B34" s="436">
        <f>SUM(B23:B33)</f>
        <v>16126620.74</v>
      </c>
      <c r="C34" s="437"/>
      <c r="D34" s="438"/>
    </row>
    <row r="35" spans="1:10" ht="15" customHeight="1">
      <c r="A35" s="101" t="s">
        <v>495</v>
      </c>
      <c r="B35" s="97"/>
      <c r="C35" s="103"/>
      <c r="D35" s="104"/>
    </row>
    <row r="36" spans="1:10" ht="12.75" customHeight="1">
      <c r="A36" s="192" t="s">
        <v>146</v>
      </c>
      <c r="B36" s="272">
        <v>0</v>
      </c>
      <c r="C36" s="103"/>
      <c r="D36" s="104"/>
    </row>
    <row r="37" spans="1:10" ht="12.75" customHeight="1">
      <c r="A37" s="96" t="s">
        <v>491</v>
      </c>
      <c r="B37" s="273">
        <v>0</v>
      </c>
      <c r="C37" s="103"/>
      <c r="D37" s="104"/>
    </row>
    <row r="38" spans="1:10" ht="15" customHeight="1">
      <c r="A38" s="105" t="s">
        <v>487</v>
      </c>
      <c r="B38" s="97"/>
      <c r="C38" s="103"/>
      <c r="D38" s="104"/>
    </row>
    <row r="39" spans="1:10" ht="26.25" customHeight="1">
      <c r="A39" s="431" t="s">
        <v>496</v>
      </c>
      <c r="B39" s="432">
        <f>B34+B38</f>
        <v>16126620.74</v>
      </c>
      <c r="C39" s="433"/>
      <c r="D39" s="434"/>
    </row>
    <row r="40" spans="1:10" ht="12.75" customHeight="1"/>
    <row r="41" spans="1:10" ht="12.75" customHeight="1">
      <c r="A41" s="142" t="s">
        <v>952</v>
      </c>
      <c r="G41" s="147"/>
      <c r="H41" s="204"/>
      <c r="I41" s="204"/>
      <c r="J41" s="204"/>
    </row>
    <row r="42" spans="1:10" ht="12.75" customHeight="1">
      <c r="A42" s="547" t="s">
        <v>953</v>
      </c>
      <c r="B42" s="45"/>
      <c r="G42" s="166"/>
      <c r="H42" s="204"/>
      <c r="I42" s="204"/>
      <c r="J42" s="204"/>
    </row>
    <row r="43" spans="1:10" ht="12.75" customHeight="1">
      <c r="A43" s="39" t="s">
        <v>492</v>
      </c>
      <c r="G43" s="217"/>
      <c r="H43" s="204"/>
      <c r="I43" s="204"/>
      <c r="J43" s="204"/>
    </row>
    <row r="44" spans="1:10" ht="43.5">
      <c r="A44" s="425" t="s">
        <v>1003</v>
      </c>
      <c r="B44" s="425" t="s">
        <v>482</v>
      </c>
      <c r="C44" s="425" t="s">
        <v>483</v>
      </c>
      <c r="D44" s="207"/>
      <c r="G44" s="207"/>
      <c r="H44" s="218"/>
      <c r="I44" s="207"/>
      <c r="J44" s="207"/>
    </row>
    <row r="45" spans="1:10" ht="12.75" customHeight="1">
      <c r="A45" s="102" t="s">
        <v>1553</v>
      </c>
      <c r="B45" s="97">
        <v>239984160.88999999</v>
      </c>
      <c r="C45" s="103">
        <v>0.2787858904237609</v>
      </c>
      <c r="D45" s="209"/>
      <c r="E45" s="53"/>
      <c r="F45" s="53"/>
      <c r="G45" s="206"/>
      <c r="H45" s="203"/>
      <c r="I45" s="208"/>
      <c r="J45" s="209"/>
    </row>
    <row r="46" spans="1:10" ht="12.75" customHeight="1">
      <c r="A46" s="102" t="s">
        <v>1551</v>
      </c>
      <c r="B46" s="97">
        <v>140916034.00999999</v>
      </c>
      <c r="C46" s="103">
        <v>0.16369997866013258</v>
      </c>
      <c r="D46" s="209"/>
      <c r="E46" s="53"/>
      <c r="F46" s="53"/>
      <c r="G46" s="214"/>
      <c r="H46" s="215"/>
      <c r="I46" s="208"/>
      <c r="J46" s="209"/>
    </row>
    <row r="47" spans="1:10" ht="12.75" customHeight="1">
      <c r="A47" s="102" t="s">
        <v>1515</v>
      </c>
      <c r="B47" s="97">
        <v>113196547.5</v>
      </c>
      <c r="C47" s="103">
        <v>0.13149867962389361</v>
      </c>
      <c r="D47" s="209"/>
      <c r="E47" s="53"/>
      <c r="G47" s="214"/>
      <c r="H47" s="215"/>
      <c r="I47" s="208"/>
      <c r="J47" s="209"/>
    </row>
    <row r="48" spans="1:10" ht="12.75" customHeight="1">
      <c r="A48" s="102" t="s">
        <v>1554</v>
      </c>
      <c r="B48" s="97">
        <v>104852862.43000001</v>
      </c>
      <c r="C48" s="103">
        <v>0.12180594964109449</v>
      </c>
      <c r="D48" s="209"/>
      <c r="G48" s="214"/>
      <c r="H48" s="215"/>
      <c r="I48" s="208"/>
      <c r="J48" s="209"/>
    </row>
    <row r="49" spans="1:10" ht="12.75" customHeight="1">
      <c r="A49" s="102" t="s">
        <v>1555</v>
      </c>
      <c r="B49" s="97">
        <v>63168891.600000001</v>
      </c>
      <c r="C49" s="103">
        <v>7.3382325010441368E-2</v>
      </c>
      <c r="D49" s="209"/>
      <c r="G49" s="214"/>
      <c r="H49" s="215"/>
      <c r="I49" s="208"/>
      <c r="J49" s="209"/>
    </row>
    <row r="50" spans="1:10" ht="12.75" customHeight="1">
      <c r="A50" s="102" t="s">
        <v>1556</v>
      </c>
      <c r="B50" s="97">
        <v>40295000</v>
      </c>
      <c r="C50" s="103">
        <v>4.6810078685878581E-2</v>
      </c>
      <c r="D50" s="210"/>
      <c r="G50" s="214"/>
      <c r="H50" s="215"/>
      <c r="I50" s="208"/>
      <c r="J50" s="210"/>
    </row>
    <row r="51" spans="1:10" ht="12.75" customHeight="1">
      <c r="A51" s="102" t="s">
        <v>1557</v>
      </c>
      <c r="B51" s="97">
        <v>38376000</v>
      </c>
      <c r="C51" s="103">
        <v>4.4580806046637958E-2</v>
      </c>
      <c r="D51" s="209"/>
      <c r="G51" s="214"/>
      <c r="H51" s="215"/>
      <c r="I51" s="208"/>
      <c r="J51" s="209"/>
    </row>
    <row r="52" spans="1:10" ht="12.75" customHeight="1">
      <c r="A52" s="102" t="s">
        <v>1552</v>
      </c>
      <c r="B52" s="97">
        <v>35775000</v>
      </c>
      <c r="C52" s="103">
        <v>4.1559264548636461E-2</v>
      </c>
      <c r="D52" s="209"/>
      <c r="G52" s="214"/>
      <c r="H52" s="215"/>
      <c r="I52" s="208"/>
      <c r="J52" s="209"/>
    </row>
    <row r="53" spans="1:10" ht="12.75" customHeight="1">
      <c r="A53" s="102" t="s">
        <v>1558</v>
      </c>
      <c r="B53" s="97">
        <v>35041500</v>
      </c>
      <c r="C53" s="103">
        <v>4.0707168935878259E-2</v>
      </c>
      <c r="D53" s="209"/>
      <c r="G53" s="214"/>
      <c r="H53" s="215"/>
      <c r="I53" s="208"/>
      <c r="J53" s="209"/>
    </row>
    <row r="54" spans="1:10" ht="12.75" customHeight="1">
      <c r="A54" s="106" t="s">
        <v>1559</v>
      </c>
      <c r="B54" s="97">
        <v>25616000</v>
      </c>
      <c r="C54" s="103">
        <v>2.9757711269821709E-2</v>
      </c>
      <c r="D54" s="209"/>
      <c r="G54" s="214"/>
      <c r="H54" s="215"/>
      <c r="I54" s="208"/>
      <c r="J54" s="209"/>
    </row>
    <row r="55" spans="1:10" ht="24">
      <c r="A55" s="107" t="s">
        <v>497</v>
      </c>
      <c r="B55" s="97">
        <v>23596894.100000024</v>
      </c>
      <c r="C55" s="103">
        <v>2.7412147153824177E-2</v>
      </c>
      <c r="D55" s="211"/>
      <c r="G55" s="216"/>
      <c r="H55" s="215"/>
      <c r="I55" s="208"/>
      <c r="J55" s="211"/>
    </row>
    <row r="56" spans="1:10" ht="26.25" customHeight="1">
      <c r="A56" s="431" t="s">
        <v>498</v>
      </c>
      <c r="B56" s="432">
        <f>SUM(B45:B55)</f>
        <v>860818890.52999997</v>
      </c>
      <c r="C56" s="433"/>
      <c r="D56" s="213"/>
      <c r="G56" s="206"/>
      <c r="H56" s="203"/>
      <c r="I56" s="212"/>
      <c r="J56" s="213"/>
    </row>
    <row r="57" spans="1:10" ht="12.75" customHeight="1">
      <c r="G57" s="204"/>
      <c r="H57" s="204"/>
      <c r="I57" s="204"/>
      <c r="J57" s="204"/>
    </row>
    <row r="58" spans="1:10" ht="12.75" customHeight="1">
      <c r="A58" s="143" t="s">
        <v>954</v>
      </c>
      <c r="G58" s="219"/>
      <c r="H58" s="204"/>
      <c r="I58" s="204"/>
      <c r="J58" s="204"/>
    </row>
    <row r="59" spans="1:10" ht="12.75" customHeight="1">
      <c r="A59" s="558" t="s">
        <v>955</v>
      </c>
      <c r="G59" s="220"/>
      <c r="H59" s="204"/>
      <c r="I59" s="204"/>
      <c r="J59" s="204"/>
    </row>
    <row r="60" spans="1:10" ht="12.75" customHeight="1">
      <c r="A60" s="39" t="s">
        <v>499</v>
      </c>
      <c r="G60" s="217"/>
      <c r="H60" s="204"/>
      <c r="I60" s="204"/>
      <c r="J60" s="204"/>
    </row>
    <row r="61" spans="1:10" ht="12.75" customHeight="1">
      <c r="A61" s="426"/>
      <c r="B61" s="939" t="s">
        <v>66</v>
      </c>
      <c r="C61" s="939" t="s">
        <v>67</v>
      </c>
      <c r="D61" s="939" t="s">
        <v>68</v>
      </c>
      <c r="E61" s="939" t="s">
        <v>69</v>
      </c>
      <c r="F61" s="939" t="s">
        <v>70</v>
      </c>
      <c r="G61" s="221"/>
      <c r="H61" s="201"/>
      <c r="I61" s="201"/>
      <c r="J61" s="201"/>
    </row>
    <row r="62" spans="1:10" ht="12.75" customHeight="1">
      <c r="A62" s="426"/>
      <c r="B62" s="940" t="s">
        <v>71</v>
      </c>
      <c r="C62" s="940" t="s">
        <v>72</v>
      </c>
      <c r="D62" s="940" t="s">
        <v>209</v>
      </c>
      <c r="E62" s="940" t="s">
        <v>73</v>
      </c>
      <c r="F62" s="940" t="s">
        <v>74</v>
      </c>
      <c r="G62" s="221"/>
      <c r="H62" s="202"/>
      <c r="I62" s="202"/>
      <c r="J62" s="202"/>
    </row>
    <row r="63" spans="1:10" ht="12.75" customHeight="1">
      <c r="A63" s="108" t="s">
        <v>146</v>
      </c>
      <c r="B63" s="109" t="s">
        <v>146</v>
      </c>
      <c r="C63" s="109" t="s">
        <v>146</v>
      </c>
      <c r="D63" s="109" t="s">
        <v>146</v>
      </c>
      <c r="E63" s="110" t="s">
        <v>146</v>
      </c>
      <c r="F63" s="110" t="s">
        <v>146</v>
      </c>
      <c r="G63" s="206"/>
      <c r="H63" s="203"/>
      <c r="I63" s="203"/>
      <c r="J63" s="205"/>
    </row>
    <row r="64" spans="1:10" ht="15" customHeight="1">
      <c r="A64" s="427" t="s">
        <v>487</v>
      </c>
      <c r="B64" s="439"/>
      <c r="C64" s="439"/>
      <c r="D64" s="439"/>
      <c r="E64" s="440" t="str">
        <f>IF(SUM(E63:E63)=0,"",SUM(E63:E63))</f>
        <v/>
      </c>
      <c r="F64" s="440" t="str">
        <f>IF(SUM(F63:F63)=0,"",SUM(F63:F63))</f>
        <v/>
      </c>
      <c r="G64" s="206"/>
      <c r="H64" s="203"/>
      <c r="I64" s="203"/>
      <c r="J64" s="205"/>
    </row>
    <row r="65" spans="1:7" ht="12.75" customHeight="1"/>
    <row r="66" spans="1:7" ht="12.75" customHeight="1">
      <c r="A66" s="143" t="s">
        <v>956</v>
      </c>
    </row>
    <row r="67" spans="1:7" ht="12.75" customHeight="1">
      <c r="A67" s="558" t="s">
        <v>957</v>
      </c>
    </row>
    <row r="68" spans="1:7" ht="12.75" customHeight="1">
      <c r="A68" s="39" t="s">
        <v>500</v>
      </c>
    </row>
    <row r="69" spans="1:7" ht="12.75" customHeight="1">
      <c r="A69" s="426"/>
      <c r="B69" s="939" t="s">
        <v>66</v>
      </c>
      <c r="C69" s="939" t="s">
        <v>67</v>
      </c>
      <c r="D69" s="939" t="s">
        <v>68</v>
      </c>
      <c r="E69" s="939" t="s">
        <v>69</v>
      </c>
      <c r="F69" s="939" t="s">
        <v>70</v>
      </c>
    </row>
    <row r="70" spans="1:7" ht="12.75" customHeight="1">
      <c r="A70" s="426"/>
      <c r="B70" s="940" t="s">
        <v>71</v>
      </c>
      <c r="C70" s="940" t="s">
        <v>72</v>
      </c>
      <c r="D70" s="940" t="s">
        <v>209</v>
      </c>
      <c r="E70" s="940" t="s">
        <v>73</v>
      </c>
      <c r="F70" s="940" t="s">
        <v>74</v>
      </c>
    </row>
    <row r="71" spans="1:7" ht="12.75" customHeight="1">
      <c r="A71" s="108" t="s">
        <v>146</v>
      </c>
      <c r="B71" s="111" t="s">
        <v>146</v>
      </c>
      <c r="C71" s="111" t="s">
        <v>146</v>
      </c>
      <c r="D71" s="111" t="s">
        <v>146</v>
      </c>
      <c r="E71" s="112" t="s">
        <v>146</v>
      </c>
      <c r="F71" s="112" t="s">
        <v>146</v>
      </c>
      <c r="G71" s="53"/>
    </row>
    <row r="72" spans="1:7" ht="15" customHeight="1">
      <c r="A72" s="427" t="s">
        <v>487</v>
      </c>
      <c r="B72" s="441"/>
      <c r="C72" s="441"/>
      <c r="D72" s="441"/>
      <c r="E72" s="440" t="str">
        <f>IF(SUM(E71)=0,"",SUM(E71))</f>
        <v/>
      </c>
      <c r="F72" s="440" t="str">
        <f>IF(SUM(F71)=0,"",SUM(F71))</f>
        <v/>
      </c>
    </row>
    <row r="73" spans="1:7" ht="12.75" customHeight="1">
      <c r="A73" s="17"/>
    </row>
    <row r="74" spans="1:7" s="268" customFormat="1" ht="12.75" customHeight="1">
      <c r="A74" s="143" t="s">
        <v>1119</v>
      </c>
    </row>
    <row r="75" spans="1:7" s="268" customFormat="1" ht="12.75" customHeight="1">
      <c r="A75" s="558" t="s">
        <v>1120</v>
      </c>
    </row>
    <row r="76" spans="1:7" ht="12.75" customHeight="1">
      <c r="A76" s="39" t="s">
        <v>500</v>
      </c>
    </row>
    <row r="77" spans="1:7" ht="43.5">
      <c r="A77" s="425" t="s">
        <v>1118</v>
      </c>
      <c r="B77" s="425" t="s">
        <v>482</v>
      </c>
      <c r="C77" s="425" t="s">
        <v>483</v>
      </c>
      <c r="D77" s="425" t="s">
        <v>484</v>
      </c>
      <c r="E77" s="425" t="s">
        <v>485</v>
      </c>
    </row>
    <row r="78" spans="1:7" ht="12.75" customHeight="1">
      <c r="A78" s="96" t="s">
        <v>1204</v>
      </c>
      <c r="B78" s="97">
        <v>2198686.56</v>
      </c>
      <c r="C78" s="98">
        <v>0.87537741650055945</v>
      </c>
      <c r="D78" s="99">
        <v>142</v>
      </c>
      <c r="E78" s="253">
        <v>-2.79</v>
      </c>
    </row>
    <row r="79" spans="1:7" ht="12.75" customHeight="1">
      <c r="A79" s="96" t="s">
        <v>1109</v>
      </c>
      <c r="B79" s="97">
        <v>313014.7</v>
      </c>
      <c r="C79" s="98">
        <v>0.12462258349944053</v>
      </c>
      <c r="D79" s="99">
        <v>118.9</v>
      </c>
      <c r="E79" s="253">
        <v>1.7999999999999998</v>
      </c>
    </row>
    <row r="80" spans="1:7" ht="12.75" customHeight="1">
      <c r="A80" s="427" t="s">
        <v>487</v>
      </c>
      <c r="B80" s="428">
        <f>SUM(B78:B79)</f>
        <v>2511701.2600000002</v>
      </c>
      <c r="C80" s="429"/>
      <c r="D80" s="430"/>
      <c r="E80" s="430"/>
    </row>
    <row r="81" spans="1:11" ht="12.75" customHeight="1">
      <c r="A81" s="17" t="s">
        <v>501</v>
      </c>
      <c r="B81" s="268"/>
      <c r="C81" s="268"/>
      <c r="D81" s="268"/>
      <c r="E81" s="268"/>
    </row>
    <row r="82" spans="1:11" ht="12.75" customHeight="1">
      <c r="A82" s="268"/>
      <c r="B82" s="268"/>
      <c r="C82" s="268"/>
      <c r="D82" s="268"/>
      <c r="E82" s="268"/>
    </row>
    <row r="83" spans="1:11" ht="12.75" customHeight="1">
      <c r="A83" s="631" t="s">
        <v>83</v>
      </c>
      <c r="K83" s="35" t="s">
        <v>1147</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7"/>
  <sheetViews>
    <sheetView showGridLines="0" zoomScaleNormal="100" zoomScaleSheetLayoutView="50" workbookViewId="0"/>
  </sheetViews>
  <sheetFormatPr defaultColWidth="9.140625" defaultRowHeight="12.75"/>
  <cols>
    <col min="1" max="1" width="9.140625" style="323"/>
    <col min="2" max="2" width="13.42578125" style="323" customWidth="1"/>
    <col min="3" max="4" width="14.85546875" style="323" bestFit="1" customWidth="1"/>
    <col min="5" max="5" width="12.140625" style="323" bestFit="1" customWidth="1"/>
    <col min="6" max="6" width="10.5703125" style="323" bestFit="1" customWidth="1"/>
    <col min="7" max="7" width="11.140625" style="323" bestFit="1" customWidth="1"/>
    <col min="8" max="8" width="13.5703125" style="323" customWidth="1"/>
    <col min="9" max="9" width="12.7109375" style="323" bestFit="1" customWidth="1"/>
    <col min="10" max="10" width="12.85546875" style="323" bestFit="1" customWidth="1"/>
    <col min="11" max="16384" width="9.140625" style="323"/>
  </cols>
  <sheetData>
    <row r="1" spans="1:7" ht="15">
      <c r="A1" s="751" t="s">
        <v>709</v>
      </c>
      <c r="B1" s="750"/>
      <c r="C1" s="750"/>
      <c r="D1" s="750"/>
    </row>
    <row r="2" spans="1:7">
      <c r="A2" s="752" t="s">
        <v>710</v>
      </c>
      <c r="B2" s="750"/>
      <c r="C2" s="750"/>
      <c r="D2" s="750"/>
    </row>
    <row r="3" spans="1:7">
      <c r="A3" s="42" t="s">
        <v>898</v>
      </c>
    </row>
    <row r="4" spans="1:7">
      <c r="A4" s="1153"/>
      <c r="B4" s="1153"/>
      <c r="C4" s="1153"/>
      <c r="D4" s="1153"/>
      <c r="E4" s="1153"/>
      <c r="F4" s="1153"/>
      <c r="G4" s="1153"/>
    </row>
    <row r="5" spans="1:7">
      <c r="A5" s="151" t="s">
        <v>712</v>
      </c>
    </row>
    <row r="6" spans="1:7" s="754" customFormat="1">
      <c r="A6" s="753" t="s">
        <v>713</v>
      </c>
    </row>
    <row r="8" spans="1:7" ht="63.75">
      <c r="A8" s="777" t="s">
        <v>711</v>
      </c>
      <c r="B8" s="757" t="s">
        <v>664</v>
      </c>
      <c r="C8" s="757" t="s">
        <v>665</v>
      </c>
      <c r="D8" s="757" t="s">
        <v>666</v>
      </c>
      <c r="E8" s="749"/>
    </row>
    <row r="9" spans="1:7">
      <c r="A9" s="758" t="s">
        <v>890</v>
      </c>
      <c r="B9" s="759">
        <v>7</v>
      </c>
      <c r="C9" s="759">
        <v>13</v>
      </c>
      <c r="D9" s="759">
        <v>7</v>
      </c>
    </row>
    <row r="10" spans="1:7">
      <c r="A10" s="758" t="s">
        <v>895</v>
      </c>
      <c r="B10" s="759">
        <v>8</v>
      </c>
      <c r="C10" s="759">
        <v>13</v>
      </c>
      <c r="D10" s="759">
        <v>7</v>
      </c>
    </row>
    <row r="11" spans="1:7">
      <c r="A11" s="758" t="s">
        <v>946</v>
      </c>
      <c r="B11" s="759">
        <v>8</v>
      </c>
      <c r="C11" s="759">
        <v>13</v>
      </c>
      <c r="D11" s="759">
        <v>7</v>
      </c>
    </row>
    <row r="12" spans="1:7">
      <c r="A12" s="758" t="s">
        <v>1004</v>
      </c>
      <c r="B12" s="759">
        <v>8</v>
      </c>
      <c r="C12" s="759">
        <v>13</v>
      </c>
      <c r="D12" s="759">
        <v>7</v>
      </c>
    </row>
    <row r="13" spans="1:7">
      <c r="A13" s="758" t="s">
        <v>1097</v>
      </c>
      <c r="B13" s="759">
        <v>7</v>
      </c>
      <c r="C13" s="759">
        <v>13</v>
      </c>
      <c r="D13" s="759">
        <v>7</v>
      </c>
    </row>
    <row r="14" spans="1:7">
      <c r="A14" s="758" t="s">
        <v>1105</v>
      </c>
      <c r="B14" s="759">
        <v>7</v>
      </c>
      <c r="C14" s="759">
        <v>13</v>
      </c>
      <c r="D14" s="759">
        <v>7</v>
      </c>
    </row>
    <row r="15" spans="1:7">
      <c r="A15" s="758" t="s">
        <v>1205</v>
      </c>
      <c r="B15" s="759">
        <v>7</v>
      </c>
      <c r="C15" s="759">
        <v>13</v>
      </c>
      <c r="D15" s="759">
        <v>7</v>
      </c>
    </row>
    <row r="16" spans="1:7">
      <c r="A16" s="323" t="s">
        <v>1242</v>
      </c>
      <c r="B16" s="323">
        <v>7</v>
      </c>
      <c r="C16" s="323">
        <v>13</v>
      </c>
      <c r="D16" s="323">
        <v>6</v>
      </c>
    </row>
    <row r="17" spans="1:8">
      <c r="A17" s="852" t="s">
        <v>1505</v>
      </c>
      <c r="B17" s="323">
        <v>6</v>
      </c>
      <c r="C17" s="323">
        <v>13</v>
      </c>
      <c r="D17" s="323">
        <v>6</v>
      </c>
    </row>
    <row r="18" spans="1:8">
      <c r="A18" s="34" t="s">
        <v>516</v>
      </c>
    </row>
    <row r="19" spans="1:8">
      <c r="A19" s="34"/>
    </row>
    <row r="20" spans="1:8">
      <c r="A20" s="151" t="s">
        <v>714</v>
      </c>
    </row>
    <row r="21" spans="1:8" s="754" customFormat="1">
      <c r="A21" s="753" t="s">
        <v>715</v>
      </c>
    </row>
    <row r="23" spans="1:8" s="755" customFormat="1">
      <c r="D23" s="140" t="s">
        <v>663</v>
      </c>
    </row>
    <row r="24" spans="1:8" s="755" customFormat="1" ht="63.75">
      <c r="A24" s="777" t="s">
        <v>711</v>
      </c>
      <c r="B24" s="757" t="s">
        <v>664</v>
      </c>
      <c r="C24" s="757" t="s">
        <v>665</v>
      </c>
      <c r="D24" s="757" t="s">
        <v>666</v>
      </c>
      <c r="H24" s="632"/>
    </row>
    <row r="25" spans="1:8">
      <c r="A25" s="758" t="s">
        <v>890</v>
      </c>
      <c r="B25" s="760">
        <v>26962504.780000001</v>
      </c>
      <c r="C25" s="760">
        <v>643361182.92999995</v>
      </c>
      <c r="D25" s="760">
        <v>4887481299.5200005</v>
      </c>
      <c r="H25" s="633"/>
    </row>
    <row r="26" spans="1:8">
      <c r="A26" s="758" t="s">
        <v>895</v>
      </c>
      <c r="B26" s="760">
        <v>35330535.030000001</v>
      </c>
      <c r="C26" s="760">
        <v>674308740.87000012</v>
      </c>
      <c r="D26" s="760">
        <v>5051461411.3599997</v>
      </c>
    </row>
    <row r="27" spans="1:8">
      <c r="A27" s="758" t="s">
        <v>946</v>
      </c>
      <c r="B27" s="760">
        <v>28523526.240000002</v>
      </c>
      <c r="C27" s="760">
        <v>689369248.30999994</v>
      </c>
      <c r="D27" s="760">
        <v>5033734212.2300005</v>
      </c>
    </row>
    <row r="28" spans="1:8">
      <c r="A28" s="758" t="s">
        <v>1004</v>
      </c>
      <c r="B28" s="760">
        <v>23106079.199999999</v>
      </c>
      <c r="C28" s="760">
        <v>446254295.61000001</v>
      </c>
      <c r="D28" s="760">
        <v>4762517597.2600002</v>
      </c>
    </row>
    <row r="29" spans="1:8">
      <c r="A29" s="758" t="s">
        <v>1097</v>
      </c>
      <c r="B29" s="760">
        <v>25085759.48</v>
      </c>
      <c r="C29" s="760">
        <v>466382089.70999998</v>
      </c>
      <c r="D29" s="760">
        <v>4767162185.4899998</v>
      </c>
      <c r="E29" s="1029"/>
      <c r="F29" s="1029"/>
      <c r="G29" s="1029"/>
    </row>
    <row r="30" spans="1:8">
      <c r="A30" s="758" t="s">
        <v>1105</v>
      </c>
      <c r="B30" s="760">
        <v>24967072.579999998</v>
      </c>
      <c r="C30" s="760">
        <v>476551769.30000001</v>
      </c>
      <c r="D30" s="760">
        <v>4788638479.9700003</v>
      </c>
    </row>
    <row r="31" spans="1:8">
      <c r="A31" s="758" t="s">
        <v>1205</v>
      </c>
      <c r="B31" s="760">
        <v>26311748.579999998</v>
      </c>
      <c r="C31" s="760">
        <v>495411108.20999998</v>
      </c>
      <c r="D31" s="760">
        <v>4848513273.4499998</v>
      </c>
    </row>
    <row r="32" spans="1:8">
      <c r="A32" s="323" t="s">
        <v>1242</v>
      </c>
      <c r="B32" s="760">
        <v>20389558.68</v>
      </c>
      <c r="C32" s="760">
        <v>506920029.89999998</v>
      </c>
      <c r="D32" s="760">
        <v>4853211758.4700003</v>
      </c>
    </row>
    <row r="33" spans="1:10">
      <c r="A33" s="852" t="s">
        <v>1505</v>
      </c>
      <c r="B33" s="760">
        <v>29839912.25</v>
      </c>
      <c r="C33" s="760">
        <v>494742404.03999996</v>
      </c>
      <c r="D33" s="760">
        <v>4698968245.6599998</v>
      </c>
      <c r="E33" s="1029"/>
      <c r="F33" s="1029"/>
      <c r="G33" s="1029"/>
    </row>
    <row r="34" spans="1:10">
      <c r="A34" s="34" t="s">
        <v>516</v>
      </c>
    </row>
    <row r="35" spans="1:10">
      <c r="A35" s="573"/>
    </row>
    <row r="37" spans="1:10" s="754" customFormat="1">
      <c r="A37" s="151" t="s">
        <v>716</v>
      </c>
      <c r="B37" s="323"/>
      <c r="C37" s="323"/>
      <c r="D37" s="323"/>
      <c r="E37" s="323"/>
      <c r="F37" s="323"/>
      <c r="G37" s="323"/>
      <c r="H37" s="323"/>
      <c r="I37" s="323"/>
      <c r="J37" s="323"/>
    </row>
    <row r="38" spans="1:10">
      <c r="A38" s="753" t="s">
        <v>717</v>
      </c>
      <c r="B38" s="754"/>
      <c r="C38" s="754"/>
      <c r="D38" s="754"/>
      <c r="E38" s="754"/>
      <c r="F38" s="754"/>
      <c r="G38" s="754"/>
      <c r="H38" s="754"/>
      <c r="I38" s="754"/>
      <c r="J38" s="754"/>
    </row>
    <row r="39" spans="1:10" s="755" customFormat="1">
      <c r="A39" s="323"/>
      <c r="B39" s="323"/>
      <c r="C39" s="323"/>
      <c r="D39" s="323"/>
      <c r="E39" s="323"/>
      <c r="F39" s="323"/>
      <c r="G39" s="323"/>
      <c r="H39" s="323"/>
      <c r="I39" s="323"/>
      <c r="J39" s="323"/>
    </row>
    <row r="40" spans="1:10" s="755" customFormat="1">
      <c r="C40" s="140" t="s">
        <v>663</v>
      </c>
    </row>
    <row r="41" spans="1:10" ht="51">
      <c r="A41" s="777" t="s">
        <v>711</v>
      </c>
      <c r="B41" s="757" t="s">
        <v>664</v>
      </c>
      <c r="C41" s="757" t="s">
        <v>665</v>
      </c>
      <c r="D41" s="755"/>
      <c r="E41" s="755"/>
      <c r="F41" s="755"/>
      <c r="G41" s="755"/>
      <c r="H41" s="755"/>
      <c r="I41" s="755"/>
      <c r="J41" s="755"/>
    </row>
    <row r="42" spans="1:10">
      <c r="A42" s="758" t="s">
        <v>890</v>
      </c>
      <c r="B42" s="760">
        <v>883191040.87</v>
      </c>
      <c r="C42" s="760">
        <v>63704837486.640007</v>
      </c>
    </row>
    <row r="43" spans="1:10">
      <c r="A43" s="758" t="s">
        <v>895</v>
      </c>
      <c r="B43" s="760">
        <v>958580449.08000004</v>
      </c>
      <c r="C43" s="760">
        <v>64060198640.399994</v>
      </c>
    </row>
    <row r="44" spans="1:10">
      <c r="A44" s="758" t="s">
        <v>946</v>
      </c>
      <c r="B44" s="760">
        <v>952430859.49999988</v>
      </c>
      <c r="C44" s="760">
        <v>71879828164.23999</v>
      </c>
    </row>
    <row r="45" spans="1:10">
      <c r="A45" s="758" t="s">
        <v>1004</v>
      </c>
      <c r="B45" s="760">
        <v>1055282770.03</v>
      </c>
      <c r="C45" s="760">
        <v>64379615908.760002</v>
      </c>
      <c r="D45" s="746"/>
      <c r="E45" s="746"/>
      <c r="F45" s="746"/>
      <c r="G45" s="746"/>
      <c r="H45" s="746"/>
      <c r="I45" s="746"/>
      <c r="J45" s="746"/>
    </row>
    <row r="46" spans="1:10">
      <c r="A46" s="758" t="s">
        <v>1097</v>
      </c>
      <c r="B46" s="760">
        <v>1556161632.3999999</v>
      </c>
      <c r="C46" s="760">
        <v>74137097962.550003</v>
      </c>
      <c r="H46" s="633"/>
    </row>
    <row r="47" spans="1:10">
      <c r="A47" s="758" t="s">
        <v>1105</v>
      </c>
      <c r="B47" s="760">
        <v>1576542951.0999999</v>
      </c>
      <c r="C47" s="760">
        <v>74376441449.460007</v>
      </c>
    </row>
    <row r="48" spans="1:10">
      <c r="A48" s="758" t="s">
        <v>1205</v>
      </c>
      <c r="B48" s="760">
        <v>1822577372.0999999</v>
      </c>
      <c r="C48" s="760">
        <v>68389725441.550003</v>
      </c>
    </row>
    <row r="49" spans="1:10">
      <c r="A49" s="323" t="s">
        <v>1242</v>
      </c>
      <c r="B49" s="760">
        <v>2838499516.8299999</v>
      </c>
      <c r="C49" s="760">
        <v>73847968479.62999</v>
      </c>
    </row>
    <row r="50" spans="1:10">
      <c r="A50" s="852" t="s">
        <v>1505</v>
      </c>
      <c r="B50" s="760">
        <v>2923885266.8499999</v>
      </c>
      <c r="C50" s="760">
        <v>83705869911.970001</v>
      </c>
    </row>
    <row r="51" spans="1:10">
      <c r="A51" s="284" t="s">
        <v>874</v>
      </c>
    </row>
    <row r="52" spans="1:10">
      <c r="A52" s="811" t="s">
        <v>875</v>
      </c>
    </row>
    <row r="53" spans="1:10">
      <c r="A53" s="34" t="s">
        <v>516</v>
      </c>
    </row>
    <row r="54" spans="1:10">
      <c r="A54" s="151" t="s">
        <v>922</v>
      </c>
    </row>
    <row r="55" spans="1:10" ht="15" customHeight="1">
      <c r="A55" s="753" t="s">
        <v>923</v>
      </c>
    </row>
    <row r="56" spans="1:10" ht="15" customHeight="1">
      <c r="J56" s="140" t="s">
        <v>663</v>
      </c>
    </row>
    <row r="57" spans="1:10" ht="15">
      <c r="A57" s="750"/>
      <c r="B57" s="1154" t="s">
        <v>937</v>
      </c>
      <c r="C57" s="1154"/>
      <c r="D57" s="1154"/>
      <c r="E57" s="1154"/>
      <c r="F57" s="1154"/>
      <c r="G57" s="1154"/>
      <c r="H57" s="1154"/>
      <c r="I57" s="1154"/>
      <c r="J57" s="1154"/>
    </row>
    <row r="58" spans="1:10" ht="84">
      <c r="A58" s="777" t="s">
        <v>711</v>
      </c>
      <c r="B58" s="843" t="s">
        <v>938</v>
      </c>
      <c r="C58" s="843" t="s">
        <v>939</v>
      </c>
      <c r="D58" s="843" t="s">
        <v>940</v>
      </c>
      <c r="E58" s="843" t="s">
        <v>941</v>
      </c>
      <c r="F58" s="843" t="s">
        <v>942</v>
      </c>
      <c r="G58" s="843" t="s">
        <v>943</v>
      </c>
      <c r="H58" s="851" t="s">
        <v>944</v>
      </c>
      <c r="I58" s="851" t="s">
        <v>945</v>
      </c>
      <c r="J58" s="843" t="s">
        <v>924</v>
      </c>
    </row>
    <row r="59" spans="1:10">
      <c r="A59" s="852" t="s">
        <v>890</v>
      </c>
      <c r="B59" s="841">
        <v>2205052261.21</v>
      </c>
      <c r="C59" s="841">
        <v>40115071.869999997</v>
      </c>
      <c r="D59" s="841">
        <v>225998943.99000001</v>
      </c>
      <c r="E59" s="841">
        <v>0</v>
      </c>
      <c r="F59" s="841">
        <v>0</v>
      </c>
      <c r="G59" s="841">
        <v>103088815.43000001</v>
      </c>
      <c r="H59" s="841">
        <v>0</v>
      </c>
      <c r="I59" s="841">
        <v>23822548</v>
      </c>
      <c r="J59" s="841">
        <v>2598077640.4999995</v>
      </c>
    </row>
    <row r="60" spans="1:10">
      <c r="A60" s="852" t="s">
        <v>895</v>
      </c>
      <c r="B60" s="841">
        <v>2421756293.1199999</v>
      </c>
      <c r="C60" s="841">
        <v>10326553.619999999</v>
      </c>
      <c r="D60" s="841">
        <v>0</v>
      </c>
      <c r="E60" s="841">
        <v>0</v>
      </c>
      <c r="F60" s="841">
        <v>0</v>
      </c>
      <c r="G60" s="841">
        <v>96472811.489999995</v>
      </c>
      <c r="H60" s="841">
        <v>0</v>
      </c>
      <c r="I60" s="841">
        <v>14989259</v>
      </c>
      <c r="J60" s="841">
        <v>2543544917.2299995</v>
      </c>
    </row>
    <row r="61" spans="1:10">
      <c r="A61" s="852" t="s">
        <v>946</v>
      </c>
      <c r="B61" s="841">
        <v>2053200805.8699999</v>
      </c>
      <c r="C61" s="841">
        <v>21168125.230000019</v>
      </c>
      <c r="D61" s="841">
        <v>0</v>
      </c>
      <c r="E61" s="841">
        <v>0</v>
      </c>
      <c r="F61" s="841">
        <v>0</v>
      </c>
      <c r="G61" s="841">
        <v>43779936.980000004</v>
      </c>
      <c r="H61" s="841">
        <v>0</v>
      </c>
      <c r="I61" s="841">
        <v>34833088.239999995</v>
      </c>
      <c r="J61" s="841">
        <v>2152981956.3199997</v>
      </c>
    </row>
    <row r="62" spans="1:10">
      <c r="A62" s="852" t="s">
        <v>1004</v>
      </c>
      <c r="B62" s="841">
        <v>3248325997.1374593</v>
      </c>
      <c r="C62" s="841">
        <v>15779178.74418975</v>
      </c>
      <c r="D62" s="841">
        <v>0</v>
      </c>
      <c r="E62" s="841">
        <v>0</v>
      </c>
      <c r="F62" s="841">
        <v>0</v>
      </c>
      <c r="G62" s="841">
        <v>60032322.7324</v>
      </c>
      <c r="H62" s="841">
        <v>0</v>
      </c>
      <c r="I62" s="841">
        <v>8669671.3699999992</v>
      </c>
      <c r="J62" s="841">
        <v>3332807169.9840488</v>
      </c>
    </row>
    <row r="63" spans="1:10">
      <c r="A63" s="852" t="s">
        <v>1097</v>
      </c>
      <c r="B63" s="841">
        <v>1065610680.5776603</v>
      </c>
      <c r="C63" s="841">
        <v>2361570.7503999993</v>
      </c>
      <c r="D63" s="841">
        <v>0</v>
      </c>
      <c r="E63" s="841">
        <v>0</v>
      </c>
      <c r="F63" s="841">
        <v>0</v>
      </c>
      <c r="G63" s="841">
        <v>74187470.391000003</v>
      </c>
      <c r="H63" s="841">
        <v>0</v>
      </c>
      <c r="I63" s="841">
        <v>16743858.124341002</v>
      </c>
      <c r="J63" s="841">
        <v>1158903579.8434012</v>
      </c>
    </row>
    <row r="64" spans="1:10">
      <c r="A64" s="852" t="s">
        <v>1105</v>
      </c>
      <c r="B64" s="841">
        <v>1226025283.1185656</v>
      </c>
      <c r="C64" s="841">
        <v>782433.43800000008</v>
      </c>
      <c r="D64" s="841">
        <v>0</v>
      </c>
      <c r="E64" s="841">
        <v>0</v>
      </c>
      <c r="F64" s="841">
        <v>0</v>
      </c>
      <c r="G64" s="841">
        <v>1830368.923</v>
      </c>
      <c r="H64" s="841">
        <v>0</v>
      </c>
      <c r="I64" s="841">
        <v>6640210.54</v>
      </c>
      <c r="J64" s="841">
        <v>1235278296.0195656</v>
      </c>
    </row>
    <row r="65" spans="1:10">
      <c r="A65" s="852" t="s">
        <v>1205</v>
      </c>
      <c r="B65" s="841">
        <v>1217931277.6589918</v>
      </c>
      <c r="C65" s="841">
        <v>36587646.544</v>
      </c>
      <c r="D65" s="841">
        <v>48306405.590000004</v>
      </c>
      <c r="E65" s="841">
        <v>0</v>
      </c>
      <c r="F65" s="841">
        <v>0</v>
      </c>
      <c r="G65" s="841">
        <v>112100238.66600001</v>
      </c>
      <c r="H65" s="841">
        <v>0</v>
      </c>
      <c r="I65" s="841">
        <v>6456466.4500000002</v>
      </c>
      <c r="J65" s="841">
        <v>1421382034.9089916</v>
      </c>
    </row>
    <row r="66" spans="1:10">
      <c r="A66" s="852" t="s">
        <v>1242</v>
      </c>
      <c r="B66" s="841">
        <v>1730100207.7345986</v>
      </c>
      <c r="C66" s="841">
        <v>22980291.312305998</v>
      </c>
      <c r="D66" s="841">
        <v>98418138.030000001</v>
      </c>
      <c r="E66" s="841">
        <v>0</v>
      </c>
      <c r="F66" s="841">
        <v>0</v>
      </c>
      <c r="G66" s="841">
        <v>43116686.745338805</v>
      </c>
      <c r="H66" s="841">
        <v>0</v>
      </c>
      <c r="I66" s="841">
        <v>42807156.219999999</v>
      </c>
      <c r="J66" s="841">
        <v>1937422480.0422435</v>
      </c>
    </row>
    <row r="67" spans="1:10">
      <c r="A67" s="852" t="s">
        <v>1505</v>
      </c>
      <c r="B67" s="841">
        <v>1773020765.1849144</v>
      </c>
      <c r="C67" s="841">
        <v>52789384.563280001</v>
      </c>
      <c r="D67" s="841">
        <v>0</v>
      </c>
      <c r="E67" s="841">
        <v>0</v>
      </c>
      <c r="F67" s="841">
        <v>0</v>
      </c>
      <c r="G67" s="841">
        <v>122361249.82817401</v>
      </c>
      <c r="H67" s="841">
        <v>0</v>
      </c>
      <c r="I67" s="841">
        <v>24110251.68</v>
      </c>
      <c r="J67" s="841">
        <v>1972281651.2563686</v>
      </c>
    </row>
    <row r="68" spans="1:10">
      <c r="A68" s="34" t="s">
        <v>516</v>
      </c>
    </row>
    <row r="70" spans="1:10">
      <c r="A70" s="631" t="s">
        <v>83</v>
      </c>
    </row>
    <row r="75" spans="1:10">
      <c r="J75" s="35" t="s">
        <v>1148</v>
      </c>
    </row>
    <row r="106" spans="2:2">
      <c r="B106" s="756"/>
    </row>
    <row r="107" spans="2:2">
      <c r="B107" s="761"/>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68"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8" t="s">
        <v>718</v>
      </c>
      <c r="B1" s="553"/>
      <c r="C1" s="553"/>
      <c r="D1" s="553"/>
      <c r="E1" s="554"/>
      <c r="F1" s="554"/>
      <c r="G1" s="554"/>
      <c r="H1" s="554"/>
      <c r="I1" s="554"/>
      <c r="J1" s="554"/>
      <c r="K1" s="554"/>
      <c r="L1" s="554"/>
    </row>
    <row r="2" spans="1:19" ht="15" customHeight="1">
      <c r="A2" s="619" t="s">
        <v>719</v>
      </c>
      <c r="B2" s="556"/>
      <c r="C2" s="556"/>
      <c r="D2" s="556"/>
      <c r="E2" s="556"/>
      <c r="F2" s="556"/>
      <c r="G2" s="556"/>
      <c r="H2" s="556"/>
      <c r="I2" s="556"/>
      <c r="J2" s="554"/>
      <c r="K2" s="554"/>
      <c r="L2" s="554"/>
    </row>
    <row r="3" spans="1:19" s="268" customFormat="1">
      <c r="A3" s="555"/>
      <c r="B3" s="556"/>
      <c r="C3" s="556"/>
      <c r="D3" s="556"/>
      <c r="E3" s="556"/>
      <c r="F3" s="556"/>
      <c r="G3" s="556"/>
      <c r="H3" s="556"/>
      <c r="I3" s="556"/>
      <c r="J3" s="554"/>
      <c r="K3" s="554"/>
      <c r="L3" s="554"/>
    </row>
    <row r="4" spans="1:19" ht="12.75" customHeight="1">
      <c r="A4" s="142" t="s">
        <v>720</v>
      </c>
    </row>
    <row r="5" spans="1:19" ht="12.75" customHeight="1">
      <c r="A5" s="547" t="s">
        <v>721</v>
      </c>
      <c r="H5" s="268"/>
      <c r="I5" s="268"/>
    </row>
    <row r="6" spans="1:19" ht="12.75" customHeight="1">
      <c r="F6" s="140"/>
      <c r="G6" s="140"/>
      <c r="H6" s="1156" t="str">
        <f>Naslovnica!A20</f>
        <v>Rujan 2021.</v>
      </c>
      <c r="I6" s="1156"/>
    </row>
    <row r="7" spans="1:19" ht="12.75" customHeight="1">
      <c r="F7" s="290"/>
      <c r="G7" s="290"/>
      <c r="H7" s="1157" t="str">
        <f>Naslovnica!A24</f>
        <v>September 2021</v>
      </c>
      <c r="I7" s="1157"/>
    </row>
    <row r="8" spans="1:19" ht="15" customHeight="1">
      <c r="A8" s="577"/>
      <c r="B8" s="578"/>
      <c r="C8" s="578"/>
      <c r="D8" s="578"/>
      <c r="E8" s="578"/>
      <c r="F8" s="578"/>
      <c r="G8" s="578"/>
      <c r="H8" s="782"/>
      <c r="I8" s="782"/>
      <c r="J8" s="579"/>
      <c r="K8" s="1155" t="s">
        <v>1198</v>
      </c>
      <c r="L8" s="1155"/>
    </row>
    <row r="9" spans="1:19" ht="33.75">
      <c r="A9" s="580" t="s">
        <v>75</v>
      </c>
      <c r="B9" s="581" t="s">
        <v>174</v>
      </c>
      <c r="C9" s="581" t="s">
        <v>175</v>
      </c>
      <c r="D9" s="582" t="s">
        <v>76</v>
      </c>
      <c r="E9" s="581" t="s">
        <v>109</v>
      </c>
      <c r="F9" s="581" t="s">
        <v>148</v>
      </c>
      <c r="G9" s="581" t="s">
        <v>675</v>
      </c>
      <c r="H9" s="581" t="s">
        <v>821</v>
      </c>
      <c r="I9" s="581" t="s">
        <v>1520</v>
      </c>
      <c r="J9" s="581" t="s">
        <v>669</v>
      </c>
      <c r="K9" s="581" t="s">
        <v>673</v>
      </c>
      <c r="L9" s="581" t="s">
        <v>60</v>
      </c>
    </row>
    <row r="10" spans="1:19" ht="31.5">
      <c r="A10" s="583" t="s">
        <v>210</v>
      </c>
      <c r="B10" s="584" t="s">
        <v>177</v>
      </c>
      <c r="C10" s="584" t="s">
        <v>176</v>
      </c>
      <c r="D10" s="585" t="s">
        <v>77</v>
      </c>
      <c r="E10" s="584" t="s">
        <v>475</v>
      </c>
      <c r="F10" s="584" t="s">
        <v>149</v>
      </c>
      <c r="G10" s="586" t="s">
        <v>676</v>
      </c>
      <c r="H10" s="586" t="s">
        <v>822</v>
      </c>
      <c r="I10" s="586" t="s">
        <v>823</v>
      </c>
      <c r="J10" s="586" t="s">
        <v>816</v>
      </c>
      <c r="K10" s="586" t="s">
        <v>256</v>
      </c>
      <c r="L10" s="586" t="s">
        <v>257</v>
      </c>
    </row>
    <row r="11" spans="1:19" ht="12.75" customHeight="1">
      <c r="A11" s="136" t="s">
        <v>1255</v>
      </c>
      <c r="B11" s="194">
        <v>28508707379</v>
      </c>
      <c r="C11" s="442" t="s">
        <v>1256</v>
      </c>
      <c r="D11" s="442" t="s">
        <v>1257</v>
      </c>
      <c r="E11" s="443" t="s">
        <v>1258</v>
      </c>
      <c r="F11" s="443" t="s">
        <v>1254</v>
      </c>
      <c r="G11" s="443" t="s">
        <v>1259</v>
      </c>
      <c r="H11" s="444">
        <v>37469873.909999996</v>
      </c>
      <c r="I11" s="445">
        <v>1522.9573819163274</v>
      </c>
      <c r="J11" s="446">
        <v>-1.0327122360980212E-3</v>
      </c>
      <c r="K11" s="446">
        <v>3.040714864397831E-3</v>
      </c>
      <c r="L11" s="446">
        <v>0.166936601446805</v>
      </c>
      <c r="M11" s="297"/>
      <c r="N11" s="297"/>
      <c r="O11" s="297"/>
      <c r="P11" s="167"/>
      <c r="Q11" s="200"/>
      <c r="R11" s="77"/>
      <c r="S11" s="77"/>
    </row>
    <row r="12" spans="1:19" ht="12.75" customHeight="1">
      <c r="A12" s="136" t="s">
        <v>1260</v>
      </c>
      <c r="B12" s="194">
        <v>26655747081</v>
      </c>
      <c r="C12" s="442" t="s">
        <v>1261</v>
      </c>
      <c r="D12" s="442" t="s">
        <v>1257</v>
      </c>
      <c r="E12" s="443" t="s">
        <v>1262</v>
      </c>
      <c r="F12" s="443" t="s">
        <v>1254</v>
      </c>
      <c r="G12" s="443" t="s">
        <v>1263</v>
      </c>
      <c r="H12" s="444">
        <v>121900451.42</v>
      </c>
      <c r="I12" s="445">
        <v>192.9277712097589</v>
      </c>
      <c r="J12" s="446">
        <v>9.9003443681522363E-4</v>
      </c>
      <c r="K12" s="446">
        <v>-7.9700314546955475E-3</v>
      </c>
      <c r="L12" s="446">
        <v>5.4162015776031858E-2</v>
      </c>
      <c r="M12" s="297"/>
      <c r="N12" s="297"/>
      <c r="O12" s="297"/>
      <c r="P12" s="167"/>
      <c r="Q12" s="200"/>
      <c r="R12" s="77"/>
      <c r="S12" s="77"/>
    </row>
    <row r="13" spans="1:19" ht="12.75" customHeight="1">
      <c r="A13" s="136" t="s">
        <v>1264</v>
      </c>
      <c r="B13" s="194">
        <v>12916294683</v>
      </c>
      <c r="C13" s="442" t="s">
        <v>1265</v>
      </c>
      <c r="D13" s="442" t="s">
        <v>1257</v>
      </c>
      <c r="E13" s="114" t="s">
        <v>1266</v>
      </c>
      <c r="F13" s="114" t="s">
        <v>1254</v>
      </c>
      <c r="G13" s="114" t="s">
        <v>1263</v>
      </c>
      <c r="H13" s="444">
        <v>146478096.25</v>
      </c>
      <c r="I13" s="445">
        <v>120.16375295773348</v>
      </c>
      <c r="J13" s="446">
        <v>5.3602702951704106E-2</v>
      </c>
      <c r="K13" s="446">
        <v>-5.8739379258554436E-4</v>
      </c>
      <c r="L13" s="446">
        <v>2.5864896224987444E-3</v>
      </c>
      <c r="M13" s="297"/>
      <c r="N13" s="297"/>
      <c r="O13" s="297"/>
      <c r="P13" s="167"/>
      <c r="Q13" s="200"/>
      <c r="R13" s="77"/>
      <c r="S13" s="77"/>
    </row>
    <row r="14" spans="1:19" s="268" customFormat="1" ht="12.75" customHeight="1">
      <c r="A14" s="136" t="s">
        <v>1267</v>
      </c>
      <c r="B14" s="194">
        <v>37695515978</v>
      </c>
      <c r="C14" s="442" t="s">
        <v>1268</v>
      </c>
      <c r="D14" s="442" t="s">
        <v>78</v>
      </c>
      <c r="E14" s="114" t="s">
        <v>1258</v>
      </c>
      <c r="F14" s="114" t="s">
        <v>1254</v>
      </c>
      <c r="G14" s="114" t="s">
        <v>1263</v>
      </c>
      <c r="H14" s="444">
        <v>7645760.4000000004</v>
      </c>
      <c r="I14" s="445">
        <v>86.541956840182692</v>
      </c>
      <c r="J14" s="446">
        <v>-1.3107693269773124E-2</v>
      </c>
      <c r="K14" s="446">
        <v>-1.4533139926355076E-2</v>
      </c>
      <c r="L14" s="446">
        <v>0.18177084149908507</v>
      </c>
      <c r="M14" s="297"/>
      <c r="N14" s="297"/>
      <c r="O14" s="297"/>
      <c r="P14" s="167"/>
      <c r="Q14" s="200"/>
      <c r="R14" s="77"/>
      <c r="S14" s="77"/>
    </row>
    <row r="15" spans="1:19" s="268" customFormat="1" ht="12.75" customHeight="1">
      <c r="A15" s="136" t="s">
        <v>1269</v>
      </c>
      <c r="B15" s="194">
        <v>56499633647</v>
      </c>
      <c r="C15" s="442" t="s">
        <v>1270</v>
      </c>
      <c r="D15" s="442" t="s">
        <v>108</v>
      </c>
      <c r="E15" s="114" t="s">
        <v>1266</v>
      </c>
      <c r="F15" s="114" t="s">
        <v>1254</v>
      </c>
      <c r="G15" s="114" t="s">
        <v>1259</v>
      </c>
      <c r="H15" s="444">
        <v>1654158024.5899999</v>
      </c>
      <c r="I15" s="445">
        <v>966.03341947187346</v>
      </c>
      <c r="J15" s="446">
        <v>-1.7622778499266634E-2</v>
      </c>
      <c r="K15" s="446">
        <v>-1.5734626416832209E-2</v>
      </c>
      <c r="L15" s="446">
        <v>-2.2741958106934801E-2</v>
      </c>
      <c r="M15" s="297"/>
      <c r="N15" s="297"/>
      <c r="O15" s="297"/>
      <c r="P15" s="167"/>
      <c r="Q15" s="200"/>
      <c r="R15" s="77"/>
      <c r="S15" s="77"/>
    </row>
    <row r="16" spans="1:19" s="268" customFormat="1" ht="12.75" customHeight="1">
      <c r="A16" s="136" t="s">
        <v>1271</v>
      </c>
      <c r="B16" s="194">
        <v>29300390100</v>
      </c>
      <c r="C16" s="442" t="s">
        <v>1272</v>
      </c>
      <c r="D16" s="442" t="s">
        <v>108</v>
      </c>
      <c r="E16" s="114" t="s">
        <v>1258</v>
      </c>
      <c r="F16" s="114" t="s">
        <v>1254</v>
      </c>
      <c r="G16" s="114" t="s">
        <v>1259</v>
      </c>
      <c r="H16" s="444">
        <v>126579987.98</v>
      </c>
      <c r="I16" s="445">
        <v>713.1198806418613</v>
      </c>
      <c r="J16" s="446">
        <v>3.3223179895180976E-5</v>
      </c>
      <c r="K16" s="446">
        <v>-8.9798426204555915E-3</v>
      </c>
      <c r="L16" s="446">
        <v>0.13874739631721056</v>
      </c>
      <c r="M16" s="297"/>
      <c r="N16" s="297"/>
      <c r="O16" s="297"/>
      <c r="P16" s="167"/>
      <c r="Q16" s="200"/>
      <c r="R16" s="77"/>
      <c r="S16" s="77"/>
    </row>
    <row r="17" spans="1:19" s="268" customFormat="1" ht="12.75" customHeight="1">
      <c r="A17" s="136" t="s">
        <v>1273</v>
      </c>
      <c r="B17" s="194" t="s">
        <v>1274</v>
      </c>
      <c r="C17" s="442" t="s">
        <v>1275</v>
      </c>
      <c r="D17" s="442" t="s">
        <v>108</v>
      </c>
      <c r="E17" s="114" t="s">
        <v>1276</v>
      </c>
      <c r="F17" s="114" t="s">
        <v>1254</v>
      </c>
      <c r="G17" s="114" t="s">
        <v>1259</v>
      </c>
      <c r="H17" s="444">
        <v>153187477.11000001</v>
      </c>
      <c r="I17" s="445">
        <v>767.90193556437112</v>
      </c>
      <c r="J17" s="446">
        <v>6.0112952671899755E-2</v>
      </c>
      <c r="K17" s="446">
        <v>-1.8170535466918381E-2</v>
      </c>
      <c r="L17" s="446">
        <v>-7.7566936292070565E-3</v>
      </c>
      <c r="M17" s="297"/>
      <c r="N17" s="297"/>
      <c r="O17" s="297"/>
      <c r="P17" s="167"/>
      <c r="Q17" s="200"/>
      <c r="R17" s="77"/>
      <c r="S17" s="77"/>
    </row>
    <row r="18" spans="1:19" s="268" customFormat="1" ht="12.75" customHeight="1">
      <c r="A18" s="136" t="s">
        <v>1277</v>
      </c>
      <c r="B18" s="194">
        <v>96069213114</v>
      </c>
      <c r="C18" s="442" t="s">
        <v>1278</v>
      </c>
      <c r="D18" s="442" t="s">
        <v>108</v>
      </c>
      <c r="E18" s="114" t="s">
        <v>1266</v>
      </c>
      <c r="F18" s="114" t="s">
        <v>1254</v>
      </c>
      <c r="G18" s="114" t="s">
        <v>1263</v>
      </c>
      <c r="H18" s="444">
        <v>436247446.10000002</v>
      </c>
      <c r="I18" s="445">
        <v>156.20583074350475</v>
      </c>
      <c r="J18" s="446">
        <v>6.4160445596499915E-2</v>
      </c>
      <c r="K18" s="446">
        <v>-3.4080319834993711E-3</v>
      </c>
      <c r="L18" s="446">
        <v>4.1685388234713461E-3</v>
      </c>
      <c r="M18" s="297"/>
      <c r="N18" s="297"/>
      <c r="O18" s="297"/>
      <c r="P18" s="167"/>
      <c r="Q18" s="200"/>
      <c r="R18" s="77"/>
      <c r="S18" s="77"/>
    </row>
    <row r="19" spans="1:19" s="268" customFormat="1" ht="12.75" customHeight="1">
      <c r="A19" s="136" t="s">
        <v>1279</v>
      </c>
      <c r="B19" s="194">
        <v>15448763136</v>
      </c>
      <c r="C19" s="442" t="s">
        <v>1280</v>
      </c>
      <c r="D19" s="442" t="s">
        <v>108</v>
      </c>
      <c r="E19" s="114" t="s">
        <v>1266</v>
      </c>
      <c r="F19" s="114" t="s">
        <v>1254</v>
      </c>
      <c r="G19" s="114" t="s">
        <v>1259</v>
      </c>
      <c r="H19" s="444">
        <v>437013602.92000002</v>
      </c>
      <c r="I19" s="445">
        <v>897.94503464552645</v>
      </c>
      <c r="J19" s="446">
        <v>3.3099521223587614E-2</v>
      </c>
      <c r="K19" s="446">
        <v>-6.9735890448869853E-3</v>
      </c>
      <c r="L19" s="446">
        <v>-4.5232427555430554E-3</v>
      </c>
      <c r="M19" s="297"/>
      <c r="N19" s="297"/>
      <c r="O19" s="297"/>
      <c r="P19" s="167"/>
      <c r="Q19" s="200"/>
      <c r="R19" s="77"/>
      <c r="S19" s="77"/>
    </row>
    <row r="20" spans="1:19" s="268" customFormat="1" ht="12.75" customHeight="1">
      <c r="A20" s="136" t="s">
        <v>1281</v>
      </c>
      <c r="B20" s="194" t="s">
        <v>1489</v>
      </c>
      <c r="C20" s="442" t="s">
        <v>1490</v>
      </c>
      <c r="D20" s="442" t="s">
        <v>108</v>
      </c>
      <c r="E20" s="114" t="s">
        <v>1282</v>
      </c>
      <c r="F20" s="114" t="s">
        <v>1254</v>
      </c>
      <c r="G20" s="114" t="s">
        <v>1259</v>
      </c>
      <c r="H20" s="444">
        <v>37641315.350000001</v>
      </c>
      <c r="I20" s="445">
        <v>757.73922443800586</v>
      </c>
      <c r="J20" s="446">
        <v>3.9479033512117789E-2</v>
      </c>
      <c r="K20" s="446">
        <v>-4.9057011351554936E-2</v>
      </c>
      <c r="L20" s="446" t="s">
        <v>1254</v>
      </c>
      <c r="M20" s="297"/>
      <c r="N20" s="297"/>
      <c r="O20" s="297"/>
      <c r="P20" s="167"/>
      <c r="Q20" s="200"/>
      <c r="R20" s="77"/>
      <c r="S20" s="77"/>
    </row>
    <row r="21" spans="1:19" s="268" customFormat="1" ht="12.75" customHeight="1">
      <c r="A21" s="136" t="s">
        <v>1283</v>
      </c>
      <c r="B21" s="194" t="s">
        <v>1491</v>
      </c>
      <c r="C21" s="442" t="s">
        <v>1492</v>
      </c>
      <c r="D21" s="442" t="s">
        <v>108</v>
      </c>
      <c r="E21" s="114" t="s">
        <v>1282</v>
      </c>
      <c r="F21" s="114" t="s">
        <v>1254</v>
      </c>
      <c r="G21" s="114" t="s">
        <v>1259</v>
      </c>
      <c r="H21" s="444">
        <v>22639831.710000001</v>
      </c>
      <c r="I21" s="445">
        <v>806.54826692347581</v>
      </c>
      <c r="J21" s="446">
        <v>0.12956371198830774</v>
      </c>
      <c r="K21" s="446">
        <v>-3.3984732389144789E-2</v>
      </c>
      <c r="L21" s="446" t="s">
        <v>1254</v>
      </c>
      <c r="M21" s="297"/>
      <c r="N21" s="297"/>
      <c r="O21" s="297"/>
      <c r="P21" s="167"/>
      <c r="Q21" s="200"/>
      <c r="R21" s="77"/>
      <c r="S21" s="77"/>
    </row>
    <row r="22" spans="1:19" s="268" customFormat="1" ht="12.75" customHeight="1">
      <c r="A22" s="136" t="s">
        <v>1284</v>
      </c>
      <c r="B22" s="194">
        <v>66973781540</v>
      </c>
      <c r="C22" s="442" t="s">
        <v>1285</v>
      </c>
      <c r="D22" s="442" t="s">
        <v>894</v>
      </c>
      <c r="E22" s="114" t="s">
        <v>1262</v>
      </c>
      <c r="F22" s="114" t="s">
        <v>1254</v>
      </c>
      <c r="G22" s="114" t="s">
        <v>1263</v>
      </c>
      <c r="H22" s="444">
        <v>11110036.1767</v>
      </c>
      <c r="I22" s="445">
        <v>137.67772142923334</v>
      </c>
      <c r="J22" s="446">
        <v>-1.4217371263990031E-2</v>
      </c>
      <c r="K22" s="446">
        <v>-1.4294825649864173E-2</v>
      </c>
      <c r="L22" s="446">
        <v>9.9759441457367037E-2</v>
      </c>
      <c r="M22" s="297"/>
      <c r="N22" s="297"/>
      <c r="O22" s="297"/>
      <c r="P22" s="167"/>
      <c r="Q22" s="200"/>
      <c r="R22" s="77"/>
      <c r="S22" s="77"/>
    </row>
    <row r="23" spans="1:19" s="268" customFormat="1" ht="12.75" customHeight="1">
      <c r="A23" s="136" t="s">
        <v>1286</v>
      </c>
      <c r="B23" s="194">
        <v>16642777540</v>
      </c>
      <c r="C23" s="442" t="s">
        <v>1287</v>
      </c>
      <c r="D23" s="442" t="s">
        <v>894</v>
      </c>
      <c r="E23" s="114" t="s">
        <v>1258</v>
      </c>
      <c r="F23" s="114" t="s">
        <v>1254</v>
      </c>
      <c r="G23" s="114" t="s">
        <v>1259</v>
      </c>
      <c r="H23" s="444">
        <v>6131545.1200000001</v>
      </c>
      <c r="I23" s="445">
        <v>702.65199987623612</v>
      </c>
      <c r="J23" s="446">
        <v>-5.0935784747671797E-2</v>
      </c>
      <c r="K23" s="446">
        <v>-4.2015099723033633E-2</v>
      </c>
      <c r="L23" s="446">
        <v>-5.0282626224988358E-2</v>
      </c>
      <c r="M23" s="297"/>
      <c r="N23" s="297"/>
      <c r="O23" s="297"/>
      <c r="P23" s="167"/>
      <c r="Q23" s="200"/>
      <c r="R23" s="77"/>
      <c r="S23" s="77"/>
    </row>
    <row r="24" spans="1:19" s="268" customFormat="1" ht="12.75" customHeight="1">
      <c r="A24" s="136" t="s">
        <v>1288</v>
      </c>
      <c r="B24" s="194">
        <v>30082084002</v>
      </c>
      <c r="C24" s="442" t="s">
        <v>1289</v>
      </c>
      <c r="D24" s="442" t="s">
        <v>894</v>
      </c>
      <c r="E24" s="114" t="s">
        <v>1276</v>
      </c>
      <c r="F24" s="114" t="s">
        <v>1254</v>
      </c>
      <c r="G24" s="114" t="s">
        <v>1263</v>
      </c>
      <c r="H24" s="444">
        <v>8316015.8300000001</v>
      </c>
      <c r="I24" s="445">
        <v>9.2372721104785747</v>
      </c>
      <c r="J24" s="446">
        <v>2.7820885604211698E-2</v>
      </c>
      <c r="K24" s="446">
        <v>1.4364818120326195E-2</v>
      </c>
      <c r="L24" s="446">
        <v>0.24911891278908627</v>
      </c>
      <c r="M24" s="297"/>
      <c r="N24" s="297"/>
      <c r="O24" s="297"/>
      <c r="P24" s="167"/>
      <c r="Q24" s="200"/>
      <c r="R24" s="77"/>
      <c r="S24" s="77"/>
    </row>
    <row r="25" spans="1:19" s="268" customFormat="1" ht="12.75" customHeight="1">
      <c r="A25" s="136" t="s">
        <v>1290</v>
      </c>
      <c r="B25" s="194">
        <v>44832307529</v>
      </c>
      <c r="C25" s="442" t="s">
        <v>1291</v>
      </c>
      <c r="D25" s="442" t="s">
        <v>894</v>
      </c>
      <c r="E25" s="114" t="s">
        <v>1258</v>
      </c>
      <c r="F25" s="114" t="s">
        <v>1254</v>
      </c>
      <c r="G25" s="114" t="s">
        <v>1259</v>
      </c>
      <c r="H25" s="444">
        <v>20394032.359999999</v>
      </c>
      <c r="I25" s="445">
        <v>999.89698831838371</v>
      </c>
      <c r="J25" s="446">
        <v>-2.9292144481369298E-2</v>
      </c>
      <c r="K25" s="446">
        <v>-2.9831747315581358E-2</v>
      </c>
      <c r="L25" s="446">
        <v>9.3269744265449095E-2</v>
      </c>
      <c r="M25" s="297"/>
      <c r="N25" s="297"/>
      <c r="O25" s="297"/>
      <c r="P25" s="167"/>
      <c r="Q25" s="200"/>
      <c r="R25" s="77"/>
      <c r="S25" s="77"/>
    </row>
    <row r="26" spans="1:19" ht="12.75" customHeight="1">
      <c r="A26" s="136" t="s">
        <v>1292</v>
      </c>
      <c r="B26" s="194" t="s">
        <v>1293</v>
      </c>
      <c r="C26" s="442" t="s">
        <v>1294</v>
      </c>
      <c r="D26" s="442" t="s">
        <v>894</v>
      </c>
      <c r="E26" s="443" t="s">
        <v>1266</v>
      </c>
      <c r="F26" s="443" t="s">
        <v>1254</v>
      </c>
      <c r="G26" s="443" t="s">
        <v>1263</v>
      </c>
      <c r="H26" s="444">
        <v>5761874.3099999996</v>
      </c>
      <c r="I26" s="445">
        <v>1016.8671102177043</v>
      </c>
      <c r="J26" s="446">
        <v>-1.0729476862141318E-3</v>
      </c>
      <c r="K26" s="446">
        <v>-1.0729476862141318E-3</v>
      </c>
      <c r="L26" s="446">
        <v>-3.023735165390562E-4</v>
      </c>
      <c r="M26" s="297"/>
      <c r="N26" s="297"/>
      <c r="O26" s="297"/>
      <c r="P26" s="167"/>
      <c r="Q26" s="200"/>
      <c r="R26" s="77"/>
      <c r="S26" s="77"/>
    </row>
    <row r="27" spans="1:19" s="268" customFormat="1" ht="12.75" customHeight="1">
      <c r="A27" s="136" t="s">
        <v>1295</v>
      </c>
      <c r="B27" s="194">
        <v>30290598804</v>
      </c>
      <c r="C27" s="442" t="s">
        <v>1296</v>
      </c>
      <c r="D27" s="442" t="s">
        <v>894</v>
      </c>
      <c r="E27" s="443" t="s">
        <v>1258</v>
      </c>
      <c r="F27" s="443" t="s">
        <v>1254</v>
      </c>
      <c r="G27" s="443" t="s">
        <v>1263</v>
      </c>
      <c r="H27" s="444">
        <v>42313248.920000002</v>
      </c>
      <c r="I27" s="445">
        <v>7.4912743519366325</v>
      </c>
      <c r="J27" s="446">
        <v>5.4205375064781069E-2</v>
      </c>
      <c r="K27" s="446">
        <v>4.7973996953101894E-2</v>
      </c>
      <c r="L27" s="446">
        <v>0.24170937964620376</v>
      </c>
      <c r="M27" s="297"/>
      <c r="N27" s="297"/>
      <c r="O27" s="297"/>
      <c r="P27" s="167"/>
      <c r="Q27" s="200"/>
      <c r="R27" s="77"/>
      <c r="S27" s="77"/>
    </row>
    <row r="28" spans="1:19" s="268" customFormat="1" ht="12.75" customHeight="1">
      <c r="A28" s="136" t="s">
        <v>1297</v>
      </c>
      <c r="B28" s="194">
        <v>10423796399</v>
      </c>
      <c r="C28" s="442" t="s">
        <v>1298</v>
      </c>
      <c r="D28" s="442" t="s">
        <v>894</v>
      </c>
      <c r="E28" s="443" t="s">
        <v>1266</v>
      </c>
      <c r="F28" s="443" t="s">
        <v>1254</v>
      </c>
      <c r="G28" s="443" t="s">
        <v>1263</v>
      </c>
      <c r="H28" s="444">
        <v>90834241.310000002</v>
      </c>
      <c r="I28" s="445">
        <v>1426.1171376666337</v>
      </c>
      <c r="J28" s="446">
        <v>8.4007725277026601E-3</v>
      </c>
      <c r="K28" s="446">
        <v>7.5729620759923399E-4</v>
      </c>
      <c r="L28" s="446">
        <v>5.3027228950865979E-3</v>
      </c>
      <c r="M28" s="297"/>
      <c r="N28" s="297"/>
      <c r="O28" s="297"/>
      <c r="P28" s="167"/>
      <c r="Q28" s="200"/>
      <c r="R28" s="77"/>
      <c r="S28" s="77"/>
    </row>
    <row r="29" spans="1:19" s="268" customFormat="1" ht="12.75" customHeight="1">
      <c r="A29" s="136" t="s">
        <v>1299</v>
      </c>
      <c r="B29" s="194">
        <v>86292133603</v>
      </c>
      <c r="C29" s="442" t="s">
        <v>1300</v>
      </c>
      <c r="D29" s="442" t="s">
        <v>894</v>
      </c>
      <c r="E29" s="443" t="s">
        <v>1276</v>
      </c>
      <c r="F29" s="443" t="s">
        <v>1254</v>
      </c>
      <c r="G29" s="443" t="s">
        <v>1263</v>
      </c>
      <c r="H29" s="444">
        <v>15123368.65</v>
      </c>
      <c r="I29" s="445">
        <v>21.300186936435853</v>
      </c>
      <c r="J29" s="446">
        <v>-4.6861697858957552E-4</v>
      </c>
      <c r="K29" s="446">
        <v>-2.749610324495444E-2</v>
      </c>
      <c r="L29" s="446">
        <v>0.12915566937137735</v>
      </c>
      <c r="M29" s="297"/>
      <c r="N29" s="297"/>
      <c r="O29" s="297"/>
      <c r="P29" s="167"/>
      <c r="Q29" s="200"/>
      <c r="R29" s="77"/>
      <c r="S29" s="77"/>
    </row>
    <row r="30" spans="1:19" s="268" customFormat="1" ht="12.75" customHeight="1">
      <c r="A30" s="136" t="s">
        <v>1301</v>
      </c>
      <c r="B30" s="194" t="s">
        <v>1302</v>
      </c>
      <c r="C30" s="442" t="s">
        <v>1303</v>
      </c>
      <c r="D30" s="442" t="s">
        <v>894</v>
      </c>
      <c r="E30" s="443" t="s">
        <v>1258</v>
      </c>
      <c r="F30" s="443" t="s">
        <v>1254</v>
      </c>
      <c r="G30" s="443" t="s">
        <v>1263</v>
      </c>
      <c r="H30" s="444">
        <v>63853564.82</v>
      </c>
      <c r="I30" s="445">
        <v>22.469957557802566</v>
      </c>
      <c r="J30" s="446">
        <v>-2.651173019393549E-3</v>
      </c>
      <c r="K30" s="446">
        <v>-2.9377244681759729E-3</v>
      </c>
      <c r="L30" s="446">
        <v>0.15687165523117841</v>
      </c>
      <c r="M30" s="297"/>
      <c r="N30" s="297"/>
      <c r="O30" s="297"/>
      <c r="P30" s="167"/>
      <c r="Q30" s="200"/>
      <c r="R30" s="77"/>
      <c r="S30" s="77"/>
    </row>
    <row r="31" spans="1:19" s="268" customFormat="1" ht="12.75" customHeight="1">
      <c r="A31" s="136" t="s">
        <v>1304</v>
      </c>
      <c r="B31" s="194">
        <v>84300431782</v>
      </c>
      <c r="C31" s="442" t="s">
        <v>1305</v>
      </c>
      <c r="D31" s="442" t="s">
        <v>147</v>
      </c>
      <c r="E31" s="443" t="s">
        <v>1258</v>
      </c>
      <c r="F31" s="443" t="s">
        <v>1254</v>
      </c>
      <c r="G31" s="443" t="s">
        <v>1263</v>
      </c>
      <c r="H31" s="444">
        <v>33960400.268200003</v>
      </c>
      <c r="I31" s="445">
        <v>140.69077766967595</v>
      </c>
      <c r="J31" s="446">
        <v>-5.0205276798763743E-3</v>
      </c>
      <c r="K31" s="446">
        <v>-2.0080668018080949E-3</v>
      </c>
      <c r="L31" s="446">
        <v>0.25096878872712503</v>
      </c>
      <c r="M31" s="297"/>
      <c r="N31" s="297"/>
      <c r="O31" s="297"/>
      <c r="P31" s="167"/>
      <c r="Q31" s="200"/>
      <c r="R31" s="77"/>
      <c r="S31" s="77"/>
    </row>
    <row r="32" spans="1:19" ht="12.75" customHeight="1">
      <c r="A32" s="113" t="s">
        <v>1306</v>
      </c>
      <c r="B32" s="447" t="s">
        <v>1307</v>
      </c>
      <c r="C32" s="448" t="s">
        <v>1308</v>
      </c>
      <c r="D32" s="448" t="s">
        <v>147</v>
      </c>
      <c r="E32" s="114" t="s">
        <v>1258</v>
      </c>
      <c r="F32" s="114" t="s">
        <v>1254</v>
      </c>
      <c r="G32" s="114" t="s">
        <v>1309</v>
      </c>
      <c r="H32" s="444">
        <v>6889636.2681999998</v>
      </c>
      <c r="I32" s="445">
        <v>168.18297074803687</v>
      </c>
      <c r="J32" s="446">
        <v>-0.11773219035134086</v>
      </c>
      <c r="K32" s="446">
        <v>-5.5997877973760768E-2</v>
      </c>
      <c r="L32" s="446">
        <v>9.9094418433606002E-2</v>
      </c>
      <c r="M32" s="297"/>
      <c r="N32" s="297"/>
      <c r="O32" s="297"/>
      <c r="P32" s="167"/>
      <c r="Q32" s="200"/>
      <c r="R32" s="77"/>
      <c r="S32" s="77"/>
    </row>
    <row r="33" spans="1:19" s="268" customFormat="1" ht="12.75" customHeight="1">
      <c r="A33" s="113" t="s">
        <v>1310</v>
      </c>
      <c r="B33" s="447" t="s">
        <v>1311</v>
      </c>
      <c r="C33" s="448" t="s">
        <v>1312</v>
      </c>
      <c r="D33" s="448" t="s">
        <v>1313</v>
      </c>
      <c r="E33" s="114" t="s">
        <v>1262</v>
      </c>
      <c r="F33" s="114" t="s">
        <v>1254</v>
      </c>
      <c r="G33" s="114" t="s">
        <v>1259</v>
      </c>
      <c r="H33" s="444">
        <v>105393272.28</v>
      </c>
      <c r="I33" s="445">
        <v>812.81371752628615</v>
      </c>
      <c r="J33" s="446">
        <v>3.3328099832971025E-2</v>
      </c>
      <c r="K33" s="446">
        <v>-2.0328681907926138E-2</v>
      </c>
      <c r="L33" s="446">
        <v>5.1228201453183964E-3</v>
      </c>
      <c r="M33" s="297"/>
      <c r="N33" s="297"/>
      <c r="O33" s="297"/>
      <c r="P33" s="167"/>
      <c r="Q33" s="200"/>
      <c r="R33" s="77"/>
      <c r="S33" s="77"/>
    </row>
    <row r="34" spans="1:19" s="268" customFormat="1" ht="12.75" customHeight="1">
      <c r="A34" s="113" t="s">
        <v>1314</v>
      </c>
      <c r="B34" s="447">
        <v>80921653541</v>
      </c>
      <c r="C34" s="448" t="s">
        <v>1315</v>
      </c>
      <c r="D34" s="448" t="s">
        <v>1313</v>
      </c>
      <c r="E34" s="114" t="s">
        <v>1258</v>
      </c>
      <c r="F34" s="114" t="s">
        <v>1254</v>
      </c>
      <c r="G34" s="114" t="s">
        <v>1263</v>
      </c>
      <c r="H34" s="444">
        <v>37796591.43</v>
      </c>
      <c r="I34" s="445">
        <v>138.46619243575554</v>
      </c>
      <c r="J34" s="446">
        <v>-3.3934397101289981E-2</v>
      </c>
      <c r="K34" s="446">
        <v>-3.6827341037820371E-2</v>
      </c>
      <c r="L34" s="446">
        <v>0.1104540619552743</v>
      </c>
      <c r="M34" s="297"/>
      <c r="N34" s="297"/>
      <c r="O34" s="297"/>
      <c r="P34" s="167"/>
      <c r="Q34" s="200"/>
      <c r="R34" s="77"/>
      <c r="S34" s="77"/>
    </row>
    <row r="35" spans="1:19" s="268" customFormat="1" ht="12.75" customHeight="1">
      <c r="A35" s="455" t="s">
        <v>1316</v>
      </c>
      <c r="B35" s="447">
        <v>43449016606</v>
      </c>
      <c r="C35" s="448" t="s">
        <v>1317</v>
      </c>
      <c r="D35" s="448" t="s">
        <v>1313</v>
      </c>
      <c r="E35" s="114" t="s">
        <v>1262</v>
      </c>
      <c r="F35" s="114" t="s">
        <v>1254</v>
      </c>
      <c r="G35" s="114" t="s">
        <v>1263</v>
      </c>
      <c r="H35" s="444">
        <v>95291484.329999998</v>
      </c>
      <c r="I35" s="445">
        <v>128.77124243657522</v>
      </c>
      <c r="J35" s="446">
        <v>-9.0548205601177489E-3</v>
      </c>
      <c r="K35" s="446">
        <v>-2.267226062148342E-2</v>
      </c>
      <c r="L35" s="446">
        <v>0.12399153376170458</v>
      </c>
      <c r="M35" s="297"/>
      <c r="N35" s="297"/>
      <c r="O35" s="297"/>
      <c r="P35" s="167"/>
      <c r="Q35" s="200"/>
      <c r="R35" s="77"/>
      <c r="S35" s="77"/>
    </row>
    <row r="36" spans="1:19" s="268" customFormat="1" ht="12.75" customHeight="1">
      <c r="A36" s="455" t="s">
        <v>1318</v>
      </c>
      <c r="B36" s="447">
        <v>70498146370</v>
      </c>
      <c r="C36" s="448" t="s">
        <v>1319</v>
      </c>
      <c r="D36" s="448" t="s">
        <v>1313</v>
      </c>
      <c r="E36" s="114" t="s">
        <v>1266</v>
      </c>
      <c r="F36" s="114" t="s">
        <v>1254</v>
      </c>
      <c r="G36" s="114" t="s">
        <v>1259</v>
      </c>
      <c r="H36" s="444">
        <v>19745487.07</v>
      </c>
      <c r="I36" s="445">
        <v>804.4349918772607</v>
      </c>
      <c r="J36" s="446">
        <v>-0.16847365636951539</v>
      </c>
      <c r="K36" s="446">
        <v>1.0560001167272404E-3</v>
      </c>
      <c r="L36" s="446">
        <v>5.6394424587786762E-3</v>
      </c>
      <c r="M36" s="297"/>
      <c r="N36" s="297"/>
      <c r="O36" s="297"/>
      <c r="P36" s="167"/>
      <c r="Q36" s="200"/>
      <c r="R36" s="77"/>
      <c r="S36" s="77"/>
    </row>
    <row r="37" spans="1:19" s="268" customFormat="1" ht="12.75" customHeight="1">
      <c r="A37" s="455" t="s">
        <v>1320</v>
      </c>
      <c r="B37" s="447" t="s">
        <v>1321</v>
      </c>
      <c r="C37" s="448" t="s">
        <v>1322</v>
      </c>
      <c r="D37" s="448" t="s">
        <v>1313</v>
      </c>
      <c r="E37" s="114" t="s">
        <v>1266</v>
      </c>
      <c r="F37" s="114" t="s">
        <v>1254</v>
      </c>
      <c r="G37" s="114" t="s">
        <v>1263</v>
      </c>
      <c r="H37" s="444">
        <v>305513973.48000002</v>
      </c>
      <c r="I37" s="445">
        <v>144.95150988003454</v>
      </c>
      <c r="J37" s="446">
        <v>3.4864382459989018E-2</v>
      </c>
      <c r="K37" s="446">
        <v>1.4091991766340684E-4</v>
      </c>
      <c r="L37" s="446">
        <v>1.4278399680192067E-3</v>
      </c>
      <c r="M37" s="297"/>
      <c r="N37" s="297"/>
      <c r="O37" s="297"/>
      <c r="P37" s="167"/>
      <c r="Q37" s="200"/>
      <c r="R37" s="77"/>
      <c r="S37" s="77"/>
    </row>
    <row r="38" spans="1:19" s="268" customFormat="1" ht="12.75" customHeight="1">
      <c r="A38" s="455" t="s">
        <v>1323</v>
      </c>
      <c r="B38" s="447" t="s">
        <v>1324</v>
      </c>
      <c r="C38" s="448" t="s">
        <v>1325</v>
      </c>
      <c r="D38" s="448" t="s">
        <v>1313</v>
      </c>
      <c r="E38" s="114" t="s">
        <v>1266</v>
      </c>
      <c r="F38" s="114" t="s">
        <v>1254</v>
      </c>
      <c r="G38" s="114" t="s">
        <v>1259</v>
      </c>
      <c r="H38" s="444">
        <v>352449815.06999999</v>
      </c>
      <c r="I38" s="445">
        <v>1295.4270101423542</v>
      </c>
      <c r="J38" s="446">
        <v>-2.8920092587256696E-2</v>
      </c>
      <c r="K38" s="446">
        <v>-1.2788907245541492E-2</v>
      </c>
      <c r="L38" s="446">
        <v>-1.789826683478879E-2</v>
      </c>
      <c r="M38" s="297"/>
      <c r="N38" s="297"/>
      <c r="O38" s="297"/>
      <c r="P38" s="167"/>
      <c r="Q38" s="200"/>
      <c r="R38" s="77"/>
      <c r="S38" s="77"/>
    </row>
    <row r="39" spans="1:19" s="268" customFormat="1" ht="12.75" customHeight="1">
      <c r="A39" s="455" t="s">
        <v>1326</v>
      </c>
      <c r="B39" s="447">
        <v>99792542550</v>
      </c>
      <c r="C39" s="448" t="s">
        <v>1327</v>
      </c>
      <c r="D39" s="448" t="s">
        <v>117</v>
      </c>
      <c r="E39" s="114" t="s">
        <v>1262</v>
      </c>
      <c r="F39" s="114" t="s">
        <v>119</v>
      </c>
      <c r="G39" s="114" t="s">
        <v>1259</v>
      </c>
      <c r="H39" s="444">
        <v>100329644.8624</v>
      </c>
      <c r="I39" s="445">
        <v>128.0146</v>
      </c>
      <c r="J39" s="446">
        <v>1.6992249532104653E-2</v>
      </c>
      <c r="K39" s="446">
        <v>-1.9737912387661649E-2</v>
      </c>
      <c r="L39" s="446">
        <v>5.8960163348364958E-2</v>
      </c>
      <c r="M39" s="297"/>
      <c r="N39" s="297"/>
      <c r="O39" s="297"/>
      <c r="P39" s="167"/>
      <c r="Q39" s="200"/>
      <c r="R39" s="77"/>
      <c r="S39" s="77"/>
    </row>
    <row r="40" spans="1:19" s="268" customFormat="1" ht="12.75" customHeight="1">
      <c r="A40" s="455" t="s">
        <v>1254</v>
      </c>
      <c r="B40" s="447" t="s">
        <v>1254</v>
      </c>
      <c r="C40" s="448" t="s">
        <v>1254</v>
      </c>
      <c r="D40" s="448" t="s">
        <v>1254</v>
      </c>
      <c r="E40" s="114" t="s">
        <v>1254</v>
      </c>
      <c r="F40" s="114" t="s">
        <v>120</v>
      </c>
      <c r="G40" s="114" t="s">
        <v>1259</v>
      </c>
      <c r="H40" s="444">
        <v>22775514.980900001</v>
      </c>
      <c r="I40" s="445">
        <v>124.80289999999999</v>
      </c>
      <c r="J40" s="446">
        <v>-2.447132882814762E-2</v>
      </c>
      <c r="K40" s="446">
        <v>-2.0143690413173432E-2</v>
      </c>
      <c r="L40" s="446">
        <v>5.4955312630329933E-2</v>
      </c>
      <c r="M40" s="297"/>
      <c r="N40" s="297"/>
      <c r="O40" s="297"/>
      <c r="P40" s="167"/>
      <c r="Q40" s="200"/>
      <c r="R40" s="77"/>
      <c r="S40" s="77"/>
    </row>
    <row r="41" spans="1:19" s="268" customFormat="1" ht="12.75" customHeight="1">
      <c r="A41" s="455" t="s">
        <v>1254</v>
      </c>
      <c r="B41" s="447" t="s">
        <v>1254</v>
      </c>
      <c r="C41" s="448" t="s">
        <v>1254</v>
      </c>
      <c r="D41" s="448" t="s">
        <v>1254</v>
      </c>
      <c r="E41" s="114" t="s">
        <v>1254</v>
      </c>
      <c r="F41" s="114" t="s">
        <v>121</v>
      </c>
      <c r="G41" s="114" t="s">
        <v>1259</v>
      </c>
      <c r="H41" s="444">
        <v>11.147399999999999</v>
      </c>
      <c r="I41" s="445">
        <v>0</v>
      </c>
      <c r="J41" s="446">
        <v>-1.6619912136770387E-2</v>
      </c>
      <c r="K41" s="446" t="s">
        <v>1254</v>
      </c>
      <c r="L41" s="446" t="s">
        <v>1254</v>
      </c>
      <c r="M41" s="297"/>
      <c r="N41" s="297"/>
      <c r="O41" s="297"/>
      <c r="P41" s="167"/>
      <c r="Q41" s="200"/>
      <c r="R41" s="77"/>
      <c r="S41" s="77"/>
    </row>
    <row r="42" spans="1:19" s="268" customFormat="1" ht="12.75" customHeight="1">
      <c r="A42" s="455" t="s">
        <v>1328</v>
      </c>
      <c r="B42" s="447">
        <v>48827873221</v>
      </c>
      <c r="C42" s="448" t="s">
        <v>1329</v>
      </c>
      <c r="D42" s="448" t="s">
        <v>117</v>
      </c>
      <c r="E42" s="114" t="s">
        <v>1266</v>
      </c>
      <c r="F42" s="114" t="s">
        <v>119</v>
      </c>
      <c r="G42" s="114" t="s">
        <v>1259</v>
      </c>
      <c r="H42" s="444">
        <v>184160568.16800001</v>
      </c>
      <c r="I42" s="445">
        <v>1851.3320000000001</v>
      </c>
      <c r="J42" s="446">
        <v>-6.387708321346508E-2</v>
      </c>
      <c r="K42" s="446">
        <v>-1.5836617025358546E-2</v>
      </c>
      <c r="L42" s="446">
        <v>-1.7573747562032449E-2</v>
      </c>
      <c r="M42" s="297"/>
      <c r="N42" s="297"/>
      <c r="O42" s="297"/>
      <c r="P42" s="167"/>
      <c r="Q42" s="200"/>
      <c r="R42" s="77"/>
      <c r="S42" s="77"/>
    </row>
    <row r="43" spans="1:19" s="268" customFormat="1" ht="12.75" customHeight="1">
      <c r="A43" s="455" t="s">
        <v>1254</v>
      </c>
      <c r="B43" s="447" t="s">
        <v>1254</v>
      </c>
      <c r="C43" s="448" t="s">
        <v>1254</v>
      </c>
      <c r="D43" s="448" t="s">
        <v>1254</v>
      </c>
      <c r="E43" s="114" t="s">
        <v>1254</v>
      </c>
      <c r="F43" s="114" t="s">
        <v>120</v>
      </c>
      <c r="G43" s="114" t="s">
        <v>1259</v>
      </c>
      <c r="H43" s="444">
        <v>179387053.8522</v>
      </c>
      <c r="I43" s="445">
        <v>1788.4958999999999</v>
      </c>
      <c r="J43" s="446">
        <v>-7.6062994839469877E-2</v>
      </c>
      <c r="K43" s="446">
        <v>-1.6143088237521197E-2</v>
      </c>
      <c r="L43" s="446">
        <v>-2.1157411551120719E-2</v>
      </c>
      <c r="M43" s="297"/>
      <c r="N43" s="297"/>
      <c r="O43" s="297"/>
      <c r="P43" s="167"/>
      <c r="Q43" s="200"/>
      <c r="R43" s="77"/>
      <c r="S43" s="77"/>
    </row>
    <row r="44" spans="1:19" s="268" customFormat="1" ht="12.75" customHeight="1">
      <c r="A44" s="455" t="s">
        <v>1330</v>
      </c>
      <c r="B44" s="447" t="s">
        <v>1331</v>
      </c>
      <c r="C44" s="448" t="s">
        <v>1332</v>
      </c>
      <c r="D44" s="448" t="s">
        <v>117</v>
      </c>
      <c r="E44" s="114" t="s">
        <v>1276</v>
      </c>
      <c r="F44" s="114" t="s">
        <v>119</v>
      </c>
      <c r="G44" s="114" t="s">
        <v>1259</v>
      </c>
      <c r="H44" s="444">
        <v>8566891.0390000008</v>
      </c>
      <c r="I44" s="445">
        <v>754.66549999999995</v>
      </c>
      <c r="J44" s="446">
        <v>-9.8571090503614456E-2</v>
      </c>
      <c r="K44" s="446">
        <v>-1.3240386116209146E-2</v>
      </c>
      <c r="L44" s="446" t="s">
        <v>1254</v>
      </c>
      <c r="M44" s="297"/>
      <c r="N44" s="297"/>
      <c r="O44" s="297"/>
      <c r="P44" s="167"/>
      <c r="Q44" s="200"/>
      <c r="R44" s="77"/>
      <c r="S44" s="77"/>
    </row>
    <row r="45" spans="1:19" s="268" customFormat="1" ht="12.75" customHeight="1">
      <c r="A45" s="455" t="s">
        <v>1254</v>
      </c>
      <c r="B45" s="447" t="s">
        <v>1254</v>
      </c>
      <c r="C45" s="448" t="s">
        <v>1254</v>
      </c>
      <c r="D45" s="448" t="s">
        <v>1254</v>
      </c>
      <c r="E45" s="114" t="s">
        <v>1254</v>
      </c>
      <c r="F45" s="114" t="s">
        <v>120</v>
      </c>
      <c r="G45" s="114" t="s">
        <v>1259</v>
      </c>
      <c r="H45" s="444">
        <v>11347294.6712</v>
      </c>
      <c r="I45" s="445">
        <v>753.35289999999998</v>
      </c>
      <c r="J45" s="446">
        <v>-3.0873255978756786E-2</v>
      </c>
      <c r="K45" s="446">
        <v>-1.3642390449112085E-2</v>
      </c>
      <c r="L45" s="446" t="s">
        <v>1254</v>
      </c>
      <c r="M45" s="297"/>
      <c r="N45" s="297"/>
      <c r="O45" s="297"/>
      <c r="P45" s="167"/>
      <c r="Q45" s="200"/>
      <c r="R45" s="77"/>
      <c r="S45" s="77"/>
    </row>
    <row r="46" spans="1:19" s="268" customFormat="1" ht="12.75" customHeight="1">
      <c r="A46" s="455" t="s">
        <v>1254</v>
      </c>
      <c r="B46" s="447" t="s">
        <v>1254</v>
      </c>
      <c r="C46" s="448" t="s">
        <v>1254</v>
      </c>
      <c r="D46" s="448" t="s">
        <v>1254</v>
      </c>
      <c r="E46" s="114" t="s">
        <v>1254</v>
      </c>
      <c r="F46" s="114" t="s">
        <v>121</v>
      </c>
      <c r="G46" s="114" t="s">
        <v>1259</v>
      </c>
      <c r="H46" s="444">
        <v>0</v>
      </c>
      <c r="I46" s="445">
        <v>0</v>
      </c>
      <c r="J46" s="446" t="s">
        <v>1254</v>
      </c>
      <c r="K46" s="446" t="s">
        <v>1254</v>
      </c>
      <c r="L46" s="446" t="s">
        <v>1254</v>
      </c>
      <c r="M46" s="297"/>
      <c r="N46" s="297"/>
      <c r="O46" s="297"/>
      <c r="P46" s="167"/>
      <c r="Q46" s="200"/>
      <c r="R46" s="77"/>
      <c r="S46" s="77"/>
    </row>
    <row r="47" spans="1:19" s="268" customFormat="1" ht="12.75" customHeight="1">
      <c r="A47" s="455" t="s">
        <v>1333</v>
      </c>
      <c r="B47" s="447" t="s">
        <v>1334</v>
      </c>
      <c r="C47" s="448" t="s">
        <v>1109</v>
      </c>
      <c r="D47" s="448" t="s">
        <v>117</v>
      </c>
      <c r="E47" s="114" t="s">
        <v>1258</v>
      </c>
      <c r="F47" s="114" t="s">
        <v>1254</v>
      </c>
      <c r="G47" s="114" t="s">
        <v>1263</v>
      </c>
      <c r="H47" s="444">
        <v>31026567.940000001</v>
      </c>
      <c r="I47" s="445">
        <v>119.25314574092722</v>
      </c>
      <c r="J47" s="446">
        <v>1.6748126583620238E-2</v>
      </c>
      <c r="K47" s="446">
        <v>1.6748126583620238E-2</v>
      </c>
      <c r="L47" s="446">
        <v>0.14956016062655375</v>
      </c>
      <c r="M47" s="297"/>
      <c r="N47" s="297"/>
      <c r="O47" s="297"/>
      <c r="P47" s="167"/>
      <c r="Q47" s="200"/>
      <c r="R47" s="77"/>
      <c r="S47" s="77"/>
    </row>
    <row r="48" spans="1:19" s="268" customFormat="1" ht="12.75" customHeight="1">
      <c r="A48" s="455" t="s">
        <v>1335</v>
      </c>
      <c r="B48" s="447" t="s">
        <v>1336</v>
      </c>
      <c r="C48" s="448" t="s">
        <v>1337</v>
      </c>
      <c r="D48" s="448" t="s">
        <v>117</v>
      </c>
      <c r="E48" s="114" t="s">
        <v>1266</v>
      </c>
      <c r="F48" s="114" t="s">
        <v>119</v>
      </c>
      <c r="G48" s="114" t="s">
        <v>1309</v>
      </c>
      <c r="H48" s="444">
        <v>19822403.576400001</v>
      </c>
      <c r="I48" s="445">
        <v>684.59389999999996</v>
      </c>
      <c r="J48" s="446">
        <v>-3.708950299375946E-2</v>
      </c>
      <c r="K48" s="446">
        <v>-4.7666016257366106E-3</v>
      </c>
      <c r="L48" s="446">
        <v>-3.1822350225026996E-3</v>
      </c>
      <c r="M48" s="297"/>
      <c r="N48" s="297"/>
      <c r="O48" s="297"/>
      <c r="P48" s="167"/>
      <c r="Q48" s="200"/>
      <c r="R48" s="77"/>
      <c r="S48" s="77"/>
    </row>
    <row r="49" spans="1:19" s="268" customFormat="1" ht="12.75" customHeight="1">
      <c r="A49" s="455" t="s">
        <v>1254</v>
      </c>
      <c r="B49" s="447" t="s">
        <v>1254</v>
      </c>
      <c r="C49" s="448" t="s">
        <v>1254</v>
      </c>
      <c r="D49" s="448" t="s">
        <v>1254</v>
      </c>
      <c r="E49" s="114" t="s">
        <v>1254</v>
      </c>
      <c r="F49" s="114" t="s">
        <v>120</v>
      </c>
      <c r="G49" s="114" t="s">
        <v>1309</v>
      </c>
      <c r="H49" s="444">
        <v>958939.59360000002</v>
      </c>
      <c r="I49" s="445">
        <v>669.53599999999994</v>
      </c>
      <c r="J49" s="446">
        <v>8.0751576516249202E-3</v>
      </c>
      <c r="K49" s="446">
        <v>-5.1729532171355119E-3</v>
      </c>
      <c r="L49" s="446">
        <v>-6.8809217277613355E-3</v>
      </c>
      <c r="M49" s="297"/>
      <c r="N49" s="297"/>
      <c r="O49" s="297"/>
      <c r="P49" s="167"/>
      <c r="Q49" s="200"/>
      <c r="R49" s="77"/>
      <c r="S49" s="77"/>
    </row>
    <row r="50" spans="1:19" s="268" customFormat="1" ht="12.75" customHeight="1">
      <c r="A50" s="455" t="s">
        <v>1338</v>
      </c>
      <c r="B50" s="447" t="s">
        <v>1339</v>
      </c>
      <c r="C50" s="448" t="s">
        <v>1340</v>
      </c>
      <c r="D50" s="448" t="s">
        <v>117</v>
      </c>
      <c r="E50" s="114" t="s">
        <v>1266</v>
      </c>
      <c r="F50" s="114" t="s">
        <v>1254</v>
      </c>
      <c r="G50" s="114" t="s">
        <v>1259</v>
      </c>
      <c r="H50" s="444">
        <v>10780126.91</v>
      </c>
      <c r="I50" s="445">
        <v>718.67512733333331</v>
      </c>
      <c r="J50" s="446">
        <v>-3.6515463662148973E-3</v>
      </c>
      <c r="K50" s="446">
        <v>-5.3652591296784458E-3</v>
      </c>
      <c r="L50" s="446">
        <v>-3.8269978710159691E-2</v>
      </c>
      <c r="M50" s="297"/>
      <c r="N50" s="297"/>
      <c r="O50" s="297"/>
      <c r="P50" s="167"/>
      <c r="Q50" s="200"/>
      <c r="R50" s="77"/>
      <c r="S50" s="77"/>
    </row>
    <row r="51" spans="1:19" ht="12.75" customHeight="1">
      <c r="A51" s="113" t="s">
        <v>1341</v>
      </c>
      <c r="B51" s="447">
        <v>22443293291</v>
      </c>
      <c r="C51" s="448" t="s">
        <v>1342</v>
      </c>
      <c r="D51" s="448" t="s">
        <v>117</v>
      </c>
      <c r="E51" s="114" t="s">
        <v>1266</v>
      </c>
      <c r="F51" s="114" t="s">
        <v>119</v>
      </c>
      <c r="G51" s="114" t="s">
        <v>1259</v>
      </c>
      <c r="H51" s="444">
        <v>93136712.026099995</v>
      </c>
      <c r="I51" s="445">
        <v>114.8562</v>
      </c>
      <c r="J51" s="446">
        <v>-5.7321458754180044E-2</v>
      </c>
      <c r="K51" s="446">
        <v>-1.3840895946747755E-2</v>
      </c>
      <c r="L51" s="446">
        <v>-3.3210540122792676E-2</v>
      </c>
      <c r="M51" s="297"/>
      <c r="N51" s="297"/>
      <c r="O51" s="297"/>
      <c r="P51" s="167"/>
      <c r="Q51" s="200"/>
      <c r="R51" s="77"/>
      <c r="S51" s="77"/>
    </row>
    <row r="52" spans="1:19" ht="12.75" customHeight="1">
      <c r="A52" s="455" t="s">
        <v>1254</v>
      </c>
      <c r="B52" s="447" t="s">
        <v>1254</v>
      </c>
      <c r="C52" s="448" t="s">
        <v>1254</v>
      </c>
      <c r="D52" s="448" t="s">
        <v>1254</v>
      </c>
      <c r="E52" s="114" t="s">
        <v>1254</v>
      </c>
      <c r="F52" s="114" t="s">
        <v>120</v>
      </c>
      <c r="G52" s="114" t="s">
        <v>1259</v>
      </c>
      <c r="H52" s="444">
        <v>1848257.0135999999</v>
      </c>
      <c r="I52" s="445">
        <v>113.0652</v>
      </c>
      <c r="J52" s="446">
        <v>-5.465868742390656E-2</v>
      </c>
      <c r="K52" s="446">
        <v>-1.4249245627983576E-2</v>
      </c>
      <c r="L52" s="446">
        <v>-3.6886808309718133E-2</v>
      </c>
      <c r="M52" s="297"/>
      <c r="N52" s="297"/>
      <c r="O52" s="297"/>
      <c r="P52" s="167"/>
      <c r="Q52" s="200"/>
      <c r="R52" s="77"/>
      <c r="S52" s="77"/>
    </row>
    <row r="53" spans="1:19" ht="12.75" customHeight="1">
      <c r="A53" s="113" t="s">
        <v>1343</v>
      </c>
      <c r="B53" s="194">
        <v>61691616181</v>
      </c>
      <c r="C53" s="442" t="s">
        <v>1344</v>
      </c>
      <c r="D53" s="448" t="s">
        <v>117</v>
      </c>
      <c r="E53" s="114" t="s">
        <v>1258</v>
      </c>
      <c r="F53" s="114" t="s">
        <v>119</v>
      </c>
      <c r="G53" s="114" t="s">
        <v>1259</v>
      </c>
      <c r="H53" s="449">
        <v>141269363.9499</v>
      </c>
      <c r="I53" s="450">
        <v>127.8831</v>
      </c>
      <c r="J53" s="446">
        <v>2.0896711401439116E-3</v>
      </c>
      <c r="K53" s="446">
        <v>-2.8596263222611107E-2</v>
      </c>
      <c r="L53" s="446">
        <v>0.12833277152947731</v>
      </c>
      <c r="M53" s="297"/>
      <c r="N53" s="297"/>
      <c r="O53" s="297"/>
      <c r="P53" s="167"/>
      <c r="Q53" s="200"/>
      <c r="R53" s="77"/>
      <c r="S53" s="77"/>
    </row>
    <row r="54" spans="1:19" ht="12.75" customHeight="1">
      <c r="A54" s="451" t="s">
        <v>1254</v>
      </c>
      <c r="B54" s="452" t="s">
        <v>1254</v>
      </c>
      <c r="C54" s="923" t="s">
        <v>1254</v>
      </c>
      <c r="D54" s="448" t="s">
        <v>1254</v>
      </c>
      <c r="E54" s="443" t="s">
        <v>1254</v>
      </c>
      <c r="F54" s="443" t="s">
        <v>120</v>
      </c>
      <c r="G54" s="443" t="s">
        <v>1259</v>
      </c>
      <c r="H54" s="115">
        <v>7337039.4448999995</v>
      </c>
      <c r="I54" s="116">
        <v>124.1285</v>
      </c>
      <c r="J54" s="446">
        <v>-2.413765561799619E-3</v>
      </c>
      <c r="K54" s="446">
        <v>-2.941480719604106E-2</v>
      </c>
      <c r="L54" s="446">
        <v>0.11993676291010713</v>
      </c>
      <c r="M54" s="297"/>
      <c r="N54" s="297"/>
      <c r="O54" s="297"/>
      <c r="P54" s="167"/>
      <c r="Q54" s="200"/>
      <c r="R54" s="77"/>
      <c r="S54" s="77"/>
    </row>
    <row r="55" spans="1:19" ht="12.75" customHeight="1">
      <c r="A55" s="113" t="s">
        <v>1254</v>
      </c>
      <c r="B55" s="194" t="s">
        <v>1254</v>
      </c>
      <c r="C55" s="442" t="s">
        <v>1254</v>
      </c>
      <c r="D55" s="448" t="s">
        <v>1254</v>
      </c>
      <c r="E55" s="114" t="s">
        <v>1254</v>
      </c>
      <c r="F55" s="114" t="s">
        <v>121</v>
      </c>
      <c r="G55" s="114" t="s">
        <v>1259</v>
      </c>
      <c r="H55" s="444">
        <v>21.800599999999999</v>
      </c>
      <c r="I55" s="445">
        <v>0</v>
      </c>
      <c r="J55" s="446">
        <v>-2.5292515972690999E-2</v>
      </c>
      <c r="K55" s="446" t="s">
        <v>1254</v>
      </c>
      <c r="L55" s="446" t="s">
        <v>1254</v>
      </c>
      <c r="M55" s="297"/>
      <c r="N55" s="297"/>
      <c r="O55" s="297"/>
      <c r="P55" s="167"/>
      <c r="Q55" s="200"/>
      <c r="R55" s="77"/>
      <c r="S55" s="77"/>
    </row>
    <row r="56" spans="1:19" ht="12.75" customHeight="1">
      <c r="A56" s="136" t="s">
        <v>1254</v>
      </c>
      <c r="B56" s="194" t="s">
        <v>1254</v>
      </c>
      <c r="C56" s="442" t="s">
        <v>1254</v>
      </c>
      <c r="D56" s="448" t="s">
        <v>1254</v>
      </c>
      <c r="E56" s="114" t="s">
        <v>1254</v>
      </c>
      <c r="F56" s="114" t="s">
        <v>1258</v>
      </c>
      <c r="G56" s="114" t="s">
        <v>1259</v>
      </c>
      <c r="H56" s="444">
        <v>760994.32400000002</v>
      </c>
      <c r="I56" s="445">
        <v>130.16050000000001</v>
      </c>
      <c r="J56" s="446">
        <v>-0.14316107813021983</v>
      </c>
      <c r="K56" s="446">
        <v>-2.778578109740848E-2</v>
      </c>
      <c r="L56" s="446">
        <v>0.13670123356765074</v>
      </c>
      <c r="M56" s="297"/>
      <c r="N56" s="297"/>
      <c r="O56" s="297"/>
      <c r="P56" s="167"/>
      <c r="Q56" s="200"/>
      <c r="R56" s="77"/>
      <c r="S56" s="77"/>
    </row>
    <row r="57" spans="1:19" ht="12.75" customHeight="1">
      <c r="A57" s="113" t="s">
        <v>1345</v>
      </c>
      <c r="B57" s="194" t="s">
        <v>1346</v>
      </c>
      <c r="C57" s="442" t="s">
        <v>1347</v>
      </c>
      <c r="D57" s="448" t="s">
        <v>117</v>
      </c>
      <c r="E57" s="114" t="s">
        <v>1258</v>
      </c>
      <c r="F57" s="114" t="s">
        <v>119</v>
      </c>
      <c r="G57" s="114" t="s">
        <v>1309</v>
      </c>
      <c r="H57" s="444">
        <v>45396875.5691</v>
      </c>
      <c r="I57" s="445">
        <v>712.88739999999996</v>
      </c>
      <c r="J57" s="446">
        <v>0.18391984921743743</v>
      </c>
      <c r="K57" s="446">
        <v>-5.4226103069174081E-2</v>
      </c>
      <c r="L57" s="446" t="s">
        <v>1254</v>
      </c>
      <c r="M57" s="297"/>
      <c r="N57" s="297"/>
      <c r="O57" s="297"/>
      <c r="P57" s="167"/>
      <c r="Q57" s="200"/>
      <c r="R57" s="77"/>
      <c r="S57" s="77"/>
    </row>
    <row r="58" spans="1:19" s="268" customFormat="1" ht="12.75" customHeight="1">
      <c r="A58" s="113" t="s">
        <v>1254</v>
      </c>
      <c r="B58" s="194" t="s">
        <v>1254</v>
      </c>
      <c r="C58" s="442" t="s">
        <v>1254</v>
      </c>
      <c r="D58" s="448" t="s">
        <v>1254</v>
      </c>
      <c r="E58" s="114" t="s">
        <v>1254</v>
      </c>
      <c r="F58" s="114" t="s">
        <v>120</v>
      </c>
      <c r="G58" s="114" t="s">
        <v>1309</v>
      </c>
      <c r="H58" s="444">
        <v>59963373.836199999</v>
      </c>
      <c r="I58" s="445">
        <v>709.83150000000001</v>
      </c>
      <c r="J58" s="446">
        <v>-2.6261084086621089E-2</v>
      </c>
      <c r="K58" s="446">
        <v>-5.5014006504596091E-2</v>
      </c>
      <c r="L58" s="446" t="s">
        <v>1254</v>
      </c>
      <c r="M58" s="297"/>
      <c r="N58" s="297"/>
      <c r="O58" s="297"/>
      <c r="P58" s="167"/>
      <c r="Q58" s="200"/>
      <c r="R58" s="77"/>
      <c r="S58" s="77"/>
    </row>
    <row r="59" spans="1:19" ht="12.75" customHeight="1">
      <c r="A59" s="113" t="s">
        <v>1254</v>
      </c>
      <c r="B59" s="194" t="s">
        <v>1254</v>
      </c>
      <c r="C59" s="442" t="s">
        <v>1254</v>
      </c>
      <c r="D59" s="448" t="s">
        <v>1254</v>
      </c>
      <c r="E59" s="114" t="s">
        <v>1254</v>
      </c>
      <c r="F59" s="114" t="s">
        <v>121</v>
      </c>
      <c r="G59" s="114" t="s">
        <v>1309</v>
      </c>
      <c r="H59" s="444">
        <v>0</v>
      </c>
      <c r="I59" s="445">
        <v>0</v>
      </c>
      <c r="J59" s="446" t="s">
        <v>1254</v>
      </c>
      <c r="K59" s="446" t="s">
        <v>1254</v>
      </c>
      <c r="L59" s="446" t="s">
        <v>1254</v>
      </c>
      <c r="M59" s="297"/>
      <c r="N59" s="297"/>
      <c r="O59" s="297"/>
      <c r="P59" s="167"/>
      <c r="Q59" s="200"/>
      <c r="R59" s="77"/>
      <c r="S59" s="77"/>
    </row>
    <row r="60" spans="1:19" ht="12.75" customHeight="1">
      <c r="A60" s="113" t="s">
        <v>1254</v>
      </c>
      <c r="B60" s="194" t="s">
        <v>1254</v>
      </c>
      <c r="C60" s="442" t="s">
        <v>1254</v>
      </c>
      <c r="D60" s="442" t="s">
        <v>1254</v>
      </c>
      <c r="E60" s="114" t="s">
        <v>1254</v>
      </c>
      <c r="F60" s="114" t="s">
        <v>1258</v>
      </c>
      <c r="G60" s="114" t="s">
        <v>1309</v>
      </c>
      <c r="H60" s="444">
        <v>1033904.1045</v>
      </c>
      <c r="I60" s="445">
        <v>716.91420000000005</v>
      </c>
      <c r="J60" s="446">
        <v>-0.22391228536749108</v>
      </c>
      <c r="K60" s="446">
        <v>-5.3413564649617107E-2</v>
      </c>
      <c r="L60" s="446" t="s">
        <v>1254</v>
      </c>
      <c r="M60" s="297"/>
      <c r="N60" s="297"/>
      <c r="O60" s="297"/>
      <c r="P60" s="167"/>
      <c r="Q60" s="200"/>
      <c r="R60" s="77"/>
      <c r="S60" s="77"/>
    </row>
    <row r="61" spans="1:19" ht="12.75" customHeight="1">
      <c r="A61" s="455" t="s">
        <v>1348</v>
      </c>
      <c r="B61" s="194" t="s">
        <v>1349</v>
      </c>
      <c r="C61" s="442" t="s">
        <v>1350</v>
      </c>
      <c r="D61" s="442" t="s">
        <v>117</v>
      </c>
      <c r="E61" s="114" t="s">
        <v>1276</v>
      </c>
      <c r="F61" s="114" t="s">
        <v>119</v>
      </c>
      <c r="G61" s="114" t="s">
        <v>1259</v>
      </c>
      <c r="H61" s="444">
        <v>156341258.86880001</v>
      </c>
      <c r="I61" s="445">
        <v>891.495</v>
      </c>
      <c r="J61" s="446">
        <v>-8.829513319415927E-2</v>
      </c>
      <c r="K61" s="446">
        <v>-1.1063746262398366E-2</v>
      </c>
      <c r="L61" s="446">
        <v>-1.4087360362600165E-3</v>
      </c>
      <c r="M61" s="297"/>
      <c r="N61" s="297"/>
      <c r="O61" s="297"/>
      <c r="P61" s="167"/>
      <c r="Q61" s="200"/>
      <c r="R61" s="77"/>
      <c r="S61" s="77"/>
    </row>
    <row r="62" spans="1:19" ht="12.75" customHeight="1">
      <c r="A62" s="455" t="s">
        <v>1254</v>
      </c>
      <c r="B62" s="194" t="s">
        <v>1254</v>
      </c>
      <c r="C62" s="442" t="s">
        <v>1254</v>
      </c>
      <c r="D62" s="442" t="s">
        <v>1254</v>
      </c>
      <c r="E62" s="114" t="s">
        <v>1254</v>
      </c>
      <c r="F62" s="114" t="s">
        <v>120</v>
      </c>
      <c r="G62" s="114" t="s">
        <v>1259</v>
      </c>
      <c r="H62" s="444">
        <v>266390777.6252</v>
      </c>
      <c r="I62" s="445">
        <v>871.04650000000004</v>
      </c>
      <c r="J62" s="446">
        <v>5.4249645430737514E-2</v>
      </c>
      <c r="K62" s="446">
        <v>-1.1471516250605385E-2</v>
      </c>
      <c r="L62" s="446">
        <v>-5.137526792059921E-3</v>
      </c>
      <c r="M62" s="297"/>
      <c r="N62" s="297"/>
      <c r="O62" s="297"/>
      <c r="P62" s="167"/>
      <c r="Q62" s="200"/>
      <c r="R62" s="77"/>
      <c r="S62" s="77"/>
    </row>
    <row r="63" spans="1:19" ht="12.75" customHeight="1">
      <c r="A63" s="113" t="s">
        <v>1254</v>
      </c>
      <c r="B63" s="194" t="s">
        <v>1254</v>
      </c>
      <c r="C63" s="442" t="s">
        <v>1254</v>
      </c>
      <c r="D63" s="442" t="s">
        <v>1254</v>
      </c>
      <c r="E63" s="114" t="s">
        <v>1254</v>
      </c>
      <c r="F63" s="114" t="s">
        <v>121</v>
      </c>
      <c r="G63" s="114" t="s">
        <v>1259</v>
      </c>
      <c r="H63" s="444">
        <v>11.7836</v>
      </c>
      <c r="I63" s="445">
        <v>0</v>
      </c>
      <c r="J63" s="446">
        <v>-8.3815807189983049E-3</v>
      </c>
      <c r="K63" s="446" t="s">
        <v>1254</v>
      </c>
      <c r="L63" s="446" t="s">
        <v>1254</v>
      </c>
      <c r="M63" s="297"/>
      <c r="N63" s="297"/>
      <c r="O63" s="297"/>
      <c r="P63" s="167"/>
      <c r="Q63" s="200"/>
      <c r="R63" s="77"/>
      <c r="S63" s="77"/>
    </row>
    <row r="64" spans="1:19" ht="12.75" customHeight="1">
      <c r="A64" s="136" t="s">
        <v>1351</v>
      </c>
      <c r="B64" s="194" t="s">
        <v>1352</v>
      </c>
      <c r="C64" s="442" t="s">
        <v>1204</v>
      </c>
      <c r="D64" s="442" t="s">
        <v>117</v>
      </c>
      <c r="E64" s="453" t="s">
        <v>1258</v>
      </c>
      <c r="F64" s="453" t="s">
        <v>1254</v>
      </c>
      <c r="G64" s="453" t="s">
        <v>1263</v>
      </c>
      <c r="H64" s="444">
        <v>27623073.91</v>
      </c>
      <c r="I64" s="445">
        <v>143.1321514586248</v>
      </c>
      <c r="J64" s="446">
        <v>-2.0122638203724841E-2</v>
      </c>
      <c r="K64" s="446">
        <v>-2.0122638203724841E-2</v>
      </c>
      <c r="L64" s="446">
        <v>0.33737754334785208</v>
      </c>
      <c r="M64" s="297"/>
      <c r="N64" s="297"/>
      <c r="O64" s="297"/>
      <c r="P64" s="167"/>
      <c r="Q64" s="200"/>
      <c r="R64" s="77"/>
      <c r="S64" s="77"/>
    </row>
    <row r="65" spans="1:19" ht="12.75" customHeight="1">
      <c r="A65" s="113" t="s">
        <v>1353</v>
      </c>
      <c r="B65" s="194" t="s">
        <v>1354</v>
      </c>
      <c r="C65" s="442" t="s">
        <v>1355</v>
      </c>
      <c r="D65" s="442" t="s">
        <v>117</v>
      </c>
      <c r="E65" s="453" t="s">
        <v>1258</v>
      </c>
      <c r="F65" s="453" t="s">
        <v>119</v>
      </c>
      <c r="G65" s="453" t="s">
        <v>1259</v>
      </c>
      <c r="H65" s="449">
        <v>200813448.95300001</v>
      </c>
      <c r="I65" s="450">
        <v>1130.3557000000001</v>
      </c>
      <c r="J65" s="446">
        <v>6.9513169224949323E-2</v>
      </c>
      <c r="K65" s="446">
        <v>1.3318675477484998E-3</v>
      </c>
      <c r="L65" s="446">
        <v>0.21581144536600072</v>
      </c>
      <c r="M65" s="297"/>
      <c r="N65" s="297"/>
      <c r="O65" s="297"/>
      <c r="P65" s="167"/>
      <c r="Q65" s="200"/>
      <c r="R65" s="77"/>
      <c r="S65" s="77"/>
    </row>
    <row r="66" spans="1:19" ht="12.75" customHeight="1">
      <c r="A66" s="113" t="s">
        <v>1254</v>
      </c>
      <c r="B66" s="194" t="s">
        <v>1254</v>
      </c>
      <c r="C66" s="442" t="s">
        <v>1254</v>
      </c>
      <c r="D66" s="442" t="s">
        <v>1254</v>
      </c>
      <c r="E66" s="453" t="s">
        <v>1254</v>
      </c>
      <c r="F66" s="453" t="s">
        <v>120</v>
      </c>
      <c r="G66" s="453" t="s">
        <v>1259</v>
      </c>
      <c r="H66" s="449">
        <v>9842953.4465999994</v>
      </c>
      <c r="I66" s="450">
        <v>1053.3643</v>
      </c>
      <c r="J66" s="446">
        <v>4.2829328009155176E-2</v>
      </c>
      <c r="K66" s="446">
        <v>5.23234059688793E-4</v>
      </c>
      <c r="L66" s="446">
        <v>0.20691700431803617</v>
      </c>
      <c r="M66" s="297"/>
      <c r="N66" s="297"/>
      <c r="O66" s="297"/>
      <c r="P66" s="167"/>
      <c r="Q66" s="200"/>
      <c r="R66" s="77"/>
      <c r="S66" s="77"/>
    </row>
    <row r="67" spans="1:19" ht="12.75" customHeight="1">
      <c r="A67" s="113" t="s">
        <v>1254</v>
      </c>
      <c r="B67" s="194" t="s">
        <v>1254</v>
      </c>
      <c r="C67" s="442" t="s">
        <v>1254</v>
      </c>
      <c r="D67" s="442" t="s">
        <v>1254</v>
      </c>
      <c r="E67" s="114" t="s">
        <v>1254</v>
      </c>
      <c r="F67" s="114" t="s">
        <v>121</v>
      </c>
      <c r="G67" s="114" t="s">
        <v>1259</v>
      </c>
      <c r="H67" s="115">
        <v>139.65039999999999</v>
      </c>
      <c r="I67" s="116">
        <v>0</v>
      </c>
      <c r="J67" s="446">
        <v>2.5327069525964419E-3</v>
      </c>
      <c r="K67" s="446" t="s">
        <v>1254</v>
      </c>
      <c r="L67" s="446" t="s">
        <v>1254</v>
      </c>
      <c r="M67" s="297"/>
      <c r="N67" s="297"/>
      <c r="O67" s="297"/>
      <c r="P67" s="167"/>
      <c r="Q67" s="200"/>
      <c r="R67" s="77"/>
      <c r="S67" s="77"/>
    </row>
    <row r="68" spans="1:19" ht="12.75" customHeight="1">
      <c r="A68" s="113" t="s">
        <v>1254</v>
      </c>
      <c r="B68" s="194" t="s">
        <v>1254</v>
      </c>
      <c r="C68" s="442" t="s">
        <v>1254</v>
      </c>
      <c r="D68" s="442" t="s">
        <v>1254</v>
      </c>
      <c r="E68" s="114" t="s">
        <v>1254</v>
      </c>
      <c r="F68" s="114" t="s">
        <v>1258</v>
      </c>
      <c r="G68" s="114" t="s">
        <v>1259</v>
      </c>
      <c r="H68" s="115">
        <v>2791010.5194000001</v>
      </c>
      <c r="I68" s="116">
        <v>1148.2383</v>
      </c>
      <c r="J68" s="446">
        <v>4.4273564850954017E-2</v>
      </c>
      <c r="K68" s="446">
        <v>2.1439184349538731E-3</v>
      </c>
      <c r="L68" s="446">
        <v>0.22465595444300934</v>
      </c>
      <c r="M68" s="297"/>
      <c r="N68" s="297"/>
      <c r="O68" s="297"/>
      <c r="P68" s="167"/>
      <c r="Q68" s="200"/>
      <c r="R68" s="77"/>
      <c r="S68" s="77"/>
    </row>
    <row r="69" spans="1:19" ht="12.75" customHeight="1">
      <c r="A69" s="113" t="s">
        <v>1356</v>
      </c>
      <c r="B69" s="194">
        <v>74643964821</v>
      </c>
      <c r="C69" s="442" t="s">
        <v>1357</v>
      </c>
      <c r="D69" s="442" t="s">
        <v>117</v>
      </c>
      <c r="E69" s="114" t="s">
        <v>1266</v>
      </c>
      <c r="F69" s="114" t="s">
        <v>1254</v>
      </c>
      <c r="G69" s="114" t="s">
        <v>1263</v>
      </c>
      <c r="H69" s="115">
        <v>127833095.63</v>
      </c>
      <c r="I69" s="116">
        <v>131.17675641542405</v>
      </c>
      <c r="J69" s="446">
        <v>0.21047612520450887</v>
      </c>
      <c r="K69" s="446">
        <v>-1.9398372694934274E-5</v>
      </c>
      <c r="L69" s="446">
        <v>8.7203055635365345E-4</v>
      </c>
      <c r="M69" s="297"/>
      <c r="N69" s="297"/>
      <c r="O69" s="297"/>
      <c r="P69" s="167"/>
      <c r="Q69" s="200"/>
      <c r="R69" s="77"/>
      <c r="S69" s="77"/>
    </row>
    <row r="70" spans="1:19" ht="12.75" customHeight="1">
      <c r="A70" s="113" t="s">
        <v>1358</v>
      </c>
      <c r="B70" s="194" t="s">
        <v>1359</v>
      </c>
      <c r="C70" s="442" t="s">
        <v>1360</v>
      </c>
      <c r="D70" s="442" t="s">
        <v>1104</v>
      </c>
      <c r="E70" s="114" t="s">
        <v>1266</v>
      </c>
      <c r="F70" s="114" t="s">
        <v>1254</v>
      </c>
      <c r="G70" s="114" t="s">
        <v>1263</v>
      </c>
      <c r="H70" s="115">
        <v>530494432.76999998</v>
      </c>
      <c r="I70" s="116">
        <v>1020181.6014807693</v>
      </c>
      <c r="J70" s="446">
        <v>-1.6302233122567067E-4</v>
      </c>
      <c r="K70" s="446">
        <v>-1.6302233122544862E-4</v>
      </c>
      <c r="L70" s="446">
        <v>3.2090918584606332E-3</v>
      </c>
      <c r="M70" s="297"/>
      <c r="N70" s="297"/>
      <c r="O70" s="297"/>
      <c r="P70" s="167"/>
      <c r="Q70" s="200"/>
      <c r="R70" s="77"/>
      <c r="S70" s="77"/>
    </row>
    <row r="71" spans="1:19" ht="12.75" customHeight="1">
      <c r="A71" s="113" t="s">
        <v>1361</v>
      </c>
      <c r="B71" s="447" t="s">
        <v>1362</v>
      </c>
      <c r="C71" s="448" t="s">
        <v>1363</v>
      </c>
      <c r="D71" s="448" t="s">
        <v>1104</v>
      </c>
      <c r="E71" s="114" t="s">
        <v>1276</v>
      </c>
      <c r="F71" s="114" t="s">
        <v>1254</v>
      </c>
      <c r="G71" s="114" t="s">
        <v>1259</v>
      </c>
      <c r="H71" s="444">
        <v>70262475.640000001</v>
      </c>
      <c r="I71" s="454">
        <v>767.17683839469794</v>
      </c>
      <c r="J71" s="446">
        <v>-6.230757022441491E-2</v>
      </c>
      <c r="K71" s="446">
        <v>-7.9469136697938314E-3</v>
      </c>
      <c r="L71" s="446">
        <v>4.0611769370593187E-3</v>
      </c>
      <c r="M71" s="297"/>
      <c r="N71" s="297"/>
      <c r="O71" s="297"/>
      <c r="P71" s="167"/>
      <c r="Q71" s="200"/>
      <c r="R71" s="77"/>
      <c r="S71" s="77"/>
    </row>
    <row r="72" spans="1:19" ht="12.75" customHeight="1">
      <c r="A72" s="136" t="s">
        <v>1506</v>
      </c>
      <c r="B72" s="447">
        <v>89809469629</v>
      </c>
      <c r="C72" s="448" t="s">
        <v>1364</v>
      </c>
      <c r="D72" s="448" t="s">
        <v>1104</v>
      </c>
      <c r="E72" s="114" t="s">
        <v>1266</v>
      </c>
      <c r="F72" s="114" t="s">
        <v>1254</v>
      </c>
      <c r="G72" s="114" t="s">
        <v>1259</v>
      </c>
      <c r="H72" s="444">
        <v>195227397.53999999</v>
      </c>
      <c r="I72" s="454">
        <v>762.69388055652848</v>
      </c>
      <c r="J72" s="446">
        <v>4.0415137882264141E-2</v>
      </c>
      <c r="K72" s="446">
        <v>-6.1936541530016598E-4</v>
      </c>
      <c r="L72" s="446">
        <v>4.7774709523551451E-5</v>
      </c>
      <c r="M72" s="297"/>
      <c r="N72" s="297"/>
      <c r="O72" s="297"/>
      <c r="P72" s="167"/>
      <c r="Q72" s="200"/>
      <c r="R72" s="77"/>
      <c r="S72" s="77"/>
    </row>
    <row r="73" spans="1:19" s="268" customFormat="1" ht="13.5" customHeight="1">
      <c r="A73" s="113" t="s">
        <v>1365</v>
      </c>
      <c r="B73" s="447">
        <v>85535430386</v>
      </c>
      <c r="C73" s="448" t="s">
        <v>1366</v>
      </c>
      <c r="D73" s="448" t="s">
        <v>1104</v>
      </c>
      <c r="E73" s="114" t="s">
        <v>1258</v>
      </c>
      <c r="F73" s="114" t="s">
        <v>1254</v>
      </c>
      <c r="G73" s="114" t="s">
        <v>1263</v>
      </c>
      <c r="H73" s="444">
        <v>164179618.68000001</v>
      </c>
      <c r="I73" s="454">
        <v>52.069690143047509</v>
      </c>
      <c r="J73" s="446">
        <v>1.6287455203539025E-2</v>
      </c>
      <c r="K73" s="446">
        <v>1.8031653158183447E-2</v>
      </c>
      <c r="L73" s="446">
        <v>0.1586300536169023</v>
      </c>
      <c r="M73" s="297"/>
      <c r="N73" s="297"/>
      <c r="O73" s="297"/>
      <c r="P73" s="167"/>
      <c r="Q73" s="200"/>
      <c r="R73" s="77"/>
      <c r="S73" s="77"/>
    </row>
    <row r="74" spans="1:19" s="268" customFormat="1" ht="13.5" customHeight="1">
      <c r="A74" s="113" t="s">
        <v>1367</v>
      </c>
      <c r="B74" s="447">
        <v>40425097619</v>
      </c>
      <c r="C74" s="448" t="s">
        <v>1368</v>
      </c>
      <c r="D74" s="448" t="s">
        <v>1104</v>
      </c>
      <c r="E74" s="114" t="s">
        <v>1258</v>
      </c>
      <c r="F74" s="114" t="s">
        <v>1254</v>
      </c>
      <c r="G74" s="114" t="s">
        <v>1259</v>
      </c>
      <c r="H74" s="444">
        <v>22133332.98</v>
      </c>
      <c r="I74" s="454">
        <v>859.22653213104445</v>
      </c>
      <c r="J74" s="446">
        <v>3.3838123473429293E-2</v>
      </c>
      <c r="K74" s="446">
        <v>2.9216780995389158E-4</v>
      </c>
      <c r="L74" s="446">
        <v>0.17885334664221597</v>
      </c>
      <c r="M74" s="297"/>
      <c r="N74" s="297"/>
      <c r="O74" s="297"/>
      <c r="P74" s="167"/>
      <c r="Q74" s="200"/>
      <c r="R74" s="77"/>
      <c r="S74" s="77"/>
    </row>
    <row r="75" spans="1:19" ht="13.5" customHeight="1">
      <c r="A75" s="455" t="s">
        <v>1369</v>
      </c>
      <c r="B75" s="447" t="s">
        <v>1370</v>
      </c>
      <c r="C75" s="448" t="s">
        <v>1371</v>
      </c>
      <c r="D75" s="448" t="s">
        <v>1104</v>
      </c>
      <c r="E75" s="114" t="s">
        <v>1276</v>
      </c>
      <c r="F75" s="114" t="s">
        <v>1254</v>
      </c>
      <c r="G75" s="114" t="s">
        <v>1259</v>
      </c>
      <c r="H75" s="444">
        <v>18594947.890000001</v>
      </c>
      <c r="I75" s="454">
        <v>781.83911064090853</v>
      </c>
      <c r="J75" s="446">
        <v>1.4893203152406276E-3</v>
      </c>
      <c r="K75" s="446">
        <v>-2.3323470498082255E-4</v>
      </c>
      <c r="L75" s="446">
        <v>5.1589367192383939E-4</v>
      </c>
      <c r="M75" s="297"/>
      <c r="N75" s="297"/>
      <c r="O75" s="297"/>
      <c r="P75" s="167"/>
      <c r="Q75" s="200"/>
      <c r="R75" s="77"/>
      <c r="S75" s="77"/>
    </row>
    <row r="76" spans="1:19" s="268" customFormat="1" ht="12.75" customHeight="1">
      <c r="A76" s="455" t="s">
        <v>1372</v>
      </c>
      <c r="B76" s="447" t="s">
        <v>1373</v>
      </c>
      <c r="C76" s="448" t="s">
        <v>1374</v>
      </c>
      <c r="D76" s="448" t="s">
        <v>1104</v>
      </c>
      <c r="E76" s="114" t="s">
        <v>1276</v>
      </c>
      <c r="F76" s="114" t="s">
        <v>1254</v>
      </c>
      <c r="G76" s="114" t="s">
        <v>1309</v>
      </c>
      <c r="H76" s="444">
        <v>15208227.4</v>
      </c>
      <c r="I76" s="454">
        <v>692.85243739364535</v>
      </c>
      <c r="J76" s="446">
        <v>1.0525977684215038E-2</v>
      </c>
      <c r="K76" s="446">
        <v>-2.7543429317605783E-3</v>
      </c>
      <c r="L76" s="446">
        <v>-4.8974354497633987E-3</v>
      </c>
      <c r="M76" s="297"/>
      <c r="N76" s="297"/>
      <c r="O76" s="297"/>
      <c r="P76" s="167"/>
      <c r="Q76" s="200"/>
      <c r="R76" s="77"/>
      <c r="S76" s="77"/>
    </row>
    <row r="77" spans="1:19" ht="12.75" customHeight="1">
      <c r="A77" s="136" t="s">
        <v>1375</v>
      </c>
      <c r="B77" s="447">
        <v>61515780704</v>
      </c>
      <c r="C77" s="448" t="s">
        <v>1376</v>
      </c>
      <c r="D77" s="448" t="s">
        <v>1104</v>
      </c>
      <c r="E77" s="114" t="s">
        <v>1266</v>
      </c>
      <c r="F77" s="114" t="s">
        <v>1254</v>
      </c>
      <c r="G77" s="114" t="s">
        <v>1263</v>
      </c>
      <c r="H77" s="444">
        <v>248808065.03999999</v>
      </c>
      <c r="I77" s="445">
        <v>133.14168811480883</v>
      </c>
      <c r="J77" s="446">
        <v>-4.1905448201832174E-3</v>
      </c>
      <c r="K77" s="446">
        <v>1.0159990970737276E-4</v>
      </c>
      <c r="L77" s="446">
        <v>-2.2481817119346381E-4</v>
      </c>
      <c r="M77" s="297"/>
      <c r="N77" s="297"/>
      <c r="O77" s="297"/>
      <c r="P77" s="167"/>
      <c r="Q77" s="200"/>
      <c r="R77" s="77"/>
      <c r="S77" s="77"/>
    </row>
    <row r="78" spans="1:19" ht="12.75" customHeight="1">
      <c r="A78" s="136" t="s">
        <v>1377</v>
      </c>
      <c r="B78" s="447">
        <v>16128752508</v>
      </c>
      <c r="C78" s="448" t="s">
        <v>1378</v>
      </c>
      <c r="D78" s="448" t="s">
        <v>1104</v>
      </c>
      <c r="E78" s="114" t="s">
        <v>1262</v>
      </c>
      <c r="F78" s="114" t="s">
        <v>1254</v>
      </c>
      <c r="G78" s="114" t="s">
        <v>1259</v>
      </c>
      <c r="H78" s="444">
        <v>60891184.509999998</v>
      </c>
      <c r="I78" s="445">
        <v>112.26437727668497</v>
      </c>
      <c r="J78" s="446">
        <v>-2.2991629971069738E-3</v>
      </c>
      <c r="K78" s="446">
        <v>-7.9448819572831564E-3</v>
      </c>
      <c r="L78" s="446">
        <v>-2.0049591662400834E-2</v>
      </c>
      <c r="M78" s="297"/>
      <c r="N78" s="297"/>
      <c r="O78" s="297"/>
      <c r="P78" s="167"/>
      <c r="Q78" s="200"/>
      <c r="R78" s="77"/>
      <c r="S78" s="77"/>
    </row>
    <row r="79" spans="1:19" s="268" customFormat="1" ht="12.75" customHeight="1">
      <c r="A79" s="136" t="s">
        <v>1379</v>
      </c>
      <c r="B79" s="447" t="s">
        <v>1380</v>
      </c>
      <c r="C79" s="448" t="s">
        <v>1381</v>
      </c>
      <c r="D79" s="448" t="s">
        <v>1382</v>
      </c>
      <c r="E79" s="114" t="s">
        <v>1266</v>
      </c>
      <c r="F79" s="114" t="s">
        <v>1254</v>
      </c>
      <c r="G79" s="114" t="s">
        <v>1259</v>
      </c>
      <c r="H79" s="444">
        <v>1159078861.25</v>
      </c>
      <c r="I79" s="445">
        <v>1064.0941066447708</v>
      </c>
      <c r="J79" s="446">
        <v>-2.8046847575592282E-2</v>
      </c>
      <c r="K79" s="446">
        <v>-1.0055478214180291E-2</v>
      </c>
      <c r="L79" s="446">
        <v>-1.3864185230756276E-2</v>
      </c>
      <c r="M79" s="297"/>
      <c r="N79" s="297"/>
      <c r="O79" s="297"/>
      <c r="P79" s="242"/>
      <c r="Q79" s="243"/>
      <c r="R79" s="77"/>
      <c r="S79" s="77"/>
    </row>
    <row r="80" spans="1:19" s="268" customFormat="1" ht="12.75" customHeight="1">
      <c r="A80" s="136" t="s">
        <v>1383</v>
      </c>
      <c r="B80" s="447">
        <v>97407922886</v>
      </c>
      <c r="C80" s="448" t="s">
        <v>1384</v>
      </c>
      <c r="D80" s="448" t="s">
        <v>1382</v>
      </c>
      <c r="E80" s="114" t="s">
        <v>1266</v>
      </c>
      <c r="F80" s="114" t="s">
        <v>1254</v>
      </c>
      <c r="G80" s="114" t="s">
        <v>1259</v>
      </c>
      <c r="H80" s="444">
        <v>824561441.91999996</v>
      </c>
      <c r="I80" s="445">
        <v>922.51518189231604</v>
      </c>
      <c r="J80" s="446">
        <v>2.1484951750090131E-2</v>
      </c>
      <c r="K80" s="446">
        <v>-8.6239371586798175E-3</v>
      </c>
      <c r="L80" s="446">
        <v>-4.0049074499615145E-4</v>
      </c>
      <c r="M80" s="297"/>
      <c r="N80" s="297"/>
      <c r="O80" s="297"/>
      <c r="P80" s="242"/>
      <c r="Q80" s="243"/>
      <c r="R80" s="77"/>
      <c r="S80" s="77"/>
    </row>
    <row r="81" spans="1:19" s="268" customFormat="1" ht="12.75" customHeight="1">
      <c r="A81" s="136" t="s">
        <v>1385</v>
      </c>
      <c r="B81" s="447" t="s">
        <v>1386</v>
      </c>
      <c r="C81" s="448" t="s">
        <v>1387</v>
      </c>
      <c r="D81" s="448" t="s">
        <v>1382</v>
      </c>
      <c r="E81" s="114" t="s">
        <v>1276</v>
      </c>
      <c r="F81" s="114" t="s">
        <v>1254</v>
      </c>
      <c r="G81" s="114" t="s">
        <v>1309</v>
      </c>
      <c r="H81" s="444">
        <v>35383876.82</v>
      </c>
      <c r="I81" s="445">
        <v>639.5855405473917</v>
      </c>
      <c r="J81" s="446">
        <v>1.099173215203364E-2</v>
      </c>
      <c r="K81" s="446">
        <v>-4.4149510787158119E-3</v>
      </c>
      <c r="L81" s="446" t="s">
        <v>1254</v>
      </c>
      <c r="M81" s="297"/>
      <c r="N81" s="297"/>
      <c r="O81" s="297"/>
      <c r="P81" s="242"/>
      <c r="Q81" s="243"/>
      <c r="R81" s="77"/>
      <c r="S81" s="77"/>
    </row>
    <row r="82" spans="1:19" ht="12.75" customHeight="1">
      <c r="A82" s="113" t="s">
        <v>1388</v>
      </c>
      <c r="B82" s="194">
        <v>30096106301</v>
      </c>
      <c r="C82" s="442" t="s">
        <v>1389</v>
      </c>
      <c r="D82" s="442" t="s">
        <v>1382</v>
      </c>
      <c r="E82" s="114" t="s">
        <v>1266</v>
      </c>
      <c r="F82" s="114" t="s">
        <v>1254</v>
      </c>
      <c r="G82" s="114" t="s">
        <v>1309</v>
      </c>
      <c r="H82" s="444">
        <v>489668925.50999999</v>
      </c>
      <c r="I82" s="445">
        <v>905.48858977366638</v>
      </c>
      <c r="J82" s="446">
        <v>8.2630456155565746E-3</v>
      </c>
      <c r="K82" s="446">
        <v>-2.205422567172044E-3</v>
      </c>
      <c r="L82" s="446">
        <v>-2.3879002492754875E-4</v>
      </c>
      <c r="M82" s="297"/>
      <c r="N82" s="297"/>
      <c r="O82" s="297"/>
      <c r="P82" s="167"/>
      <c r="Q82" s="200"/>
      <c r="R82" s="77"/>
      <c r="S82" s="77"/>
    </row>
    <row r="83" spans="1:19" ht="12.75" customHeight="1">
      <c r="A83" s="113" t="s">
        <v>1390</v>
      </c>
      <c r="B83" s="194">
        <v>18911840764</v>
      </c>
      <c r="C83" s="442" t="s">
        <v>1391</v>
      </c>
      <c r="D83" s="442" t="s">
        <v>1382</v>
      </c>
      <c r="E83" s="114" t="s">
        <v>1258</v>
      </c>
      <c r="F83" s="114" t="s">
        <v>1254</v>
      </c>
      <c r="G83" s="114" t="s">
        <v>1259</v>
      </c>
      <c r="H83" s="444">
        <v>325384526.58999997</v>
      </c>
      <c r="I83" s="445">
        <v>110.56734251115319</v>
      </c>
      <c r="J83" s="446">
        <v>1.8169394536876382E-2</v>
      </c>
      <c r="K83" s="446">
        <v>7.2055366387486774E-3</v>
      </c>
      <c r="L83" s="446">
        <v>0.16780245357850254</v>
      </c>
      <c r="M83" s="297"/>
      <c r="N83" s="297"/>
      <c r="O83" s="297"/>
      <c r="P83" s="167"/>
      <c r="Q83" s="200"/>
      <c r="R83" s="77"/>
      <c r="S83" s="77"/>
    </row>
    <row r="84" spans="1:19" ht="12.75" customHeight="1">
      <c r="A84" s="113" t="s">
        <v>1517</v>
      </c>
      <c r="B84" s="194" t="s">
        <v>1518</v>
      </c>
      <c r="C84" s="442" t="s">
        <v>1519</v>
      </c>
      <c r="D84" s="442" t="s">
        <v>1382</v>
      </c>
      <c r="E84" s="114" t="s">
        <v>1276</v>
      </c>
      <c r="F84" s="114" t="s">
        <v>1254</v>
      </c>
      <c r="G84" s="114" t="s">
        <v>1259</v>
      </c>
      <c r="H84" s="444">
        <v>22982941.489999998</v>
      </c>
      <c r="I84" s="445">
        <v>744.62748074363742</v>
      </c>
      <c r="J84" s="446">
        <v>0.49889748319184823</v>
      </c>
      <c r="K84" s="446">
        <v>-1.7705075560274897E-2</v>
      </c>
      <c r="L84" s="446" t="s">
        <v>1254</v>
      </c>
      <c r="M84" s="297"/>
      <c r="N84" s="297"/>
      <c r="O84" s="297"/>
      <c r="P84" s="167"/>
      <c r="Q84" s="200"/>
      <c r="R84" s="77"/>
      <c r="S84" s="77"/>
    </row>
    <row r="85" spans="1:19" ht="12.75" customHeight="1">
      <c r="A85" s="113" t="s">
        <v>1392</v>
      </c>
      <c r="B85" s="194" t="s">
        <v>1393</v>
      </c>
      <c r="C85" s="442" t="s">
        <v>1394</v>
      </c>
      <c r="D85" s="442" t="s">
        <v>1382</v>
      </c>
      <c r="E85" s="114" t="s">
        <v>1266</v>
      </c>
      <c r="F85" s="114" t="s">
        <v>1254</v>
      </c>
      <c r="G85" s="114" t="s">
        <v>1259</v>
      </c>
      <c r="H85" s="444">
        <v>373127203.10000002</v>
      </c>
      <c r="I85" s="445">
        <v>763.40111575789535</v>
      </c>
      <c r="J85" s="446">
        <v>5.4346273931934252E-2</v>
      </c>
      <c r="K85" s="446">
        <v>-3.2226286428351791E-3</v>
      </c>
      <c r="L85" s="446">
        <v>3.0725951022221309E-3</v>
      </c>
      <c r="M85" s="297"/>
      <c r="N85" s="297"/>
      <c r="O85" s="297"/>
      <c r="P85" s="167"/>
      <c r="Q85" s="200"/>
      <c r="R85" s="77"/>
      <c r="S85" s="77"/>
    </row>
    <row r="86" spans="1:19" ht="12.75" customHeight="1">
      <c r="A86" s="113" t="s">
        <v>1395</v>
      </c>
      <c r="B86" s="194">
        <v>62937824927</v>
      </c>
      <c r="C86" s="442" t="s">
        <v>1396</v>
      </c>
      <c r="D86" s="442" t="s">
        <v>1382</v>
      </c>
      <c r="E86" s="114" t="s">
        <v>1276</v>
      </c>
      <c r="F86" s="114" t="s">
        <v>1254</v>
      </c>
      <c r="G86" s="114" t="s">
        <v>1259</v>
      </c>
      <c r="H86" s="444">
        <v>138524722.55000001</v>
      </c>
      <c r="I86" s="445">
        <v>839.40380117463314</v>
      </c>
      <c r="J86" s="446">
        <v>0.12249461545263785</v>
      </c>
      <c r="K86" s="446">
        <v>-9.1646737153168178E-3</v>
      </c>
      <c r="L86" s="446">
        <v>2.2747860281455035E-2</v>
      </c>
      <c r="M86" s="297"/>
      <c r="N86" s="297"/>
      <c r="O86" s="297"/>
      <c r="P86" s="167"/>
      <c r="Q86" s="200"/>
      <c r="R86" s="77"/>
      <c r="S86" s="77"/>
    </row>
    <row r="87" spans="1:19" ht="12.75" customHeight="1">
      <c r="A87" s="136" t="s">
        <v>1397</v>
      </c>
      <c r="B87" s="194">
        <v>52772437018</v>
      </c>
      <c r="C87" s="442" t="s">
        <v>1398</v>
      </c>
      <c r="D87" s="442" t="s">
        <v>1382</v>
      </c>
      <c r="E87" s="114" t="s">
        <v>1262</v>
      </c>
      <c r="F87" s="114" t="s">
        <v>1254</v>
      </c>
      <c r="G87" s="114" t="s">
        <v>1259</v>
      </c>
      <c r="H87" s="444">
        <v>437979214.29000002</v>
      </c>
      <c r="I87" s="445">
        <v>143.17990610552795</v>
      </c>
      <c r="J87" s="446">
        <v>2.8024228465622247E-2</v>
      </c>
      <c r="K87" s="446">
        <v>-1.7651015134546366E-2</v>
      </c>
      <c r="L87" s="446">
        <v>6.5829577750926127E-2</v>
      </c>
      <c r="M87" s="297"/>
      <c r="N87" s="297"/>
      <c r="O87" s="297"/>
      <c r="P87" s="167"/>
      <c r="Q87" s="200"/>
      <c r="R87" s="77"/>
      <c r="S87" s="77"/>
    </row>
    <row r="88" spans="1:19" ht="12.75" customHeight="1">
      <c r="A88" s="113" t="s">
        <v>1399</v>
      </c>
      <c r="B88" s="194" t="s">
        <v>1400</v>
      </c>
      <c r="C88" s="442" t="s">
        <v>1401</v>
      </c>
      <c r="D88" s="442" t="s">
        <v>1382</v>
      </c>
      <c r="E88" s="114" t="s">
        <v>1276</v>
      </c>
      <c r="F88" s="114" t="s">
        <v>1254</v>
      </c>
      <c r="G88" s="114" t="s">
        <v>1259</v>
      </c>
      <c r="H88" s="444">
        <v>23699905.43</v>
      </c>
      <c r="I88" s="445">
        <v>763.48941886584146</v>
      </c>
      <c r="J88" s="446">
        <v>7.0687026446904611E-2</v>
      </c>
      <c r="K88" s="446">
        <v>-3.5912383889952215E-3</v>
      </c>
      <c r="L88" s="446">
        <v>1.3038326906399389E-2</v>
      </c>
      <c r="M88" s="297"/>
      <c r="N88" s="297"/>
      <c r="O88" s="297"/>
      <c r="P88" s="167"/>
      <c r="Q88" s="200"/>
      <c r="R88" s="77"/>
      <c r="S88" s="77"/>
    </row>
    <row r="89" spans="1:19" ht="12.75" customHeight="1">
      <c r="A89" s="113" t="s">
        <v>1402</v>
      </c>
      <c r="B89" s="194" t="s">
        <v>1403</v>
      </c>
      <c r="C89" s="442" t="s">
        <v>1404</v>
      </c>
      <c r="D89" s="442" t="s">
        <v>1382</v>
      </c>
      <c r="E89" s="114" t="s">
        <v>1276</v>
      </c>
      <c r="F89" s="114" t="s">
        <v>1254</v>
      </c>
      <c r="G89" s="114" t="s">
        <v>1259</v>
      </c>
      <c r="H89" s="444">
        <v>39779856.299999997</v>
      </c>
      <c r="I89" s="445">
        <v>769.13892986761914</v>
      </c>
      <c r="J89" s="446">
        <v>5.8355297852423105E-2</v>
      </c>
      <c r="K89" s="446">
        <v>-1.3842712920010936E-2</v>
      </c>
      <c r="L89" s="446">
        <v>-3.6004112791461207E-3</v>
      </c>
      <c r="M89" s="297"/>
      <c r="N89" s="297"/>
      <c r="O89" s="297"/>
      <c r="P89" s="167"/>
      <c r="Q89" s="200"/>
      <c r="R89" s="77"/>
      <c r="S89" s="77"/>
    </row>
    <row r="90" spans="1:19" ht="12.75" customHeight="1">
      <c r="A90" s="113" t="s">
        <v>1405</v>
      </c>
      <c r="B90" s="194">
        <v>31076456551</v>
      </c>
      <c r="C90" s="442" t="s">
        <v>1406</v>
      </c>
      <c r="D90" s="442" t="s">
        <v>1382</v>
      </c>
      <c r="E90" s="114" t="s">
        <v>1266</v>
      </c>
      <c r="F90" s="114" t="s">
        <v>1254</v>
      </c>
      <c r="G90" s="114" t="s">
        <v>1263</v>
      </c>
      <c r="H90" s="444">
        <v>499724882.44</v>
      </c>
      <c r="I90" s="445">
        <v>106.27104069862466</v>
      </c>
      <c r="J90" s="446">
        <v>3.6601133950491249E-3</v>
      </c>
      <c r="K90" s="446">
        <v>2.6931646040395663E-4</v>
      </c>
      <c r="L90" s="446">
        <v>3.6434010658012994E-3</v>
      </c>
      <c r="M90" s="297"/>
      <c r="N90" s="297"/>
      <c r="O90" s="297"/>
      <c r="P90" s="167"/>
      <c r="Q90" s="200"/>
      <c r="R90" s="77"/>
      <c r="S90" s="77"/>
    </row>
    <row r="91" spans="1:19" ht="12.75" customHeight="1">
      <c r="A91" s="113" t="s">
        <v>1407</v>
      </c>
      <c r="B91" s="194">
        <v>66324185184</v>
      </c>
      <c r="C91" s="442" t="s">
        <v>1408</v>
      </c>
      <c r="D91" s="442" t="s">
        <v>1382</v>
      </c>
      <c r="E91" s="114" t="s">
        <v>1266</v>
      </c>
      <c r="F91" s="114" t="s">
        <v>1254</v>
      </c>
      <c r="G91" s="114" t="s">
        <v>1263</v>
      </c>
      <c r="H91" s="444">
        <v>803768911.09000003</v>
      </c>
      <c r="I91" s="445">
        <v>144.60326246996985</v>
      </c>
      <c r="J91" s="446">
        <v>7.0559420870706102E-3</v>
      </c>
      <c r="K91" s="446">
        <v>4.0784305687768807E-4</v>
      </c>
      <c r="L91" s="446">
        <v>3.5563749900577868E-3</v>
      </c>
      <c r="M91" s="297"/>
      <c r="N91" s="297"/>
      <c r="O91" s="297"/>
      <c r="P91" s="167"/>
      <c r="Q91" s="200"/>
      <c r="R91" s="77"/>
      <c r="S91" s="77"/>
    </row>
    <row r="92" spans="1:19" ht="12.75" customHeight="1">
      <c r="A92" s="113" t="s">
        <v>1409</v>
      </c>
      <c r="B92" s="194">
        <v>89187481269</v>
      </c>
      <c r="C92" s="442" t="s">
        <v>1410</v>
      </c>
      <c r="D92" s="442" t="s">
        <v>1411</v>
      </c>
      <c r="E92" s="114" t="s">
        <v>1276</v>
      </c>
      <c r="F92" s="114" t="s">
        <v>1254</v>
      </c>
      <c r="G92" s="114" t="s">
        <v>1259</v>
      </c>
      <c r="H92" s="444">
        <v>151582843.93110001</v>
      </c>
      <c r="I92" s="445">
        <v>836.2747021762392</v>
      </c>
      <c r="J92" s="446">
        <v>2.679414787871548E-2</v>
      </c>
      <c r="K92" s="446">
        <v>-6.8571924669816875E-3</v>
      </c>
      <c r="L92" s="446">
        <v>1.4670072295775993E-2</v>
      </c>
      <c r="M92" s="297"/>
      <c r="N92" s="297"/>
      <c r="O92" s="297"/>
      <c r="P92" s="167"/>
      <c r="Q92" s="200"/>
      <c r="R92" s="77"/>
      <c r="S92" s="77"/>
    </row>
    <row r="93" spans="1:19" ht="12.75" customHeight="1">
      <c r="A93" s="113" t="s">
        <v>1412</v>
      </c>
      <c r="B93" s="194" t="s">
        <v>1413</v>
      </c>
      <c r="C93" s="442" t="s">
        <v>1414</v>
      </c>
      <c r="D93" s="442" t="s">
        <v>1411</v>
      </c>
      <c r="E93" s="114" t="s">
        <v>1266</v>
      </c>
      <c r="F93" s="114" t="s">
        <v>1254</v>
      </c>
      <c r="G93" s="114" t="s">
        <v>1259</v>
      </c>
      <c r="H93" s="444">
        <v>514389058.38880002</v>
      </c>
      <c r="I93" s="445">
        <v>847.8906259725286</v>
      </c>
      <c r="J93" s="446">
        <v>-2.3730789544181397E-2</v>
      </c>
      <c r="K93" s="446">
        <v>-6.6092197748959247E-3</v>
      </c>
      <c r="L93" s="446">
        <v>-1.2843442729269738E-2</v>
      </c>
      <c r="M93" s="297"/>
      <c r="N93" s="297"/>
      <c r="O93" s="297"/>
      <c r="P93" s="167"/>
      <c r="Q93" s="200"/>
      <c r="R93" s="77"/>
      <c r="S93" s="77"/>
    </row>
    <row r="94" spans="1:19" ht="12.75" customHeight="1">
      <c r="A94" s="113" t="s">
        <v>1415</v>
      </c>
      <c r="B94" s="194">
        <v>27751007165</v>
      </c>
      <c r="C94" s="442" t="s">
        <v>1416</v>
      </c>
      <c r="D94" s="442" t="s">
        <v>1411</v>
      </c>
      <c r="E94" s="114" t="s">
        <v>1266</v>
      </c>
      <c r="F94" s="114" t="s">
        <v>1254</v>
      </c>
      <c r="G94" s="114" t="s">
        <v>1259</v>
      </c>
      <c r="H94" s="444">
        <v>34525898.822999999</v>
      </c>
      <c r="I94" s="445">
        <v>796.56684137093373</v>
      </c>
      <c r="J94" s="446">
        <v>-4.4176243102079793E-3</v>
      </c>
      <c r="K94" s="446">
        <v>-6.1300194246649564E-3</v>
      </c>
      <c r="L94" s="446">
        <v>-4.6637712478214688E-4</v>
      </c>
      <c r="M94" s="297"/>
      <c r="N94" s="297"/>
      <c r="O94" s="297"/>
      <c r="P94" s="167"/>
      <c r="Q94" s="200"/>
      <c r="R94" s="77"/>
      <c r="S94" s="77"/>
    </row>
    <row r="95" spans="1:19" ht="12.75" customHeight="1">
      <c r="A95" s="136" t="s">
        <v>1417</v>
      </c>
      <c r="B95" s="194">
        <v>20010251059</v>
      </c>
      <c r="C95" s="442" t="s">
        <v>1418</v>
      </c>
      <c r="D95" s="442" t="s">
        <v>1411</v>
      </c>
      <c r="E95" s="114" t="s">
        <v>1266</v>
      </c>
      <c r="F95" s="114" t="s">
        <v>1254</v>
      </c>
      <c r="G95" s="114" t="s">
        <v>1259</v>
      </c>
      <c r="H95" s="444">
        <v>310383193.4533</v>
      </c>
      <c r="I95" s="445">
        <v>805.0870315476501</v>
      </c>
      <c r="J95" s="446">
        <v>1.2544610075499563E-2</v>
      </c>
      <c r="K95" s="446">
        <v>-2.0107979892020067E-3</v>
      </c>
      <c r="L95" s="446">
        <v>-1.689014248355547E-3</v>
      </c>
      <c r="M95" s="297"/>
      <c r="N95" s="297"/>
      <c r="O95" s="297"/>
      <c r="P95" s="167"/>
      <c r="Q95" s="200"/>
      <c r="R95" s="77"/>
      <c r="S95" s="77"/>
    </row>
    <row r="96" spans="1:19" ht="12.75" customHeight="1">
      <c r="A96" s="136" t="s">
        <v>1419</v>
      </c>
      <c r="B96" s="194" t="s">
        <v>1420</v>
      </c>
      <c r="C96" s="442" t="s">
        <v>1421</v>
      </c>
      <c r="D96" s="442" t="s">
        <v>1411</v>
      </c>
      <c r="E96" s="114" t="s">
        <v>1266</v>
      </c>
      <c r="F96" s="114" t="s">
        <v>1254</v>
      </c>
      <c r="G96" s="114" t="s">
        <v>1263</v>
      </c>
      <c r="H96" s="444">
        <v>271354040.27950001</v>
      </c>
      <c r="I96" s="445">
        <v>103.69972642865248</v>
      </c>
      <c r="J96" s="446">
        <v>8.236178085776702E-3</v>
      </c>
      <c r="K96" s="446">
        <v>-9.1920482076990329E-4</v>
      </c>
      <c r="L96" s="446">
        <v>-1.6995738212619571E-3</v>
      </c>
      <c r="M96" s="297"/>
      <c r="N96" s="297"/>
      <c r="O96" s="297"/>
      <c r="P96" s="167"/>
      <c r="Q96" s="200"/>
      <c r="R96" s="77"/>
      <c r="S96" s="77"/>
    </row>
    <row r="97" spans="1:19" ht="12.75" customHeight="1">
      <c r="A97" s="113" t="s">
        <v>1422</v>
      </c>
      <c r="B97" s="194" t="s">
        <v>1423</v>
      </c>
      <c r="C97" s="442" t="s">
        <v>1424</v>
      </c>
      <c r="D97" s="442" t="s">
        <v>1411</v>
      </c>
      <c r="E97" s="114" t="s">
        <v>1266</v>
      </c>
      <c r="F97" s="114" t="s">
        <v>1254</v>
      </c>
      <c r="G97" s="114" t="s">
        <v>1309</v>
      </c>
      <c r="H97" s="444">
        <v>143118209.9445</v>
      </c>
      <c r="I97" s="445">
        <v>661.72296563520808</v>
      </c>
      <c r="J97" s="446">
        <v>3.4032586869273018E-2</v>
      </c>
      <c r="K97" s="446">
        <v>-2.763301846639088E-3</v>
      </c>
      <c r="L97" s="446">
        <v>-1.0601647180794593E-3</v>
      </c>
      <c r="M97" s="297"/>
      <c r="N97" s="297"/>
      <c r="O97" s="297"/>
      <c r="P97" s="167"/>
      <c r="Q97" s="200"/>
      <c r="R97" s="77"/>
      <c r="S97" s="77"/>
    </row>
    <row r="98" spans="1:19" s="268" customFormat="1" ht="12.75" customHeight="1">
      <c r="A98" s="113" t="s">
        <v>1425</v>
      </c>
      <c r="B98" s="194" t="s">
        <v>1426</v>
      </c>
      <c r="C98" s="442" t="s">
        <v>1427</v>
      </c>
      <c r="D98" s="442" t="s">
        <v>1411</v>
      </c>
      <c r="E98" s="114" t="s">
        <v>1282</v>
      </c>
      <c r="F98" s="114" t="s">
        <v>1254</v>
      </c>
      <c r="G98" s="114" t="s">
        <v>1259</v>
      </c>
      <c r="H98" s="444">
        <v>8750430.1393999998</v>
      </c>
      <c r="I98" s="445">
        <v>738.0467285274616</v>
      </c>
      <c r="J98" s="446">
        <v>-3.1069021764674631E-2</v>
      </c>
      <c r="K98" s="446">
        <v>-6.7153640545029036E-3</v>
      </c>
      <c r="L98" s="446">
        <v>-4.8126487571131804E-5</v>
      </c>
      <c r="M98" s="297"/>
      <c r="N98" s="297"/>
      <c r="O98" s="297"/>
      <c r="P98" s="167"/>
      <c r="Q98" s="200"/>
      <c r="R98" s="77"/>
      <c r="S98" s="77"/>
    </row>
    <row r="99" spans="1:19" s="268" customFormat="1" ht="12.75" customHeight="1">
      <c r="A99" s="113" t="s">
        <v>1428</v>
      </c>
      <c r="B99" s="194" t="s">
        <v>1429</v>
      </c>
      <c r="C99" s="442" t="s">
        <v>1430</v>
      </c>
      <c r="D99" s="442" t="s">
        <v>1411</v>
      </c>
      <c r="E99" s="114" t="s">
        <v>1282</v>
      </c>
      <c r="F99" s="114" t="s">
        <v>1254</v>
      </c>
      <c r="G99" s="114" t="s">
        <v>1259</v>
      </c>
      <c r="H99" s="444">
        <v>28108970.637699999</v>
      </c>
      <c r="I99" s="445">
        <v>974.65042645534311</v>
      </c>
      <c r="J99" s="446">
        <v>3.1921519215425853E-2</v>
      </c>
      <c r="K99" s="446">
        <v>-2.5919183037186655E-2</v>
      </c>
      <c r="L99" s="446">
        <v>0.127054468988548</v>
      </c>
      <c r="M99" s="297"/>
      <c r="N99" s="297"/>
      <c r="O99" s="297"/>
      <c r="P99" s="167"/>
      <c r="Q99" s="200"/>
      <c r="R99" s="77"/>
      <c r="S99" s="77"/>
    </row>
    <row r="100" spans="1:19" s="268" customFormat="1" ht="12.75" customHeight="1">
      <c r="A100" s="113" t="s">
        <v>1431</v>
      </c>
      <c r="B100" s="194">
        <v>79301865686</v>
      </c>
      <c r="C100" s="442" t="s">
        <v>1432</v>
      </c>
      <c r="D100" s="442" t="s">
        <v>1411</v>
      </c>
      <c r="E100" s="114" t="s">
        <v>1276</v>
      </c>
      <c r="F100" s="114" t="s">
        <v>1254</v>
      </c>
      <c r="G100" s="114" t="s">
        <v>1259</v>
      </c>
      <c r="H100" s="444">
        <v>130806181.52339999</v>
      </c>
      <c r="I100" s="445">
        <v>914.69421422350001</v>
      </c>
      <c r="J100" s="446">
        <v>6.272028974098065E-3</v>
      </c>
      <c r="K100" s="446">
        <v>-9.7700681774590681E-3</v>
      </c>
      <c r="L100" s="446">
        <v>5.815248072349255E-2</v>
      </c>
      <c r="M100" s="297"/>
      <c r="N100" s="297"/>
      <c r="O100" s="297"/>
      <c r="P100" s="167"/>
      <c r="Q100" s="200"/>
      <c r="R100" s="77"/>
      <c r="S100" s="77"/>
    </row>
    <row r="101" spans="1:19" s="268" customFormat="1" ht="12.75" customHeight="1">
      <c r="A101" s="113" t="s">
        <v>1433</v>
      </c>
      <c r="B101" s="194" t="s">
        <v>1434</v>
      </c>
      <c r="C101" s="442" t="s">
        <v>1435</v>
      </c>
      <c r="D101" s="442" t="s">
        <v>1411</v>
      </c>
      <c r="E101" s="114" t="s">
        <v>1282</v>
      </c>
      <c r="F101" s="114" t="s">
        <v>1254</v>
      </c>
      <c r="G101" s="114" t="s">
        <v>1259</v>
      </c>
      <c r="H101" s="444">
        <v>194981049.05669999</v>
      </c>
      <c r="I101" s="445">
        <v>827.21626876973539</v>
      </c>
      <c r="J101" s="446">
        <v>5.5113209359477278E-2</v>
      </c>
      <c r="K101" s="446">
        <v>-1.9424322116334714E-2</v>
      </c>
      <c r="L101" s="446">
        <v>8.15247470867968E-2</v>
      </c>
      <c r="M101" s="297"/>
      <c r="N101" s="297"/>
      <c r="O101" s="297"/>
      <c r="P101" s="167"/>
      <c r="Q101" s="200"/>
      <c r="R101" s="77"/>
      <c r="S101" s="77"/>
    </row>
    <row r="102" spans="1:19" s="268" customFormat="1" ht="12.75" customHeight="1">
      <c r="A102" s="113" t="s">
        <v>1436</v>
      </c>
      <c r="B102" s="194" t="s">
        <v>1437</v>
      </c>
      <c r="C102" s="442" t="s">
        <v>1438</v>
      </c>
      <c r="D102" s="442" t="s">
        <v>1411</v>
      </c>
      <c r="E102" s="114" t="s">
        <v>1266</v>
      </c>
      <c r="F102" s="114" t="s">
        <v>1254</v>
      </c>
      <c r="G102" s="114" t="s">
        <v>1309</v>
      </c>
      <c r="H102" s="444">
        <v>52814788.879900001</v>
      </c>
      <c r="I102" s="445">
        <v>683.32135858895367</v>
      </c>
      <c r="J102" s="446">
        <v>1.2403823076081011E-2</v>
      </c>
      <c r="K102" s="446">
        <v>-9.0117616213858387E-4</v>
      </c>
      <c r="L102" s="446">
        <v>-3.6240000109794002E-3</v>
      </c>
      <c r="M102" s="297"/>
      <c r="N102" s="297"/>
      <c r="O102" s="297"/>
      <c r="P102" s="167"/>
      <c r="Q102" s="200"/>
      <c r="R102" s="77"/>
      <c r="S102" s="77"/>
    </row>
    <row r="103" spans="1:19" s="268" customFormat="1" ht="12.75" customHeight="1">
      <c r="A103" s="113" t="s">
        <v>1439</v>
      </c>
      <c r="B103" s="194" t="s">
        <v>1440</v>
      </c>
      <c r="C103" s="442" t="s">
        <v>1441</v>
      </c>
      <c r="D103" s="442" t="s">
        <v>1411</v>
      </c>
      <c r="E103" s="114" t="s">
        <v>1276</v>
      </c>
      <c r="F103" s="114" t="s">
        <v>1254</v>
      </c>
      <c r="G103" s="114" t="s">
        <v>1259</v>
      </c>
      <c r="H103" s="444">
        <v>64551458.734300002</v>
      </c>
      <c r="I103" s="445">
        <v>749.62467250343639</v>
      </c>
      <c r="J103" s="446">
        <v>0.17268579662652139</v>
      </c>
      <c r="K103" s="446">
        <v>-7.6685153284586915E-3</v>
      </c>
      <c r="L103" s="446" t="s">
        <v>1254</v>
      </c>
      <c r="M103" s="297"/>
      <c r="N103" s="297"/>
      <c r="O103" s="297"/>
      <c r="P103" s="167"/>
      <c r="Q103" s="200"/>
      <c r="R103" s="77"/>
      <c r="S103" s="77"/>
    </row>
    <row r="104" spans="1:19" s="268" customFormat="1" ht="12.75" customHeight="1">
      <c r="A104" s="113" t="s">
        <v>1442</v>
      </c>
      <c r="B104" s="194">
        <v>37884602446</v>
      </c>
      <c r="C104" s="442" t="s">
        <v>1443</v>
      </c>
      <c r="D104" s="442" t="s">
        <v>80</v>
      </c>
      <c r="E104" s="114" t="s">
        <v>1258</v>
      </c>
      <c r="F104" s="114" t="s">
        <v>1254</v>
      </c>
      <c r="G104" s="114" t="s">
        <v>1263</v>
      </c>
      <c r="H104" s="444">
        <v>201985217.6665</v>
      </c>
      <c r="I104" s="445">
        <v>137.43117279386001</v>
      </c>
      <c r="J104" s="446">
        <v>-2.8234759468979131E-3</v>
      </c>
      <c r="K104" s="446">
        <v>2.6638428155179028E-4</v>
      </c>
      <c r="L104" s="446">
        <v>0.15693974043878756</v>
      </c>
      <c r="M104" s="297"/>
      <c r="N104" s="297"/>
      <c r="O104" s="297"/>
      <c r="P104" s="167"/>
      <c r="Q104" s="200"/>
      <c r="R104" s="77"/>
      <c r="S104" s="77"/>
    </row>
    <row r="105" spans="1:19" s="268" customFormat="1" ht="12.75" customHeight="1">
      <c r="A105" s="113" t="s">
        <v>1563</v>
      </c>
      <c r="B105" s="194" t="s">
        <v>1444</v>
      </c>
      <c r="C105" s="442" t="s">
        <v>1445</v>
      </c>
      <c r="D105" s="442" t="s">
        <v>80</v>
      </c>
      <c r="E105" s="114" t="s">
        <v>1266</v>
      </c>
      <c r="F105" s="114" t="s">
        <v>1254</v>
      </c>
      <c r="G105" s="114" t="s">
        <v>1309</v>
      </c>
      <c r="H105" s="444">
        <v>89547352.434300005</v>
      </c>
      <c r="I105" s="445">
        <v>715.0461330806346</v>
      </c>
      <c r="J105" s="446">
        <v>6.4567217839754942E-3</v>
      </c>
      <c r="K105" s="446">
        <v>-2.835282874077083E-3</v>
      </c>
      <c r="L105" s="446">
        <v>-2.7244589219532767E-4</v>
      </c>
      <c r="M105" s="297"/>
      <c r="N105" s="297"/>
      <c r="O105" s="297"/>
      <c r="P105" s="167"/>
      <c r="Q105" s="200"/>
      <c r="R105" s="77"/>
      <c r="S105" s="77"/>
    </row>
    <row r="106" spans="1:19" s="268" customFormat="1" ht="12.75" customHeight="1">
      <c r="A106" s="113" t="s">
        <v>1446</v>
      </c>
      <c r="B106" s="194">
        <v>94465089647</v>
      </c>
      <c r="C106" s="442" t="s">
        <v>1447</v>
      </c>
      <c r="D106" s="442" t="s">
        <v>80</v>
      </c>
      <c r="E106" s="114" t="s">
        <v>1266</v>
      </c>
      <c r="F106" s="114" t="s">
        <v>1254</v>
      </c>
      <c r="G106" s="114" t="s">
        <v>1259</v>
      </c>
      <c r="H106" s="444">
        <v>1955234836.9876001</v>
      </c>
      <c r="I106" s="445">
        <v>1601.2312954675044</v>
      </c>
      <c r="J106" s="446">
        <v>-6.0158006605837144E-3</v>
      </c>
      <c r="K106" s="446">
        <v>-9.2605132295396908E-3</v>
      </c>
      <c r="L106" s="446">
        <v>-3.2650802130835821E-3</v>
      </c>
      <c r="M106" s="297"/>
      <c r="N106" s="297"/>
      <c r="O106" s="297"/>
      <c r="P106" s="167"/>
      <c r="Q106" s="200"/>
      <c r="R106" s="77"/>
      <c r="S106" s="77"/>
    </row>
    <row r="107" spans="1:19" s="268" customFormat="1" ht="12.75" customHeight="1">
      <c r="A107" s="113" t="s">
        <v>1448</v>
      </c>
      <c r="B107" s="194">
        <v>78935969676</v>
      </c>
      <c r="C107" s="442" t="s">
        <v>1449</v>
      </c>
      <c r="D107" s="442" t="s">
        <v>80</v>
      </c>
      <c r="E107" s="114" t="s">
        <v>1258</v>
      </c>
      <c r="F107" s="114" t="s">
        <v>1254</v>
      </c>
      <c r="G107" s="114" t="s">
        <v>1259</v>
      </c>
      <c r="H107" s="444">
        <v>83368965.110699996</v>
      </c>
      <c r="I107" s="445">
        <v>904.0091490494093</v>
      </c>
      <c r="J107" s="446">
        <v>-5.5312773200709708E-2</v>
      </c>
      <c r="K107" s="446">
        <v>-4.2794076084198385E-2</v>
      </c>
      <c r="L107" s="446">
        <v>-5.4992679589227489E-2</v>
      </c>
      <c r="M107" s="297"/>
      <c r="N107" s="297"/>
      <c r="O107" s="297"/>
      <c r="P107" s="167"/>
      <c r="Q107" s="200"/>
      <c r="R107" s="77"/>
      <c r="S107" s="77"/>
    </row>
    <row r="108" spans="1:19" s="268" customFormat="1" ht="12.75" customHeight="1">
      <c r="A108" s="113" t="s">
        <v>1450</v>
      </c>
      <c r="B108" s="194" t="s">
        <v>1451</v>
      </c>
      <c r="C108" s="442" t="s">
        <v>1452</v>
      </c>
      <c r="D108" s="442" t="s">
        <v>80</v>
      </c>
      <c r="E108" s="114" t="s">
        <v>1276</v>
      </c>
      <c r="F108" s="114" t="s">
        <v>1254</v>
      </c>
      <c r="G108" s="114" t="s">
        <v>1259</v>
      </c>
      <c r="H108" s="444">
        <v>65116016.139899999</v>
      </c>
      <c r="I108" s="445">
        <v>816.27346397679321</v>
      </c>
      <c r="J108" s="446">
        <v>-2.0045456235583403E-3</v>
      </c>
      <c r="K108" s="446">
        <v>-2.2380198676841268E-3</v>
      </c>
      <c r="L108" s="446">
        <v>-5.2089033280084962E-3</v>
      </c>
      <c r="M108" s="297"/>
      <c r="N108" s="297"/>
      <c r="O108" s="297"/>
      <c r="P108" s="167"/>
      <c r="Q108" s="200"/>
      <c r="R108" s="77"/>
      <c r="S108" s="77"/>
    </row>
    <row r="109" spans="1:19" s="268" customFormat="1" ht="12.75" customHeight="1">
      <c r="A109" s="113" t="s">
        <v>1453</v>
      </c>
      <c r="B109" s="194" t="s">
        <v>1454</v>
      </c>
      <c r="C109" s="442" t="s">
        <v>1455</v>
      </c>
      <c r="D109" s="442" t="s">
        <v>80</v>
      </c>
      <c r="E109" s="114" t="s">
        <v>1276</v>
      </c>
      <c r="F109" s="114" t="s">
        <v>1254</v>
      </c>
      <c r="G109" s="114" t="s">
        <v>1309</v>
      </c>
      <c r="H109" s="444">
        <v>97643122.854200006</v>
      </c>
      <c r="I109" s="445">
        <v>711.52879544405346</v>
      </c>
      <c r="J109" s="446">
        <v>7.9440341059802133E-3</v>
      </c>
      <c r="K109" s="446">
        <v>-3.9595914601112669E-3</v>
      </c>
      <c r="L109" s="446">
        <v>-9.1445385135469071E-3</v>
      </c>
      <c r="M109" s="297"/>
      <c r="N109" s="297"/>
      <c r="O109" s="297"/>
      <c r="P109" s="167"/>
      <c r="Q109" s="200"/>
      <c r="R109" s="77"/>
      <c r="S109" s="77"/>
    </row>
    <row r="110" spans="1:19" s="268" customFormat="1" ht="12.75" customHeight="1">
      <c r="A110" s="113" t="s">
        <v>1456</v>
      </c>
      <c r="B110" s="194">
        <v>35313366580</v>
      </c>
      <c r="C110" s="442" t="s">
        <v>1457</v>
      </c>
      <c r="D110" s="442" t="s">
        <v>80</v>
      </c>
      <c r="E110" s="114" t="s">
        <v>1266</v>
      </c>
      <c r="F110" s="114" t="s">
        <v>1458</v>
      </c>
      <c r="G110" s="114" t="s">
        <v>1259</v>
      </c>
      <c r="H110" s="444">
        <v>146807061.1367</v>
      </c>
      <c r="I110" s="445">
        <v>1138.421</v>
      </c>
      <c r="J110" s="446">
        <v>0.24881063719357099</v>
      </c>
      <c r="K110" s="446">
        <v>8.1420102628237956E-5</v>
      </c>
      <c r="L110" s="446">
        <v>2.2512322326555534E-3</v>
      </c>
      <c r="M110" s="297"/>
      <c r="N110" s="297"/>
      <c r="O110" s="297"/>
      <c r="P110" s="167"/>
      <c r="Q110" s="200"/>
      <c r="R110" s="77"/>
      <c r="S110" s="77"/>
    </row>
    <row r="111" spans="1:19" s="268" customFormat="1" ht="12.75" customHeight="1">
      <c r="A111" s="113" t="s">
        <v>1254</v>
      </c>
      <c r="B111" s="194" t="s">
        <v>1254</v>
      </c>
      <c r="C111" s="442" t="s">
        <v>1254</v>
      </c>
      <c r="D111" s="442" t="s">
        <v>1254</v>
      </c>
      <c r="E111" s="114" t="s">
        <v>1254</v>
      </c>
      <c r="F111" s="114" t="s">
        <v>1459</v>
      </c>
      <c r="G111" s="114" t="s">
        <v>1259</v>
      </c>
      <c r="H111" s="444">
        <v>680959814.59200001</v>
      </c>
      <c r="I111" s="445">
        <v>1138.421</v>
      </c>
      <c r="J111" s="446">
        <v>9.2137449093246282E-2</v>
      </c>
      <c r="K111" s="446">
        <v>8.1420102628237956E-5</v>
      </c>
      <c r="L111" s="446">
        <v>2.2512322326555534E-3</v>
      </c>
      <c r="M111" s="297"/>
      <c r="N111" s="297"/>
      <c r="O111" s="297"/>
      <c r="P111" s="167"/>
      <c r="Q111" s="200"/>
      <c r="R111" s="77"/>
      <c r="S111" s="77"/>
    </row>
    <row r="112" spans="1:19" s="268" customFormat="1" ht="12.75" customHeight="1">
      <c r="A112" s="113" t="s">
        <v>1460</v>
      </c>
      <c r="B112" s="194">
        <v>41002460007</v>
      </c>
      <c r="C112" s="442" t="s">
        <v>1461</v>
      </c>
      <c r="D112" s="442" t="s">
        <v>80</v>
      </c>
      <c r="E112" s="114" t="s">
        <v>1258</v>
      </c>
      <c r="F112" s="114" t="s">
        <v>1254</v>
      </c>
      <c r="G112" s="114" t="s">
        <v>1259</v>
      </c>
      <c r="H112" s="444">
        <v>314938844.30239999</v>
      </c>
      <c r="I112" s="445">
        <v>1277.1663158475333</v>
      </c>
      <c r="J112" s="446">
        <v>-3.1175502553519974E-2</v>
      </c>
      <c r="K112" s="446">
        <v>-4.2650185812478258E-2</v>
      </c>
      <c r="L112" s="446">
        <v>0.12460991226544782</v>
      </c>
      <c r="M112" s="297"/>
      <c r="N112" s="297"/>
      <c r="O112" s="297"/>
      <c r="P112" s="167"/>
      <c r="Q112" s="200"/>
      <c r="R112" s="77"/>
      <c r="S112" s="77"/>
    </row>
    <row r="113" spans="1:19" s="268" customFormat="1" ht="12.75" customHeight="1">
      <c r="A113" s="113" t="s">
        <v>1462</v>
      </c>
      <c r="B113" s="194">
        <v>58320210450</v>
      </c>
      <c r="C113" s="442" t="s">
        <v>1463</v>
      </c>
      <c r="D113" s="442" t="s">
        <v>80</v>
      </c>
      <c r="E113" s="114" t="s">
        <v>1276</v>
      </c>
      <c r="F113" s="114" t="s">
        <v>1254</v>
      </c>
      <c r="G113" s="114" t="s">
        <v>1259</v>
      </c>
      <c r="H113" s="444">
        <v>26556175.7914</v>
      </c>
      <c r="I113" s="445">
        <v>961.3273620105083</v>
      </c>
      <c r="J113" s="446">
        <v>5.0473648374524283E-2</v>
      </c>
      <c r="K113" s="446">
        <v>-1.5553550069434707E-2</v>
      </c>
      <c r="L113" s="446">
        <v>6.1937912597301192E-2</v>
      </c>
      <c r="M113" s="297"/>
      <c r="N113" s="297"/>
      <c r="O113" s="297"/>
      <c r="P113" s="167"/>
      <c r="Q113" s="200"/>
      <c r="R113" s="77"/>
      <c r="S113" s="77"/>
    </row>
    <row r="114" spans="1:19" s="268" customFormat="1" ht="12.75" customHeight="1">
      <c r="A114" s="113" t="s">
        <v>1464</v>
      </c>
      <c r="B114" s="194">
        <v>31982273976</v>
      </c>
      <c r="C114" s="442" t="s">
        <v>1465</v>
      </c>
      <c r="D114" s="442" t="s">
        <v>80</v>
      </c>
      <c r="E114" s="114" t="s">
        <v>1276</v>
      </c>
      <c r="F114" s="114" t="s">
        <v>1254</v>
      </c>
      <c r="G114" s="114" t="s">
        <v>1259</v>
      </c>
      <c r="H114" s="444">
        <v>22818781.549600001</v>
      </c>
      <c r="I114" s="445">
        <v>1013.8819603941718</v>
      </c>
      <c r="J114" s="446">
        <v>-1.3449937474419027E-4</v>
      </c>
      <c r="K114" s="446">
        <v>-2.0376646835952639E-2</v>
      </c>
      <c r="L114" s="446">
        <v>0.10181522638395379</v>
      </c>
      <c r="M114" s="297"/>
      <c r="N114" s="297"/>
      <c r="O114" s="297"/>
      <c r="P114" s="167"/>
      <c r="Q114" s="200"/>
      <c r="R114" s="77"/>
      <c r="S114" s="77"/>
    </row>
    <row r="115" spans="1:19" s="268" customFormat="1" ht="12.75" customHeight="1">
      <c r="A115" s="113" t="s">
        <v>1466</v>
      </c>
      <c r="B115" s="194" t="s">
        <v>1467</v>
      </c>
      <c r="C115" s="442" t="s">
        <v>1468</v>
      </c>
      <c r="D115" s="442" t="s">
        <v>80</v>
      </c>
      <c r="E115" s="114" t="s">
        <v>1276</v>
      </c>
      <c r="F115" s="114" t="s">
        <v>1254</v>
      </c>
      <c r="G115" s="114" t="s">
        <v>1259</v>
      </c>
      <c r="H115" s="444">
        <v>16403602.7358</v>
      </c>
      <c r="I115" s="445">
        <v>1041.9953965733985</v>
      </c>
      <c r="J115" s="446">
        <v>-9.0869884272459789E-3</v>
      </c>
      <c r="K115" s="446">
        <v>-2.4206575325659396E-2</v>
      </c>
      <c r="L115" s="446">
        <v>0.12324973805292672</v>
      </c>
      <c r="M115" s="297"/>
      <c r="N115" s="297"/>
      <c r="O115" s="297"/>
      <c r="P115" s="167"/>
      <c r="Q115" s="200"/>
      <c r="R115" s="77"/>
      <c r="S115" s="77"/>
    </row>
    <row r="116" spans="1:19" s="268" customFormat="1" ht="12.75" customHeight="1">
      <c r="A116" s="113" t="s">
        <v>1469</v>
      </c>
      <c r="B116" s="194">
        <v>40820433166</v>
      </c>
      <c r="C116" s="442" t="s">
        <v>1470</v>
      </c>
      <c r="D116" s="442" t="s">
        <v>80</v>
      </c>
      <c r="E116" s="114" t="s">
        <v>1276</v>
      </c>
      <c r="F116" s="114" t="s">
        <v>1254</v>
      </c>
      <c r="G116" s="114" t="s">
        <v>1259</v>
      </c>
      <c r="H116" s="444">
        <v>10889892.815400001</v>
      </c>
      <c r="I116" s="445">
        <v>1045.4077985309427</v>
      </c>
      <c r="J116" s="446">
        <v>1.0801058415750298E-2</v>
      </c>
      <c r="K116" s="446">
        <v>-2.4028773162159345E-2</v>
      </c>
      <c r="L116" s="446">
        <v>0.12624445364664871</v>
      </c>
      <c r="M116" s="297"/>
      <c r="N116" s="297"/>
      <c r="O116" s="297"/>
      <c r="P116" s="167"/>
      <c r="Q116" s="200"/>
      <c r="R116" s="77"/>
      <c r="S116" s="77"/>
    </row>
    <row r="117" spans="1:19" s="268" customFormat="1" ht="12.75" customHeight="1">
      <c r="A117" s="113" t="s">
        <v>1471</v>
      </c>
      <c r="B117" s="194" t="s">
        <v>1472</v>
      </c>
      <c r="C117" s="442" t="s">
        <v>1473</v>
      </c>
      <c r="D117" s="442" t="s">
        <v>80</v>
      </c>
      <c r="E117" s="114" t="s">
        <v>1266</v>
      </c>
      <c r="F117" s="114" t="s">
        <v>1254</v>
      </c>
      <c r="G117" s="114" t="s">
        <v>1259</v>
      </c>
      <c r="H117" s="444">
        <v>159999555.5007</v>
      </c>
      <c r="I117" s="445">
        <v>806.23674907837187</v>
      </c>
      <c r="J117" s="446">
        <v>0.10066391338599256</v>
      </c>
      <c r="K117" s="446">
        <v>-9.6479815213952325E-3</v>
      </c>
      <c r="L117" s="446">
        <v>5.6286082459711118E-3</v>
      </c>
      <c r="M117" s="297"/>
      <c r="N117" s="297"/>
      <c r="O117" s="297"/>
      <c r="P117" s="167"/>
      <c r="Q117" s="200"/>
      <c r="R117" s="77"/>
      <c r="S117" s="77"/>
    </row>
    <row r="118" spans="1:19" s="268" customFormat="1" ht="12.75" customHeight="1">
      <c r="A118" s="113" t="s">
        <v>1474</v>
      </c>
      <c r="B118" s="194">
        <v>84643903663</v>
      </c>
      <c r="C118" s="442" t="s">
        <v>1475</v>
      </c>
      <c r="D118" s="442" t="s">
        <v>80</v>
      </c>
      <c r="E118" s="114" t="s">
        <v>1262</v>
      </c>
      <c r="F118" s="114" t="s">
        <v>1254</v>
      </c>
      <c r="G118" s="114" t="s">
        <v>1259</v>
      </c>
      <c r="H118" s="444">
        <v>373051064.41670001</v>
      </c>
      <c r="I118" s="445">
        <v>1434.4803296758698</v>
      </c>
      <c r="J118" s="446">
        <v>1.2617466571238634E-2</v>
      </c>
      <c r="K118" s="446">
        <v>-1.349363697323247E-2</v>
      </c>
      <c r="L118" s="446">
        <v>2.7767702850371112E-2</v>
      </c>
      <c r="M118" s="297"/>
      <c r="N118" s="297"/>
      <c r="O118" s="297"/>
      <c r="P118" s="167"/>
      <c r="Q118" s="200"/>
      <c r="R118" s="77"/>
      <c r="S118" s="77"/>
    </row>
    <row r="119" spans="1:19" s="268" customFormat="1" ht="12.75" customHeight="1">
      <c r="A119" s="113" t="s">
        <v>1476</v>
      </c>
      <c r="B119" s="194" t="s">
        <v>1477</v>
      </c>
      <c r="C119" s="442" t="s">
        <v>1478</v>
      </c>
      <c r="D119" s="442" t="s">
        <v>80</v>
      </c>
      <c r="E119" s="114" t="s">
        <v>1276</v>
      </c>
      <c r="F119" s="114" t="s">
        <v>1254</v>
      </c>
      <c r="G119" s="114" t="s">
        <v>1259</v>
      </c>
      <c r="H119" s="444">
        <v>56826824.854699999</v>
      </c>
      <c r="I119" s="445">
        <v>840.42509202048655</v>
      </c>
      <c r="J119" s="446">
        <v>0.11186360792175098</v>
      </c>
      <c r="K119" s="446">
        <v>-2.6590044171169169E-2</v>
      </c>
      <c r="L119" s="446">
        <v>0.12319193832912712</v>
      </c>
      <c r="M119" s="297"/>
      <c r="N119" s="297"/>
      <c r="O119" s="297"/>
      <c r="P119" s="167"/>
      <c r="Q119" s="200"/>
      <c r="R119" s="77"/>
      <c r="S119" s="77"/>
    </row>
    <row r="120" spans="1:19" s="268" customFormat="1" ht="12.75" customHeight="1">
      <c r="A120" s="113" t="s">
        <v>1479</v>
      </c>
      <c r="B120" s="194" t="s">
        <v>1480</v>
      </c>
      <c r="C120" s="442" t="s">
        <v>1481</v>
      </c>
      <c r="D120" s="442" t="s">
        <v>80</v>
      </c>
      <c r="E120" s="114" t="s">
        <v>1276</v>
      </c>
      <c r="F120" s="114" t="s">
        <v>1254</v>
      </c>
      <c r="G120" s="114" t="s">
        <v>1259</v>
      </c>
      <c r="H120" s="444">
        <v>321222043.65890002</v>
      </c>
      <c r="I120" s="445">
        <v>822.34688117827204</v>
      </c>
      <c r="J120" s="446">
        <v>1.2609521032013626E-2</v>
      </c>
      <c r="K120" s="446">
        <v>-2.4877732818671561E-2</v>
      </c>
      <c r="L120" s="446">
        <v>5.5056248352249426E-2</v>
      </c>
      <c r="M120" s="297"/>
      <c r="N120" s="297"/>
      <c r="O120" s="297"/>
      <c r="P120" s="167"/>
      <c r="Q120" s="200"/>
      <c r="R120" s="77"/>
      <c r="S120" s="77"/>
    </row>
    <row r="121" spans="1:19" s="268" customFormat="1" ht="12.75" customHeight="1">
      <c r="A121" s="113" t="s">
        <v>1482</v>
      </c>
      <c r="B121" s="194">
        <v>56062339448</v>
      </c>
      <c r="C121" s="442" t="s">
        <v>1483</v>
      </c>
      <c r="D121" s="442" t="s">
        <v>80</v>
      </c>
      <c r="E121" s="114" t="s">
        <v>1266</v>
      </c>
      <c r="F121" s="114" t="s">
        <v>1254</v>
      </c>
      <c r="G121" s="114" t="s">
        <v>1263</v>
      </c>
      <c r="H121" s="444">
        <v>2098904120.1826</v>
      </c>
      <c r="I121" s="445">
        <v>176.80630879009684</v>
      </c>
      <c r="J121" s="446">
        <v>7.7937702317880442E-2</v>
      </c>
      <c r="K121" s="446">
        <v>-3.290480151130204E-5</v>
      </c>
      <c r="L121" s="446">
        <v>1.1080577182807083E-3</v>
      </c>
      <c r="M121" s="297"/>
      <c r="N121" s="297"/>
      <c r="O121" s="297"/>
      <c r="P121" s="167"/>
      <c r="Q121" s="200"/>
      <c r="R121" s="77"/>
      <c r="S121" s="77"/>
    </row>
    <row r="122" spans="1:19" s="268" customFormat="1" ht="12.75" customHeight="1">
      <c r="A122" s="113" t="s">
        <v>1484</v>
      </c>
      <c r="B122" s="194">
        <v>53751385334</v>
      </c>
      <c r="C122" s="442" t="s">
        <v>1485</v>
      </c>
      <c r="D122" s="442" t="s">
        <v>80</v>
      </c>
      <c r="E122" s="114" t="s">
        <v>1276</v>
      </c>
      <c r="F122" s="114" t="s">
        <v>1254</v>
      </c>
      <c r="G122" s="114" t="s">
        <v>1259</v>
      </c>
      <c r="H122" s="444">
        <v>49902234.686099999</v>
      </c>
      <c r="I122" s="445">
        <v>805.62360092896279</v>
      </c>
      <c r="J122" s="446">
        <v>2.5117572554766987E-4</v>
      </c>
      <c r="K122" s="446">
        <v>-1.469249694152186E-3</v>
      </c>
      <c r="L122" s="446">
        <v>-8.9143972014672501E-3</v>
      </c>
      <c r="M122" s="297"/>
      <c r="N122" s="297"/>
      <c r="O122" s="297"/>
      <c r="P122" s="167"/>
      <c r="Q122" s="200"/>
      <c r="R122" s="77"/>
      <c r="S122" s="77"/>
    </row>
    <row r="123" spans="1:19" s="268" customFormat="1" ht="12.75" customHeight="1">
      <c r="A123" s="113" t="s">
        <v>1486</v>
      </c>
      <c r="B123" s="194">
        <v>88183360964</v>
      </c>
      <c r="C123" s="442" t="s">
        <v>1487</v>
      </c>
      <c r="D123" s="442" t="s">
        <v>80</v>
      </c>
      <c r="E123" s="114" t="s">
        <v>1258</v>
      </c>
      <c r="F123" s="114" t="s">
        <v>1254</v>
      </c>
      <c r="G123" s="114" t="s">
        <v>1309</v>
      </c>
      <c r="H123" s="444">
        <v>219644563.02430001</v>
      </c>
      <c r="I123" s="445">
        <v>1923.9420357449651</v>
      </c>
      <c r="J123" s="446">
        <v>-8.7564951676031288E-3</v>
      </c>
      <c r="K123" s="446">
        <v>-3.2960383862705722E-2</v>
      </c>
      <c r="L123" s="446">
        <v>0.13372737385046207</v>
      </c>
      <c r="M123" s="297"/>
      <c r="N123" s="297"/>
      <c r="O123" s="297"/>
      <c r="P123" s="167"/>
      <c r="Q123" s="200"/>
      <c r="R123" s="77"/>
      <c r="S123" s="77"/>
    </row>
    <row r="124" spans="1:19" ht="18.75" customHeight="1">
      <c r="A124" s="587" t="s">
        <v>425</v>
      </c>
      <c r="B124" s="588"/>
      <c r="C124" s="588"/>
      <c r="D124" s="588"/>
      <c r="E124" s="589"/>
      <c r="F124" s="589"/>
      <c r="G124" s="589"/>
      <c r="H124" s="590">
        <f>SUM(H11:H123)</f>
        <v>21510028950.092197</v>
      </c>
      <c r="I124" s="590"/>
      <c r="J124" s="591">
        <v>1.715902438561745E-2</v>
      </c>
      <c r="K124" s="591"/>
      <c r="L124" s="591"/>
      <c r="M124" s="297"/>
      <c r="N124" s="297"/>
      <c r="O124" s="297"/>
      <c r="P124" s="167"/>
    </row>
    <row r="125" spans="1:19" ht="12.75" customHeight="1">
      <c r="A125" s="22" t="s">
        <v>323</v>
      </c>
      <c r="M125" s="167"/>
      <c r="N125" s="167"/>
      <c r="O125" s="167"/>
      <c r="P125" s="167"/>
    </row>
    <row r="126" spans="1:19" s="268" customFormat="1" ht="12.75" customHeight="1">
      <c r="A126" s="22"/>
      <c r="F126" s="229" t="s">
        <v>476</v>
      </c>
      <c r="G126" s="229"/>
      <c r="M126" s="167"/>
      <c r="N126" s="167"/>
      <c r="O126" s="167"/>
      <c r="P126" s="167"/>
    </row>
    <row r="127" spans="1:19" ht="12.75" customHeight="1">
      <c r="A127" s="46" t="s">
        <v>430</v>
      </c>
      <c r="C127" s="228"/>
      <c r="F127" s="229" t="s">
        <v>477</v>
      </c>
      <c r="G127" s="229"/>
      <c r="M127" s="167"/>
      <c r="N127" s="167"/>
      <c r="O127" s="167"/>
      <c r="P127" s="167"/>
    </row>
    <row r="128" spans="1:19" ht="12.75" customHeight="1">
      <c r="A128" s="47" t="s">
        <v>478</v>
      </c>
      <c r="F128" s="229"/>
      <c r="G128" s="229"/>
      <c r="M128" s="167"/>
      <c r="N128" s="167"/>
      <c r="O128" s="167"/>
      <c r="P128" s="167"/>
    </row>
    <row r="129" spans="1:16" ht="12.75" customHeight="1">
      <c r="A129" s="34" t="s">
        <v>114</v>
      </c>
      <c r="M129" s="167"/>
      <c r="N129" s="167"/>
      <c r="O129" s="167"/>
      <c r="P129" s="167"/>
    </row>
    <row r="130" spans="1:16" ht="12.75" customHeight="1">
      <c r="A130" s="546" t="s">
        <v>115</v>
      </c>
      <c r="H130" s="135"/>
    </row>
    <row r="131" spans="1:16" ht="12.75" customHeight="1">
      <c r="A131" s="546" t="s">
        <v>479</v>
      </c>
      <c r="H131" s="77"/>
    </row>
    <row r="132" spans="1:16" ht="12.75" customHeight="1">
      <c r="A132" s="34" t="s">
        <v>1235</v>
      </c>
    </row>
    <row r="133" spans="1:16" ht="12.75" customHeight="1">
      <c r="A133" s="33" t="s">
        <v>1564</v>
      </c>
      <c r="B133" s="49"/>
      <c r="C133" s="49"/>
      <c r="D133" s="49"/>
      <c r="E133" s="49"/>
      <c r="F133" s="49"/>
      <c r="G133" s="49"/>
      <c r="H133" s="49"/>
      <c r="I133" s="49"/>
      <c r="J133" s="49"/>
    </row>
    <row r="134" spans="1:16" s="268" customFormat="1" ht="12.75" customHeight="1">
      <c r="A134" s="1033"/>
      <c r="B134" s="49"/>
      <c r="C134" s="49"/>
      <c r="D134" s="49"/>
      <c r="E134" s="49"/>
      <c r="F134" s="49"/>
      <c r="G134" s="49"/>
      <c r="H134" s="49"/>
      <c r="I134" s="49"/>
      <c r="J134" s="49"/>
    </row>
    <row r="135" spans="1:16" s="268" customFormat="1">
      <c r="A135" s="49"/>
      <c r="B135" s="49"/>
      <c r="C135" s="49"/>
      <c r="D135" s="49"/>
      <c r="E135" s="49"/>
      <c r="F135" s="49"/>
      <c r="G135" s="49"/>
      <c r="H135" s="49"/>
      <c r="I135" s="49"/>
      <c r="J135" s="49"/>
      <c r="K135" s="49"/>
      <c r="L135" s="49"/>
    </row>
    <row r="136" spans="1:16" s="268" customFormat="1">
      <c r="A136" s="626" t="s">
        <v>419</v>
      </c>
      <c r="B136" s="627"/>
      <c r="C136" s="627"/>
      <c r="D136" s="610"/>
      <c r="E136" s="1031"/>
      <c r="F136" s="1031"/>
      <c r="G136" s="1031"/>
      <c r="H136" s="1031"/>
      <c r="I136" s="1031"/>
      <c r="J136" s="1031"/>
      <c r="K136" s="1031"/>
      <c r="L136" s="1031"/>
    </row>
    <row r="137" spans="1:16" s="268" customFormat="1">
      <c r="A137" s="610" t="s">
        <v>185</v>
      </c>
      <c r="B137" s="610"/>
      <c r="C137" s="610"/>
      <c r="D137" s="610"/>
      <c r="E137" s="50"/>
      <c r="F137" s="50"/>
      <c r="G137" s="50"/>
      <c r="H137" s="50"/>
      <c r="I137" s="50"/>
      <c r="J137" s="50"/>
    </row>
    <row r="138" spans="1:16" ht="12.75" customHeight="1">
      <c r="A138" s="610" t="s">
        <v>245</v>
      </c>
      <c r="B138" s="610"/>
      <c r="C138" s="610"/>
      <c r="D138" s="610"/>
    </row>
    <row r="139" spans="1:16" ht="12.75" customHeight="1">
      <c r="A139" s="631" t="s">
        <v>83</v>
      </c>
    </row>
    <row r="140" spans="1:16" ht="12.75" customHeight="1"/>
    <row r="141" spans="1:16" ht="12.75" customHeight="1">
      <c r="L141" s="35" t="s">
        <v>1149</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39" location="'2 Sadržaj'!A1" display="Sadržaj / Contents"/>
  </hyperlinks>
  <pageMargins left="0.7" right="0.7" top="0.75" bottom="0.75" header="0.3" footer="0.3"/>
  <pageSetup paperSize="9" scale="38" orientation="portrait" r:id="rId1"/>
  <ignoredErrors>
    <ignoredError sqref="B17:B12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722</v>
      </c>
      <c r="M1" s="140" t="str">
        <f>Naslovnica!A20</f>
        <v>Rujan 2021.</v>
      </c>
    </row>
    <row r="2" spans="1:13" ht="12.75" customHeight="1">
      <c r="A2" s="551" t="s">
        <v>723</v>
      </c>
      <c r="M2" s="545" t="str">
        <f>Naslovnica!A24</f>
        <v>September 2021</v>
      </c>
    </row>
    <row r="3" spans="1:13" ht="12.75" customHeight="1">
      <c r="A3" s="11"/>
      <c r="M3" s="12"/>
    </row>
    <row r="4" spans="1:13" ht="12.75" customHeight="1">
      <c r="A4" s="64"/>
      <c r="B4" s="64"/>
      <c r="C4" s="64"/>
      <c r="D4" s="64"/>
      <c r="E4" s="64"/>
      <c r="F4" s="64"/>
      <c r="G4" s="64"/>
      <c r="H4" s="64"/>
      <c r="I4" s="64"/>
      <c r="J4" s="64"/>
      <c r="K4" s="64"/>
      <c r="L4" s="64"/>
      <c r="M4" s="14" t="s">
        <v>443</v>
      </c>
    </row>
    <row r="5" spans="1:13" ht="25.5" customHeight="1">
      <c r="A5" s="1161" t="s">
        <v>436</v>
      </c>
      <c r="B5" s="1162" t="s">
        <v>437</v>
      </c>
      <c r="C5" s="1163"/>
      <c r="D5" s="1158" t="s">
        <v>438</v>
      </c>
      <c r="E5" s="1159"/>
      <c r="F5" s="1158" t="s">
        <v>439</v>
      </c>
      <c r="G5" s="1159"/>
      <c r="H5" s="1158" t="s">
        <v>440</v>
      </c>
      <c r="I5" s="1159"/>
      <c r="J5" s="1158" t="s">
        <v>441</v>
      </c>
      <c r="K5" s="1159"/>
      <c r="L5" s="1158" t="s">
        <v>442</v>
      </c>
      <c r="M5" s="1159"/>
    </row>
    <row r="6" spans="1:13" ht="12.75" customHeight="1">
      <c r="A6" s="1161"/>
      <c r="B6" s="592" t="s">
        <v>31</v>
      </c>
      <c r="C6" s="592" t="s">
        <v>32</v>
      </c>
      <c r="D6" s="592" t="s">
        <v>31</v>
      </c>
      <c r="E6" s="592" t="s">
        <v>32</v>
      </c>
      <c r="F6" s="592" t="s">
        <v>31</v>
      </c>
      <c r="G6" s="592" t="s">
        <v>32</v>
      </c>
      <c r="H6" s="592" t="s">
        <v>31</v>
      </c>
      <c r="I6" s="592" t="s">
        <v>32</v>
      </c>
      <c r="J6" s="592" t="s">
        <v>31</v>
      </c>
      <c r="K6" s="592" t="s">
        <v>32</v>
      </c>
      <c r="L6" s="592" t="s">
        <v>31</v>
      </c>
      <c r="M6" s="592" t="s">
        <v>32</v>
      </c>
    </row>
    <row r="7" spans="1:13" ht="12.75" customHeight="1">
      <c r="A7" s="1161"/>
      <c r="B7" s="593" t="s">
        <v>29</v>
      </c>
      <c r="C7" s="593" t="s">
        <v>30</v>
      </c>
      <c r="D7" s="593" t="s">
        <v>29</v>
      </c>
      <c r="E7" s="593" t="s">
        <v>30</v>
      </c>
      <c r="F7" s="593" t="s">
        <v>29</v>
      </c>
      <c r="G7" s="593" t="s">
        <v>30</v>
      </c>
      <c r="H7" s="593" t="s">
        <v>29</v>
      </c>
      <c r="I7" s="593" t="s">
        <v>30</v>
      </c>
      <c r="J7" s="593" t="s">
        <v>29</v>
      </c>
      <c r="K7" s="593" t="s">
        <v>30</v>
      </c>
      <c r="L7" s="593" t="s">
        <v>29</v>
      </c>
      <c r="M7" s="593" t="s">
        <v>30</v>
      </c>
    </row>
    <row r="8" spans="1:13" ht="21.75">
      <c r="A8" s="131" t="s">
        <v>1206</v>
      </c>
      <c r="B8" s="1022">
        <v>263137.13552000001</v>
      </c>
      <c r="C8" s="1023">
        <v>0.11733948450917192</v>
      </c>
      <c r="D8" s="1022">
        <v>211351.54494999998</v>
      </c>
      <c r="E8" s="1023">
        <v>0.15906379535296039</v>
      </c>
      <c r="F8" s="1022">
        <v>11979.52756</v>
      </c>
      <c r="G8" s="1023">
        <v>4.1008702155325254E-2</v>
      </c>
      <c r="H8" s="1022">
        <v>2970597.7646300001</v>
      </c>
      <c r="I8" s="1023">
        <v>0.18983119852181443</v>
      </c>
      <c r="J8" s="1022">
        <v>344740.05204000004</v>
      </c>
      <c r="K8" s="1023">
        <v>0.17254004453240171</v>
      </c>
      <c r="L8" s="1022">
        <v>3801806.0247</v>
      </c>
      <c r="M8" s="1023">
        <v>0.17674574188293515</v>
      </c>
    </row>
    <row r="9" spans="1:13" ht="21.75">
      <c r="A9" s="131" t="s">
        <v>1207</v>
      </c>
      <c r="B9" s="1022">
        <v>4573.6444000000001</v>
      </c>
      <c r="C9" s="1023">
        <v>2.0395033759249494E-3</v>
      </c>
      <c r="D9" s="1022">
        <v>6417.7579699999997</v>
      </c>
      <c r="E9" s="1023">
        <v>4.8300235543885508E-3</v>
      </c>
      <c r="F9" s="1022">
        <v>60.291730000000001</v>
      </c>
      <c r="G9" s="1023">
        <v>2.0639257980882247E-4</v>
      </c>
      <c r="H9" s="1022">
        <v>23434.4532</v>
      </c>
      <c r="I9" s="1023">
        <v>1.497540458229443E-3</v>
      </c>
      <c r="J9" s="1022">
        <v>5037.9744900000005</v>
      </c>
      <c r="K9" s="1023">
        <v>2.5214718676112658E-3</v>
      </c>
      <c r="L9" s="1022">
        <v>39524.121789999997</v>
      </c>
      <c r="M9" s="1023">
        <v>1.8374741327304501E-3</v>
      </c>
    </row>
    <row r="10" spans="1:13" ht="21.75">
      <c r="A10" s="131" t="s">
        <v>1208</v>
      </c>
      <c r="B10" s="1022">
        <v>1989296.7626899998</v>
      </c>
      <c r="C10" s="1023">
        <v>0.88707759248244722</v>
      </c>
      <c r="D10" s="1022">
        <v>1136908.4569399999</v>
      </c>
      <c r="E10" s="1023">
        <v>0.85564065392820365</v>
      </c>
      <c r="F10" s="1022">
        <v>282390.17868000001</v>
      </c>
      <c r="G10" s="1023">
        <v>0.96668709772367689</v>
      </c>
      <c r="H10" s="1022">
        <v>13035095.915599998</v>
      </c>
      <c r="I10" s="1023">
        <v>0.83298651536330115</v>
      </c>
      <c r="J10" s="1022">
        <v>1724988.95209</v>
      </c>
      <c r="K10" s="1023">
        <v>0.86334520416263005</v>
      </c>
      <c r="L10" s="1022">
        <v>18168680.265999999</v>
      </c>
      <c r="M10" s="1023">
        <v>0.84466089321361726</v>
      </c>
    </row>
    <row r="11" spans="1:13" ht="21.75" customHeight="1">
      <c r="A11" s="131" t="s">
        <v>1209</v>
      </c>
      <c r="B11" s="901">
        <v>570871.56968999992</v>
      </c>
      <c r="C11" s="902">
        <v>0.25456602913911053</v>
      </c>
      <c r="D11" s="901">
        <v>393586.24360999995</v>
      </c>
      <c r="E11" s="902">
        <v>0.29621416641232579</v>
      </c>
      <c r="F11" s="901">
        <v>0</v>
      </c>
      <c r="G11" s="902">
        <v>0</v>
      </c>
      <c r="H11" s="901">
        <v>9069105.2421999983</v>
      </c>
      <c r="I11" s="902">
        <v>0.5795463586978522</v>
      </c>
      <c r="J11" s="901">
        <v>649700.33278000006</v>
      </c>
      <c r="K11" s="902">
        <v>0.3251705848717879</v>
      </c>
      <c r="L11" s="901">
        <v>10683263.388279999</v>
      </c>
      <c r="M11" s="902">
        <v>0.49666429613313773</v>
      </c>
    </row>
    <row r="12" spans="1:13" ht="18" customHeight="1">
      <c r="A12" s="80" t="s">
        <v>1210</v>
      </c>
      <c r="B12" s="901">
        <v>548133.17336999997</v>
      </c>
      <c r="C12" s="902">
        <v>0.24442640480413616</v>
      </c>
      <c r="D12" s="901">
        <v>66254.135139999999</v>
      </c>
      <c r="E12" s="902">
        <v>4.9863057285384378E-2</v>
      </c>
      <c r="F12" s="901">
        <v>0</v>
      </c>
      <c r="G12" s="902">
        <v>0</v>
      </c>
      <c r="H12" s="901">
        <v>0</v>
      </c>
      <c r="I12" s="902">
        <v>0</v>
      </c>
      <c r="J12" s="901">
        <v>4883.2628800000002</v>
      </c>
      <c r="K12" s="902">
        <v>2.4440397621128818E-3</v>
      </c>
      <c r="L12" s="901">
        <v>619270.57139000006</v>
      </c>
      <c r="M12" s="902">
        <v>2.8789852994993786E-2</v>
      </c>
    </row>
    <row r="13" spans="1:13" ht="18" customHeight="1">
      <c r="A13" s="80" t="s">
        <v>1211</v>
      </c>
      <c r="B13" s="901">
        <v>4186.3032899999998</v>
      </c>
      <c r="C13" s="902">
        <v>1.8667782070247352E-3</v>
      </c>
      <c r="D13" s="901">
        <v>300101.26814</v>
      </c>
      <c r="E13" s="902">
        <v>0.22585709847485483</v>
      </c>
      <c r="F13" s="901">
        <v>0</v>
      </c>
      <c r="G13" s="902">
        <v>0</v>
      </c>
      <c r="H13" s="901">
        <v>7119019.8814599998</v>
      </c>
      <c r="I13" s="902">
        <v>0.45492933862976259</v>
      </c>
      <c r="J13" s="901">
        <v>435492.83611999999</v>
      </c>
      <c r="K13" s="902">
        <v>0.21796119392871779</v>
      </c>
      <c r="L13" s="901">
        <v>7858800.2890099995</v>
      </c>
      <c r="M13" s="902">
        <v>0.36535517024451664</v>
      </c>
    </row>
    <row r="14" spans="1:13" ht="18" customHeight="1">
      <c r="A14" s="80" t="s">
        <v>1212</v>
      </c>
      <c r="B14" s="901">
        <v>0</v>
      </c>
      <c r="C14" s="902">
        <v>0</v>
      </c>
      <c r="D14" s="901">
        <v>126.34987</v>
      </c>
      <c r="E14" s="902">
        <v>9.5091284377919801E-5</v>
      </c>
      <c r="F14" s="901">
        <v>0</v>
      </c>
      <c r="G14" s="902">
        <v>0</v>
      </c>
      <c r="H14" s="901">
        <v>1752.2796599999999</v>
      </c>
      <c r="I14" s="902">
        <v>1.1197656982167318E-4</v>
      </c>
      <c r="J14" s="901">
        <v>0</v>
      </c>
      <c r="K14" s="902">
        <v>0</v>
      </c>
      <c r="L14" s="901">
        <v>1878.6295299999999</v>
      </c>
      <c r="M14" s="902">
        <v>8.7337378037124073E-5</v>
      </c>
    </row>
    <row r="15" spans="1:13" ht="22.5">
      <c r="A15" s="80" t="s">
        <v>1213</v>
      </c>
      <c r="B15" s="901">
        <v>2292.2797500000001</v>
      </c>
      <c r="C15" s="902">
        <v>1.0221853471357324E-3</v>
      </c>
      <c r="D15" s="901">
        <v>21602.98963</v>
      </c>
      <c r="E15" s="902">
        <v>1.625847363609937E-2</v>
      </c>
      <c r="F15" s="901">
        <v>0</v>
      </c>
      <c r="G15" s="902">
        <v>0</v>
      </c>
      <c r="H15" s="901">
        <v>207301.27665000001</v>
      </c>
      <c r="I15" s="902">
        <v>1.3247249516621517E-2</v>
      </c>
      <c r="J15" s="901">
        <v>4168.1680699999997</v>
      </c>
      <c r="K15" s="902">
        <v>2.0861396874561275E-3</v>
      </c>
      <c r="L15" s="901">
        <v>235364.71410000004</v>
      </c>
      <c r="M15" s="902">
        <v>1.0942091925889897E-2</v>
      </c>
    </row>
    <row r="16" spans="1:13" ht="22.5">
      <c r="A16" s="900" t="s">
        <v>1214</v>
      </c>
      <c r="B16" s="901">
        <v>0</v>
      </c>
      <c r="C16" s="902">
        <v>0</v>
      </c>
      <c r="D16" s="901">
        <v>0</v>
      </c>
      <c r="E16" s="902">
        <v>0</v>
      </c>
      <c r="F16" s="901">
        <v>0</v>
      </c>
      <c r="G16" s="902">
        <v>0</v>
      </c>
      <c r="H16" s="901">
        <v>0</v>
      </c>
      <c r="I16" s="902">
        <v>0</v>
      </c>
      <c r="J16" s="901">
        <v>0</v>
      </c>
      <c r="K16" s="902">
        <v>0</v>
      </c>
      <c r="L16" s="901">
        <v>0</v>
      </c>
      <c r="M16" s="902">
        <v>0</v>
      </c>
    </row>
    <row r="17" spans="1:13" ht="18" customHeight="1">
      <c r="A17" s="900" t="s">
        <v>1215</v>
      </c>
      <c r="B17" s="901">
        <v>6257.4043799999999</v>
      </c>
      <c r="C17" s="902">
        <v>2.7903344119926689E-3</v>
      </c>
      <c r="D17" s="901">
        <v>0</v>
      </c>
      <c r="E17" s="902">
        <v>0</v>
      </c>
      <c r="F17" s="901">
        <v>0</v>
      </c>
      <c r="G17" s="902">
        <v>0</v>
      </c>
      <c r="H17" s="901">
        <v>64844.925029999999</v>
      </c>
      <c r="I17" s="902">
        <v>4.1438090282934397E-3</v>
      </c>
      <c r="J17" s="901">
        <v>83015.70676999999</v>
      </c>
      <c r="K17" s="902">
        <v>4.1548794978201853E-2</v>
      </c>
      <c r="L17" s="901">
        <v>154118.03618</v>
      </c>
      <c r="M17" s="902">
        <v>7.1649385752984652E-3</v>
      </c>
    </row>
    <row r="18" spans="1:13" ht="18" customHeight="1">
      <c r="A18" s="80" t="s">
        <v>1216</v>
      </c>
      <c r="B18" s="901">
        <v>0</v>
      </c>
      <c r="C18" s="902">
        <v>0</v>
      </c>
      <c r="D18" s="901">
        <v>0</v>
      </c>
      <c r="E18" s="902">
        <v>0</v>
      </c>
      <c r="F18" s="901">
        <v>0</v>
      </c>
      <c r="G18" s="902">
        <v>0</v>
      </c>
      <c r="H18" s="901">
        <v>334958.59447000001</v>
      </c>
      <c r="I18" s="902">
        <v>2.1404981919974732E-2</v>
      </c>
      <c r="J18" s="901">
        <v>200.06560999999999</v>
      </c>
      <c r="K18" s="902">
        <v>1.0013147313326056E-4</v>
      </c>
      <c r="L18" s="901">
        <v>335158.66008</v>
      </c>
      <c r="M18" s="902">
        <v>1.5581506694309723E-2</v>
      </c>
    </row>
    <row r="19" spans="1:13" ht="18" customHeight="1">
      <c r="A19" s="131" t="s">
        <v>1217</v>
      </c>
      <c r="B19" s="901">
        <v>10002.4089</v>
      </c>
      <c r="C19" s="902">
        <v>4.4603263688212744E-3</v>
      </c>
      <c r="D19" s="901">
        <v>5501.50083</v>
      </c>
      <c r="E19" s="902">
        <v>4.1404457316093152E-3</v>
      </c>
      <c r="F19" s="901">
        <v>0</v>
      </c>
      <c r="G19" s="902">
        <v>0</v>
      </c>
      <c r="H19" s="901">
        <v>1341228.2849300001</v>
      </c>
      <c r="I19" s="902">
        <v>8.570900303337832E-2</v>
      </c>
      <c r="J19" s="901">
        <v>121940.29333</v>
      </c>
      <c r="K19" s="902">
        <v>6.1030285042165955E-2</v>
      </c>
      <c r="L19" s="901">
        <v>1478672.4879900001</v>
      </c>
      <c r="M19" s="902">
        <v>6.8743398320092117E-2</v>
      </c>
    </row>
    <row r="20" spans="1:13" ht="18" customHeight="1">
      <c r="A20" s="80" t="s">
        <v>1218</v>
      </c>
      <c r="B20" s="901">
        <v>1418425.193</v>
      </c>
      <c r="C20" s="902">
        <v>0.6325115633433368</v>
      </c>
      <c r="D20" s="901">
        <v>743322.21332999994</v>
      </c>
      <c r="E20" s="902">
        <v>0.55942648751587787</v>
      </c>
      <c r="F20" s="901">
        <v>282390.17868000001</v>
      </c>
      <c r="G20" s="902">
        <v>0.96668709772367689</v>
      </c>
      <c r="H20" s="901">
        <v>3965990.6733999997</v>
      </c>
      <c r="I20" s="902">
        <v>0.253440156665449</v>
      </c>
      <c r="J20" s="901">
        <v>1075288.61931</v>
      </c>
      <c r="K20" s="902">
        <v>0.5381746192908422</v>
      </c>
      <c r="L20" s="901">
        <v>7485416.8777199993</v>
      </c>
      <c r="M20" s="902">
        <v>0.34799659708047948</v>
      </c>
    </row>
    <row r="21" spans="1:13" ht="18" customHeight="1">
      <c r="A21" s="80" t="s">
        <v>1219</v>
      </c>
      <c r="B21" s="901">
        <v>1305111.0149700001</v>
      </c>
      <c r="C21" s="902">
        <v>0.58198191380776176</v>
      </c>
      <c r="D21" s="901">
        <v>246489.00558000003</v>
      </c>
      <c r="E21" s="902">
        <v>0.18550835173505476</v>
      </c>
      <c r="F21" s="901">
        <v>0</v>
      </c>
      <c r="G21" s="902">
        <v>0</v>
      </c>
      <c r="H21" s="901">
        <v>24521.806659999998</v>
      </c>
      <c r="I21" s="902">
        <v>1.5670260052080159E-3</v>
      </c>
      <c r="J21" s="901">
        <v>161116.05809999999</v>
      </c>
      <c r="K21" s="902">
        <v>8.0637488086918077E-2</v>
      </c>
      <c r="L21" s="901">
        <v>1737237.8853100003</v>
      </c>
      <c r="M21" s="902">
        <v>8.0764088665067194E-2</v>
      </c>
    </row>
    <row r="22" spans="1:13" ht="18" customHeight="1">
      <c r="A22" s="80" t="s">
        <v>1220</v>
      </c>
      <c r="B22" s="901">
        <v>4269.5858799999996</v>
      </c>
      <c r="C22" s="902">
        <v>1.9039160141224565E-3</v>
      </c>
      <c r="D22" s="901">
        <v>218867.45137999998</v>
      </c>
      <c r="E22" s="902">
        <v>0.16472028867339647</v>
      </c>
      <c r="F22" s="901">
        <v>0</v>
      </c>
      <c r="G22" s="902">
        <v>0</v>
      </c>
      <c r="H22" s="901">
        <v>3728679.3009899999</v>
      </c>
      <c r="I22" s="902">
        <v>0.23827516099224383</v>
      </c>
      <c r="J22" s="901">
        <v>211008.11902000001</v>
      </c>
      <c r="K22" s="902">
        <v>0.10560812425759218</v>
      </c>
      <c r="L22" s="901">
        <v>4162824.4572700001</v>
      </c>
      <c r="M22" s="902">
        <v>0.19352946790247455</v>
      </c>
    </row>
    <row r="23" spans="1:13" ht="18" customHeight="1">
      <c r="A23" s="80" t="s">
        <v>1212</v>
      </c>
      <c r="B23" s="901">
        <v>0</v>
      </c>
      <c r="C23" s="902">
        <v>0</v>
      </c>
      <c r="D23" s="901">
        <v>0</v>
      </c>
      <c r="E23" s="902">
        <v>0</v>
      </c>
      <c r="F23" s="901">
        <v>0</v>
      </c>
      <c r="G23" s="902">
        <v>0</v>
      </c>
      <c r="H23" s="901">
        <v>0</v>
      </c>
      <c r="I23" s="902">
        <v>0</v>
      </c>
      <c r="J23" s="901">
        <v>0</v>
      </c>
      <c r="K23" s="902">
        <v>0</v>
      </c>
      <c r="L23" s="901">
        <v>0</v>
      </c>
      <c r="M23" s="902">
        <v>0</v>
      </c>
    </row>
    <row r="24" spans="1:13" ht="22.5">
      <c r="A24" s="80" t="s">
        <v>1221</v>
      </c>
      <c r="B24" s="901">
        <v>786.61933999999997</v>
      </c>
      <c r="C24" s="902">
        <v>3.5077340063819902E-4</v>
      </c>
      <c r="D24" s="901">
        <v>2298.1299900000004</v>
      </c>
      <c r="E24" s="902">
        <v>1.7295794005685644E-3</v>
      </c>
      <c r="F24" s="901">
        <v>0</v>
      </c>
      <c r="G24" s="902">
        <v>0</v>
      </c>
      <c r="H24" s="901">
        <v>0</v>
      </c>
      <c r="I24" s="902">
        <v>0</v>
      </c>
      <c r="J24" s="901">
        <v>245825.94318999999</v>
      </c>
      <c r="K24" s="902">
        <v>0.12303420775808456</v>
      </c>
      <c r="L24" s="901">
        <v>248910.69251999998</v>
      </c>
      <c r="M24" s="902">
        <v>1.1571843678035654E-2</v>
      </c>
    </row>
    <row r="25" spans="1:13" ht="22.5">
      <c r="A25" s="900" t="s">
        <v>1214</v>
      </c>
      <c r="B25" s="901">
        <v>0</v>
      </c>
      <c r="C25" s="902">
        <v>0</v>
      </c>
      <c r="D25" s="901">
        <v>0</v>
      </c>
      <c r="E25" s="902">
        <v>0</v>
      </c>
      <c r="F25" s="901">
        <v>0</v>
      </c>
      <c r="G25" s="902">
        <v>0</v>
      </c>
      <c r="H25" s="901">
        <v>0</v>
      </c>
      <c r="I25" s="902">
        <v>0</v>
      </c>
      <c r="J25" s="901">
        <v>0</v>
      </c>
      <c r="K25" s="902">
        <v>0</v>
      </c>
      <c r="L25" s="901">
        <v>0</v>
      </c>
      <c r="M25" s="902">
        <v>0</v>
      </c>
    </row>
    <row r="26" spans="1:13" ht="22.5">
      <c r="A26" s="900" t="s">
        <v>1222</v>
      </c>
      <c r="B26" s="901">
        <v>108257.97281000001</v>
      </c>
      <c r="C26" s="902">
        <v>4.8274960120814461E-2</v>
      </c>
      <c r="D26" s="901">
        <v>275667.62637999997</v>
      </c>
      <c r="E26" s="902">
        <v>0.20746826770685814</v>
      </c>
      <c r="F26" s="901">
        <v>282390.17868000001</v>
      </c>
      <c r="G26" s="902">
        <v>0.96668709772367689</v>
      </c>
      <c r="H26" s="901">
        <v>53655.474849999999</v>
      </c>
      <c r="I26" s="902">
        <v>3.4287654893260899E-3</v>
      </c>
      <c r="J26" s="901">
        <v>457338.49900000001</v>
      </c>
      <c r="K26" s="902">
        <v>0.22889479918824737</v>
      </c>
      <c r="L26" s="901">
        <v>1177309.7517200001</v>
      </c>
      <c r="M26" s="902">
        <v>5.4733062166207054E-2</v>
      </c>
    </row>
    <row r="27" spans="1:13" ht="18" customHeight="1">
      <c r="A27" s="80" t="s">
        <v>1216</v>
      </c>
      <c r="B27" s="901">
        <v>0</v>
      </c>
      <c r="C27" s="902">
        <v>0</v>
      </c>
      <c r="D27" s="901">
        <v>0</v>
      </c>
      <c r="E27" s="902">
        <v>0</v>
      </c>
      <c r="F27" s="901">
        <v>0</v>
      </c>
      <c r="G27" s="902">
        <v>0</v>
      </c>
      <c r="H27" s="901">
        <v>159134.09090000001</v>
      </c>
      <c r="I27" s="902">
        <v>1.0169204178671079E-2</v>
      </c>
      <c r="J27" s="901">
        <v>0</v>
      </c>
      <c r="K27" s="902">
        <v>0</v>
      </c>
      <c r="L27" s="901">
        <v>159134.09090000001</v>
      </c>
      <c r="M27" s="902">
        <v>7.398134668695093E-3</v>
      </c>
    </row>
    <row r="28" spans="1:13" ht="18" customHeight="1">
      <c r="A28" s="80" t="s">
        <v>1217</v>
      </c>
      <c r="B28" s="901">
        <v>0</v>
      </c>
      <c r="C28" s="902">
        <v>0</v>
      </c>
      <c r="D28" s="901">
        <v>0</v>
      </c>
      <c r="E28" s="902">
        <v>0</v>
      </c>
      <c r="F28" s="901">
        <v>0</v>
      </c>
      <c r="G28" s="902">
        <v>0</v>
      </c>
      <c r="H28" s="901">
        <v>0</v>
      </c>
      <c r="I28" s="902">
        <v>0</v>
      </c>
      <c r="J28" s="901">
        <v>0</v>
      </c>
      <c r="K28" s="902">
        <v>0</v>
      </c>
      <c r="L28" s="901">
        <v>0</v>
      </c>
      <c r="M28" s="902">
        <v>0</v>
      </c>
    </row>
    <row r="29" spans="1:13" ht="18" customHeight="1">
      <c r="A29" s="80" t="s">
        <v>1223</v>
      </c>
      <c r="B29" s="901">
        <v>3.36008</v>
      </c>
      <c r="C29" s="902">
        <v>1.498344406350853E-6</v>
      </c>
      <c r="D29" s="901">
        <v>1649.1109799999999</v>
      </c>
      <c r="E29" s="902">
        <v>1.2411257816880225E-3</v>
      </c>
      <c r="F29" s="901">
        <v>0</v>
      </c>
      <c r="G29" s="902">
        <v>0</v>
      </c>
      <c r="H29" s="901">
        <v>3454.0793100000001</v>
      </c>
      <c r="I29" s="902">
        <v>2.2072729704904055E-4</v>
      </c>
      <c r="J29" s="901">
        <v>13398.2664</v>
      </c>
      <c r="K29" s="902">
        <v>6.7057409420033147E-3</v>
      </c>
      <c r="L29" s="901">
        <v>18504.816770000001</v>
      </c>
      <c r="M29" s="902">
        <v>8.6028785981512995E-4</v>
      </c>
    </row>
    <row r="30" spans="1:13" ht="18" customHeight="1">
      <c r="A30" s="131" t="s">
        <v>1224</v>
      </c>
      <c r="B30" s="1022">
        <v>2257010.9026899999</v>
      </c>
      <c r="C30" s="1023">
        <v>1.0064580787119506</v>
      </c>
      <c r="D30" s="1022">
        <v>1356326.87084</v>
      </c>
      <c r="E30" s="1023">
        <v>1.0207755986172407</v>
      </c>
      <c r="F30" s="1022">
        <v>294429.99797000003</v>
      </c>
      <c r="G30" s="1023">
        <v>1.007902192458811</v>
      </c>
      <c r="H30" s="1022">
        <v>16032582.212739998</v>
      </c>
      <c r="I30" s="1023">
        <v>1.0245359816403941</v>
      </c>
      <c r="J30" s="1022">
        <v>2088165.2450200003</v>
      </c>
      <c r="K30" s="1023">
        <v>1.0451124615046465</v>
      </c>
      <c r="L30" s="1022">
        <v>22028515.229259998</v>
      </c>
      <c r="M30" s="1023">
        <v>1.024104397089098</v>
      </c>
    </row>
    <row r="31" spans="1:13" ht="18" customHeight="1">
      <c r="A31" s="80" t="s">
        <v>1225</v>
      </c>
      <c r="B31" s="901">
        <v>14482.42542</v>
      </c>
      <c r="C31" s="902">
        <v>6.4580787119504308E-3</v>
      </c>
      <c r="D31" s="901">
        <v>27604.992420000002</v>
      </c>
      <c r="E31" s="902">
        <v>2.0775598617240688E-2</v>
      </c>
      <c r="F31" s="901">
        <v>2308.4010800000001</v>
      </c>
      <c r="G31" s="902">
        <v>7.9021924588110505E-3</v>
      </c>
      <c r="H31" s="901">
        <v>383954.44364000001</v>
      </c>
      <c r="I31" s="902">
        <v>2.4535981640394174E-2</v>
      </c>
      <c r="J31" s="901">
        <v>90136.016650000005</v>
      </c>
      <c r="K31" s="902">
        <v>4.5112461504646414E-2</v>
      </c>
      <c r="L31" s="901">
        <v>518486.27921000001</v>
      </c>
      <c r="M31" s="902">
        <v>2.4104397089098051E-2</v>
      </c>
    </row>
    <row r="32" spans="1:13" ht="26.25" customHeight="1">
      <c r="A32" s="594" t="s">
        <v>1226</v>
      </c>
      <c r="B32" s="595">
        <v>2242528.4772699997</v>
      </c>
      <c r="C32" s="596">
        <v>1</v>
      </c>
      <c r="D32" s="595">
        <v>1328721.87842</v>
      </c>
      <c r="E32" s="596">
        <v>1</v>
      </c>
      <c r="F32" s="595">
        <v>292121.59689000004</v>
      </c>
      <c r="G32" s="596">
        <v>1</v>
      </c>
      <c r="H32" s="595">
        <v>15648627.769099999</v>
      </c>
      <c r="I32" s="596">
        <v>1</v>
      </c>
      <c r="J32" s="595">
        <v>1998029.2283700001</v>
      </c>
      <c r="K32" s="596">
        <v>1</v>
      </c>
      <c r="L32" s="595">
        <v>21510028.95005</v>
      </c>
      <c r="M32" s="596">
        <v>1</v>
      </c>
    </row>
    <row r="33" spans="1:13" ht="22.5">
      <c r="A33" s="80" t="s">
        <v>1227</v>
      </c>
      <c r="B33" s="901">
        <v>775.40147000000002</v>
      </c>
      <c r="C33" s="902">
        <v>3.4577106951344278E-4</v>
      </c>
      <c r="D33" s="901">
        <v>687.82105000000001</v>
      </c>
      <c r="E33" s="902">
        <v>5.1765614849203564E-4</v>
      </c>
      <c r="F33" s="901">
        <v>0</v>
      </c>
      <c r="G33" s="902">
        <v>0</v>
      </c>
      <c r="H33" s="901">
        <v>2052.6904099999997</v>
      </c>
      <c r="I33" s="902">
        <v>1.3117382816487405E-4</v>
      </c>
      <c r="J33" s="901">
        <v>663.47789</v>
      </c>
      <c r="K33" s="902">
        <v>3.3206615828201261E-4</v>
      </c>
      <c r="L33" s="901">
        <v>4179.3908199999996</v>
      </c>
      <c r="M33" s="902">
        <v>1.9429963714624775E-4</v>
      </c>
    </row>
    <row r="34" spans="1:13" ht="33">
      <c r="A34" s="80" t="s">
        <v>1228</v>
      </c>
      <c r="B34" s="901">
        <v>0</v>
      </c>
      <c r="C34" s="902">
        <v>0</v>
      </c>
      <c r="D34" s="901">
        <v>22040.578140000001</v>
      </c>
      <c r="E34" s="902">
        <v>1.6587804037823724E-2</v>
      </c>
      <c r="F34" s="901">
        <v>0</v>
      </c>
      <c r="G34" s="902">
        <v>0</v>
      </c>
      <c r="H34" s="901">
        <v>254619.13063</v>
      </c>
      <c r="I34" s="902">
        <v>1.6271019694952073E-2</v>
      </c>
      <c r="J34" s="901">
        <v>80185.880769999989</v>
      </c>
      <c r="K34" s="902">
        <v>4.013248636778749E-2</v>
      </c>
      <c r="L34" s="901">
        <v>356845.58954000002</v>
      </c>
      <c r="M34" s="902">
        <v>1.6589730788771E-2</v>
      </c>
    </row>
    <row r="35" spans="1:13" ht="12.75" customHeight="1">
      <c r="A35" s="22" t="s">
        <v>414</v>
      </c>
      <c r="H35" s="77"/>
    </row>
    <row r="36" spans="1:13" ht="12.75" customHeight="1">
      <c r="A36" s="40" t="s">
        <v>467</v>
      </c>
    </row>
    <row r="37" spans="1:13" ht="12.75" customHeight="1">
      <c r="A37" s="280"/>
    </row>
    <row r="38" spans="1:13" ht="12.75" customHeight="1">
      <c r="A38" s="1024"/>
    </row>
    <row r="39" spans="1:13" ht="12.75" customHeight="1"/>
    <row r="40" spans="1:13" ht="12.75" customHeight="1"/>
    <row r="41" spans="1:13" ht="12.75" customHeight="1">
      <c r="A41" s="144" t="s">
        <v>751</v>
      </c>
      <c r="G41" s="140" t="str">
        <f>Naslovnica!A20</f>
        <v>Rujan 2021.</v>
      </c>
    </row>
    <row r="42" spans="1:13">
      <c r="A42" s="551" t="s">
        <v>752</v>
      </c>
      <c r="G42" s="545" t="str">
        <f>Naslovnica!A24</f>
        <v>September 2021</v>
      </c>
    </row>
    <row r="43" spans="1:13" ht="12.75" customHeight="1"/>
    <row r="44" spans="1:13">
      <c r="G44" s="14" t="s">
        <v>468</v>
      </c>
    </row>
    <row r="45" spans="1:13" ht="22.5">
      <c r="A45" s="1160" t="s">
        <v>469</v>
      </c>
      <c r="B45" s="597" t="s">
        <v>437</v>
      </c>
      <c r="C45" s="597" t="s">
        <v>438</v>
      </c>
      <c r="D45" s="597" t="s">
        <v>439</v>
      </c>
      <c r="E45" s="597" t="s">
        <v>440</v>
      </c>
      <c r="F45" s="597" t="s">
        <v>471</v>
      </c>
      <c r="G45" s="597" t="s">
        <v>442</v>
      </c>
    </row>
    <row r="46" spans="1:13" ht="22.5">
      <c r="A46" s="1160"/>
      <c r="B46" s="598" t="s">
        <v>470</v>
      </c>
      <c r="C46" s="598" t="s">
        <v>470</v>
      </c>
      <c r="D46" s="598" t="s">
        <v>470</v>
      </c>
      <c r="E46" s="598" t="s">
        <v>470</v>
      </c>
      <c r="F46" s="598" t="s">
        <v>470</v>
      </c>
      <c r="G46" s="598" t="s">
        <v>470</v>
      </c>
    </row>
    <row r="47" spans="1:13" ht="22.5">
      <c r="A47" s="80" t="s">
        <v>472</v>
      </c>
      <c r="B47" s="456">
        <v>105120.70688000001</v>
      </c>
      <c r="C47" s="456">
        <v>56392.586650000005</v>
      </c>
      <c r="D47" s="456">
        <v>26604.64344</v>
      </c>
      <c r="E47" s="456">
        <v>879567.35188000009</v>
      </c>
      <c r="F47" s="456">
        <v>106728.39918000005</v>
      </c>
      <c r="G47" s="456">
        <v>1174413.6880300001</v>
      </c>
    </row>
    <row r="48" spans="1:13" ht="22.5">
      <c r="A48" s="457" t="s">
        <v>473</v>
      </c>
      <c r="B48" s="456">
        <v>71412.500089999987</v>
      </c>
      <c r="C48" s="456">
        <v>16994.857390000001</v>
      </c>
      <c r="D48" s="456">
        <v>5062.5245599999998</v>
      </c>
      <c r="E48" s="456">
        <v>555108.90663000045</v>
      </c>
      <c r="F48" s="456">
        <v>32257.047079999993</v>
      </c>
      <c r="G48" s="456">
        <v>680835.83575000043</v>
      </c>
    </row>
    <row r="49" spans="1:13" ht="21.75">
      <c r="A49" s="594" t="s">
        <v>474</v>
      </c>
      <c r="B49" s="599">
        <f>B47-B48</f>
        <v>33708.206790000026</v>
      </c>
      <c r="C49" s="599">
        <f t="shared" ref="C49:D49" si="0">C47-C48</f>
        <v>39397.729260000007</v>
      </c>
      <c r="D49" s="599">
        <f t="shared" si="0"/>
        <v>21542.118880000002</v>
      </c>
      <c r="E49" s="599">
        <f>E47-E48</f>
        <v>324458.44524999964</v>
      </c>
      <c r="F49" s="599">
        <f>F47-F48</f>
        <v>74471.352100000062</v>
      </c>
      <c r="G49" s="599">
        <f>G47-G48</f>
        <v>493577.85227999964</v>
      </c>
    </row>
    <row r="50" spans="1:13" ht="12.75" customHeight="1">
      <c r="A50" s="22" t="s">
        <v>414</v>
      </c>
    </row>
    <row r="51" spans="1:13" ht="12.75" customHeight="1">
      <c r="A51" s="40" t="s">
        <v>467</v>
      </c>
    </row>
    <row r="52" spans="1:13" ht="12.75" customHeight="1"/>
    <row r="53" spans="1:13" ht="12.75" customHeight="1">
      <c r="A53" s="631" t="s">
        <v>83</v>
      </c>
    </row>
    <row r="54" spans="1:13" ht="12.75" customHeight="1"/>
    <row r="55" spans="1:13" ht="12.75" customHeight="1"/>
    <row r="56" spans="1:13" ht="12.75" customHeight="1">
      <c r="M56" s="35" t="s">
        <v>1150</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753</v>
      </c>
      <c r="F1" s="279" t="s">
        <v>236</v>
      </c>
      <c r="G1" s="161" t="s">
        <v>1250</v>
      </c>
    </row>
    <row r="2" spans="1:8">
      <c r="A2" s="547" t="s">
        <v>754</v>
      </c>
      <c r="F2" s="548" t="s">
        <v>237</v>
      </c>
      <c r="G2" s="549" t="s">
        <v>1251</v>
      </c>
    </row>
    <row r="3" spans="1:8" ht="12.75" customHeight="1"/>
    <row r="4" spans="1:8" ht="12.75" customHeight="1">
      <c r="C4" s="191"/>
      <c r="G4" s="160" t="s">
        <v>407</v>
      </c>
    </row>
    <row r="5" spans="1:8" ht="22.5" customHeight="1">
      <c r="A5" s="581" t="s">
        <v>420</v>
      </c>
      <c r="B5" s="581" t="s">
        <v>421</v>
      </c>
      <c r="C5" s="581" t="s">
        <v>410</v>
      </c>
      <c r="D5" s="581" t="s">
        <v>422</v>
      </c>
      <c r="E5" s="581"/>
      <c r="F5" s="581" t="s">
        <v>423</v>
      </c>
      <c r="G5" s="581" t="s">
        <v>424</v>
      </c>
    </row>
    <row r="6" spans="1:8" ht="12.75" customHeight="1">
      <c r="A6" s="113" t="s">
        <v>79</v>
      </c>
      <c r="B6" s="194">
        <v>47572962490</v>
      </c>
      <c r="C6" s="285" t="s">
        <v>156</v>
      </c>
      <c r="D6" s="113" t="s">
        <v>78</v>
      </c>
      <c r="E6" s="113"/>
      <c r="F6" s="115">
        <v>12357985.710000001</v>
      </c>
      <c r="G6" s="116">
        <v>152.54522665381265</v>
      </c>
      <c r="H6" s="294"/>
    </row>
    <row r="7" spans="1:8" ht="12.75" customHeight="1">
      <c r="A7" s="113" t="s">
        <v>1083</v>
      </c>
      <c r="B7" s="194">
        <v>93273216321</v>
      </c>
      <c r="C7" s="285" t="s">
        <v>158</v>
      </c>
      <c r="D7" s="113" t="s">
        <v>108</v>
      </c>
      <c r="E7" s="113"/>
      <c r="F7" s="115">
        <v>1739507628.0899999</v>
      </c>
      <c r="G7" s="116">
        <v>900.16051144747587</v>
      </c>
      <c r="H7" s="294"/>
    </row>
    <row r="8" spans="1:8" ht="12.75" customHeight="1">
      <c r="A8" s="113" t="s">
        <v>1096</v>
      </c>
      <c r="B8" s="194">
        <v>97433886648</v>
      </c>
      <c r="C8" s="285" t="s">
        <v>159</v>
      </c>
      <c r="D8" s="113" t="s">
        <v>108</v>
      </c>
      <c r="E8" s="113"/>
      <c r="F8" s="115">
        <v>38925967.700000003</v>
      </c>
      <c r="G8" s="116">
        <v>780.40331471641048</v>
      </c>
      <c r="H8" s="294"/>
    </row>
    <row r="9" spans="1:8" ht="12.75" customHeight="1">
      <c r="A9" s="113" t="s">
        <v>1084</v>
      </c>
      <c r="B9" s="194">
        <v>48815690681</v>
      </c>
      <c r="C9" s="285" t="s">
        <v>161</v>
      </c>
      <c r="D9" s="113" t="s">
        <v>1085</v>
      </c>
      <c r="E9" s="113"/>
      <c r="F9" s="115">
        <v>2321051.09</v>
      </c>
      <c r="G9" s="116">
        <v>552.05191228737522</v>
      </c>
      <c r="H9" s="294"/>
    </row>
    <row r="10" spans="1:8" ht="12.75" customHeight="1">
      <c r="A10" s="113" t="s">
        <v>869</v>
      </c>
      <c r="B10" s="194" t="s">
        <v>871</v>
      </c>
      <c r="C10" s="285" t="s">
        <v>872</v>
      </c>
      <c r="D10" s="136" t="s">
        <v>870</v>
      </c>
      <c r="E10" s="136"/>
      <c r="F10" s="117">
        <v>151234537.31</v>
      </c>
      <c r="G10" s="116">
        <v>137.42348382331147</v>
      </c>
      <c r="H10" s="294"/>
    </row>
    <row r="11" spans="1:8" ht="12.75" customHeight="1">
      <c r="A11" s="113" t="s">
        <v>144</v>
      </c>
      <c r="B11" s="194">
        <v>57255663752</v>
      </c>
      <c r="C11" s="285" t="s">
        <v>157</v>
      </c>
      <c r="D11" s="136" t="s">
        <v>186</v>
      </c>
      <c r="E11" s="136"/>
      <c r="F11" s="117">
        <v>8926007.4100000001</v>
      </c>
      <c r="G11" s="116">
        <v>151.53408054240884</v>
      </c>
      <c r="H11" s="294"/>
    </row>
    <row r="12" spans="1:8" s="268" customFormat="1" ht="12.75" customHeight="1">
      <c r="A12" s="113" t="s">
        <v>187</v>
      </c>
      <c r="B12" s="194">
        <v>13264226136</v>
      </c>
      <c r="C12" s="285" t="s">
        <v>160</v>
      </c>
      <c r="D12" s="136" t="s">
        <v>117</v>
      </c>
      <c r="E12" s="136"/>
      <c r="F12" s="117">
        <v>20136591.789999999</v>
      </c>
      <c r="G12" s="116">
        <v>0.99887054943182518</v>
      </c>
      <c r="H12" s="294"/>
    </row>
    <row r="13" spans="1:8" ht="12.75" customHeight="1">
      <c r="A13" s="113" t="s">
        <v>1513</v>
      </c>
      <c r="B13" s="194" t="s">
        <v>211</v>
      </c>
      <c r="C13" s="286" t="s">
        <v>212</v>
      </c>
      <c r="D13" s="113" t="s">
        <v>117</v>
      </c>
      <c r="E13" s="113"/>
      <c r="F13" s="115">
        <v>128450160.23999999</v>
      </c>
      <c r="G13" s="116">
        <v>8.2187947084960538</v>
      </c>
    </row>
    <row r="14" spans="1:8" ht="12.75" customHeight="1">
      <c r="A14" s="113" t="s">
        <v>887</v>
      </c>
      <c r="B14" s="194">
        <v>75398635234</v>
      </c>
      <c r="C14" s="285" t="s">
        <v>873</v>
      </c>
      <c r="D14" s="113" t="s">
        <v>928</v>
      </c>
      <c r="E14" s="113"/>
      <c r="F14" s="118">
        <v>46793320.890000001</v>
      </c>
      <c r="G14" s="119">
        <v>6050.338722515161</v>
      </c>
      <c r="H14" s="294"/>
    </row>
    <row r="15" spans="1:8" ht="12.75" customHeight="1">
      <c r="A15" s="113" t="s">
        <v>153</v>
      </c>
      <c r="B15" s="194">
        <v>81393286204</v>
      </c>
      <c r="C15" s="285" t="s">
        <v>162</v>
      </c>
      <c r="D15" s="113" t="s">
        <v>80</v>
      </c>
      <c r="E15" s="113"/>
      <c r="F15" s="117">
        <v>652.4461</v>
      </c>
      <c r="G15" s="120"/>
      <c r="H15" s="294"/>
    </row>
    <row r="16" spans="1:8" ht="18.75" customHeight="1">
      <c r="A16" s="587" t="s">
        <v>425</v>
      </c>
      <c r="B16" s="601"/>
      <c r="C16" s="602"/>
      <c r="D16" s="588"/>
      <c r="E16" s="588"/>
      <c r="F16" s="590">
        <f>SUM(F6:F15)</f>
        <v>2148653902.6761003</v>
      </c>
      <c r="G16" s="603"/>
    </row>
    <row r="17" spans="1:7" s="268" customFormat="1">
      <c r="A17" s="281" t="s">
        <v>1525</v>
      </c>
    </row>
    <row r="18" spans="1:7" ht="12.75" customHeight="1">
      <c r="A18" s="22" t="s">
        <v>405</v>
      </c>
    </row>
    <row r="19" spans="1:7" ht="12.75" customHeight="1">
      <c r="A19" s="46" t="s">
        <v>426</v>
      </c>
    </row>
    <row r="20" spans="1:7" ht="12.75" customHeight="1">
      <c r="A20" s="281"/>
    </row>
    <row r="21" spans="1:7" ht="12.75" customHeight="1">
      <c r="A21" s="142" t="s">
        <v>755</v>
      </c>
      <c r="G21" s="161" t="s">
        <v>1250</v>
      </c>
    </row>
    <row r="22" spans="1:7" ht="12.75" customHeight="1">
      <c r="A22" s="547" t="s">
        <v>756</v>
      </c>
      <c r="G22" s="549" t="s">
        <v>1251</v>
      </c>
    </row>
    <row r="23" spans="1:7" ht="12.75" customHeight="1">
      <c r="A23" s="54"/>
    </row>
    <row r="24" spans="1:7" ht="12.75" customHeight="1">
      <c r="A24" s="54"/>
      <c r="G24" s="185" t="s">
        <v>407</v>
      </c>
    </row>
    <row r="25" spans="1:7" ht="21.75">
      <c r="A25" s="581" t="s">
        <v>427</v>
      </c>
      <c r="B25" s="581" t="s">
        <v>421</v>
      </c>
      <c r="C25" s="581" t="s">
        <v>410</v>
      </c>
      <c r="D25" s="581" t="s">
        <v>422</v>
      </c>
      <c r="E25" s="581" t="s">
        <v>428</v>
      </c>
      <c r="F25" s="581" t="s">
        <v>423</v>
      </c>
      <c r="G25" s="581" t="s">
        <v>424</v>
      </c>
    </row>
    <row r="26" spans="1:7">
      <c r="A26" s="113" t="s">
        <v>215</v>
      </c>
      <c r="B26" s="194" t="s">
        <v>221</v>
      </c>
      <c r="C26" s="285" t="s">
        <v>222</v>
      </c>
      <c r="D26" s="113" t="s">
        <v>78</v>
      </c>
      <c r="E26" s="114"/>
      <c r="F26" s="117">
        <v>6160677.1200000001</v>
      </c>
      <c r="G26" s="116">
        <v>97.184200265434825</v>
      </c>
    </row>
    <row r="27" spans="1:7">
      <c r="A27" s="113" t="s">
        <v>216</v>
      </c>
      <c r="B27" s="194" t="s">
        <v>223</v>
      </c>
      <c r="C27" s="285" t="s">
        <v>224</v>
      </c>
      <c r="D27" s="113" t="s">
        <v>219</v>
      </c>
      <c r="E27" s="114"/>
      <c r="F27" s="117">
        <v>254590948.40400001</v>
      </c>
      <c r="G27" s="116">
        <v>941.28569920675511</v>
      </c>
    </row>
    <row r="28" spans="1:7">
      <c r="A28" s="113" t="s">
        <v>217</v>
      </c>
      <c r="B28" s="194" t="s">
        <v>225</v>
      </c>
      <c r="C28" s="285" t="s">
        <v>226</v>
      </c>
      <c r="D28" s="113" t="s">
        <v>219</v>
      </c>
      <c r="E28" s="114"/>
      <c r="F28" s="117">
        <v>5196896.1216000002</v>
      </c>
      <c r="G28" s="116">
        <v>850.10402271800774</v>
      </c>
    </row>
    <row r="29" spans="1:7">
      <c r="A29" s="113" t="s">
        <v>1252</v>
      </c>
      <c r="B29" s="194" t="s">
        <v>1493</v>
      </c>
      <c r="C29" s="285" t="s">
        <v>1494</v>
      </c>
      <c r="D29" s="113" t="s">
        <v>219</v>
      </c>
      <c r="E29" s="114"/>
      <c r="F29" s="117">
        <v>46247507.633900002</v>
      </c>
      <c r="G29" s="116">
        <v>864.16885202580431</v>
      </c>
    </row>
    <row r="30" spans="1:7" s="268" customFormat="1">
      <c r="A30" s="113" t="s">
        <v>218</v>
      </c>
      <c r="B30" s="194" t="s">
        <v>227</v>
      </c>
      <c r="C30" s="285" t="s">
        <v>228</v>
      </c>
      <c r="D30" s="113" t="s">
        <v>219</v>
      </c>
      <c r="E30" s="114"/>
      <c r="F30" s="117">
        <v>6499102.5833999999</v>
      </c>
      <c r="G30" s="116">
        <v>148.89137444186863</v>
      </c>
    </row>
    <row r="31" spans="1:7" s="268" customFormat="1">
      <c r="A31" s="113" t="s">
        <v>1521</v>
      </c>
      <c r="B31" s="194"/>
      <c r="C31" s="285"/>
      <c r="D31" s="113" t="s">
        <v>1522</v>
      </c>
      <c r="E31" s="114"/>
      <c r="F31" s="117">
        <v>22034378.489999998</v>
      </c>
      <c r="G31" s="116">
        <v>666.44219891297439</v>
      </c>
    </row>
    <row r="32" spans="1:7" ht="12.75" customHeight="1">
      <c r="A32" s="113" t="s">
        <v>189</v>
      </c>
      <c r="B32" s="194" t="s">
        <v>190</v>
      </c>
      <c r="C32" s="285" t="s">
        <v>191</v>
      </c>
      <c r="D32" s="113" t="s">
        <v>186</v>
      </c>
      <c r="E32" s="114" t="s">
        <v>119</v>
      </c>
      <c r="F32" s="117">
        <v>15001116.7752</v>
      </c>
      <c r="G32" s="116">
        <v>152.32939999999999</v>
      </c>
    </row>
    <row r="33" spans="1:10" ht="12.75" customHeight="1">
      <c r="A33" s="113"/>
      <c r="B33" s="194"/>
      <c r="C33" s="285"/>
      <c r="D33" s="113"/>
      <c r="E33" s="114" t="s">
        <v>120</v>
      </c>
      <c r="F33" s="117">
        <v>39031728.3248</v>
      </c>
      <c r="G33" s="116">
        <v>144.99459999999999</v>
      </c>
    </row>
    <row r="34" spans="1:10" ht="12.75" customHeight="1">
      <c r="A34" s="136" t="s">
        <v>1488</v>
      </c>
      <c r="B34" s="194" t="s">
        <v>213</v>
      </c>
      <c r="C34" s="285" t="s">
        <v>214</v>
      </c>
      <c r="D34" s="136" t="s">
        <v>117</v>
      </c>
      <c r="E34" s="136"/>
      <c r="F34" s="117">
        <v>25313705.68</v>
      </c>
      <c r="G34" s="116">
        <v>7.4912021551314991</v>
      </c>
    </row>
    <row r="35" spans="1:10" ht="12.75" customHeight="1">
      <c r="A35" s="113" t="s">
        <v>188</v>
      </c>
      <c r="B35" s="194" t="s">
        <v>181</v>
      </c>
      <c r="C35" s="285" t="s">
        <v>163</v>
      </c>
      <c r="D35" s="113" t="s">
        <v>117</v>
      </c>
      <c r="E35" s="113"/>
      <c r="F35" s="117">
        <v>56269277.079999998</v>
      </c>
      <c r="G35" s="116">
        <v>1.433569738972621</v>
      </c>
    </row>
    <row r="36" spans="1:10" ht="12.75" customHeight="1">
      <c r="A36" s="113" t="s">
        <v>192</v>
      </c>
      <c r="B36" s="194" t="s">
        <v>193</v>
      </c>
      <c r="C36" s="285" t="s">
        <v>194</v>
      </c>
      <c r="D36" s="113" t="s">
        <v>117</v>
      </c>
      <c r="E36" s="113"/>
      <c r="F36" s="117">
        <v>160756932.27000001</v>
      </c>
      <c r="G36" s="116">
        <v>8.5264952110831604</v>
      </c>
    </row>
    <row r="37" spans="1:10" ht="12.75" customHeight="1">
      <c r="A37" s="113" t="s">
        <v>929</v>
      </c>
      <c r="B37" s="194" t="s">
        <v>931</v>
      </c>
      <c r="C37" s="285" t="s">
        <v>932</v>
      </c>
      <c r="D37" s="113" t="s">
        <v>928</v>
      </c>
      <c r="E37" s="113"/>
      <c r="F37" s="117">
        <v>126752498.92</v>
      </c>
      <c r="G37" s="116">
        <v>123.49747902682543</v>
      </c>
      <c r="H37" s="292"/>
    </row>
    <row r="38" spans="1:10" ht="12.75" customHeight="1">
      <c r="A38" s="113" t="s">
        <v>927</v>
      </c>
      <c r="B38" s="194" t="s">
        <v>933</v>
      </c>
      <c r="C38" s="285" t="s">
        <v>934</v>
      </c>
      <c r="D38" s="113" t="s">
        <v>928</v>
      </c>
      <c r="E38" s="113"/>
      <c r="F38" s="115">
        <v>360620.1</v>
      </c>
      <c r="G38" s="116">
        <v>90.155024999999995</v>
      </c>
      <c r="H38" s="292"/>
    </row>
    <row r="39" spans="1:10" ht="12.75" customHeight="1">
      <c r="A39" s="113" t="s">
        <v>930</v>
      </c>
      <c r="B39" s="194" t="s">
        <v>935</v>
      </c>
      <c r="C39" s="285" t="s">
        <v>936</v>
      </c>
      <c r="D39" s="113" t="s">
        <v>928</v>
      </c>
      <c r="E39" s="113"/>
      <c r="F39" s="115">
        <v>2107428.2400000002</v>
      </c>
      <c r="G39" s="116">
        <v>64.991519990871083</v>
      </c>
      <c r="H39" s="291"/>
    </row>
    <row r="40" spans="1:10" s="268" customFormat="1" ht="12.75" customHeight="1">
      <c r="A40" s="113" t="s">
        <v>220</v>
      </c>
      <c r="B40" s="194" t="s">
        <v>230</v>
      </c>
      <c r="C40" s="285" t="s">
        <v>229</v>
      </c>
      <c r="D40" s="113" t="s">
        <v>239</v>
      </c>
      <c r="E40" s="113"/>
      <c r="F40" s="115">
        <v>4003139.2</v>
      </c>
      <c r="G40" s="116">
        <v>911.36009674696959</v>
      </c>
      <c r="H40" s="291"/>
      <c r="J40"/>
    </row>
    <row r="41" spans="1:10" s="268" customFormat="1" ht="12.75" customHeight="1">
      <c r="A41" s="113" t="s">
        <v>238</v>
      </c>
      <c r="B41" s="194">
        <v>34988643147</v>
      </c>
      <c r="C41" s="285" t="s">
        <v>164</v>
      </c>
      <c r="D41" s="136" t="s">
        <v>239</v>
      </c>
      <c r="E41" s="113"/>
      <c r="F41" s="115">
        <v>59965937.329999998</v>
      </c>
      <c r="G41" s="116">
        <v>2307.2733094486211</v>
      </c>
      <c r="H41" s="291"/>
    </row>
    <row r="42" spans="1:10" s="268" customFormat="1" ht="12.75" customHeight="1">
      <c r="A42" s="113" t="s">
        <v>1095</v>
      </c>
      <c r="B42" s="194" t="s">
        <v>1240</v>
      </c>
      <c r="C42" s="285" t="s">
        <v>1239</v>
      </c>
      <c r="D42" s="136" t="s">
        <v>1253</v>
      </c>
      <c r="E42" s="113"/>
      <c r="F42" s="115">
        <v>28390435.84</v>
      </c>
      <c r="G42" s="116">
        <v>2630.86780293329</v>
      </c>
      <c r="H42" s="291"/>
    </row>
    <row r="43" spans="1:10" ht="18.75" customHeight="1">
      <c r="A43" s="587" t="s">
        <v>429</v>
      </c>
      <c r="B43" s="601"/>
      <c r="C43" s="602"/>
      <c r="D43" s="588"/>
      <c r="E43" s="588"/>
      <c r="F43" s="590">
        <f>SUM(F26:F42)</f>
        <v>858682330.11290014</v>
      </c>
      <c r="G43" s="603"/>
      <c r="H43" s="280"/>
    </row>
    <row r="44" spans="1:10" ht="12.75" customHeight="1">
      <c r="A44" s="22" t="s">
        <v>405</v>
      </c>
    </row>
    <row r="45" spans="1:10" ht="12.75" customHeight="1">
      <c r="A45" s="46" t="s">
        <v>430</v>
      </c>
    </row>
    <row r="46" spans="1:10" ht="12.75" customHeight="1">
      <c r="A46" s="281" t="s">
        <v>431</v>
      </c>
    </row>
    <row r="47" spans="1:10" ht="12.75" customHeight="1">
      <c r="A47" s="281" t="s">
        <v>1514</v>
      </c>
    </row>
    <row r="48" spans="1:10" s="268" customFormat="1" ht="12.75" customHeight="1">
      <c r="A48" s="281"/>
      <c r="C48" s="281"/>
    </row>
    <row r="49" spans="1:7" ht="12.75" customHeight="1">
      <c r="A49" s="142" t="s">
        <v>757</v>
      </c>
      <c r="G49" s="161" t="s">
        <v>1250</v>
      </c>
    </row>
    <row r="50" spans="1:7" ht="12.75" customHeight="1">
      <c r="A50" s="547" t="s">
        <v>864</v>
      </c>
      <c r="G50" s="549" t="s">
        <v>1251</v>
      </c>
    </row>
    <row r="51" spans="1:7" ht="12.75" customHeight="1">
      <c r="A51" s="69"/>
    </row>
    <row r="52" spans="1:7" ht="12.75" customHeight="1">
      <c r="A52" s="46"/>
      <c r="G52" s="199" t="s">
        <v>407</v>
      </c>
    </row>
    <row r="53" spans="1:7" ht="47.25" customHeight="1">
      <c r="A53" s="604" t="s">
        <v>432</v>
      </c>
      <c r="B53" s="581" t="s">
        <v>409</v>
      </c>
      <c r="C53" s="581" t="s">
        <v>410</v>
      </c>
      <c r="D53" s="604" t="s">
        <v>411</v>
      </c>
      <c r="E53" s="604"/>
      <c r="F53" s="604" t="s">
        <v>412</v>
      </c>
      <c r="G53" s="604" t="s">
        <v>413</v>
      </c>
    </row>
    <row r="54" spans="1:7">
      <c r="A54" s="121" t="s">
        <v>155</v>
      </c>
      <c r="B54" s="113">
        <v>8269700991</v>
      </c>
      <c r="C54" s="285" t="s">
        <v>171</v>
      </c>
      <c r="D54" s="121" t="s">
        <v>870</v>
      </c>
      <c r="E54" s="121"/>
      <c r="F54" s="122">
        <v>1567287881.55</v>
      </c>
      <c r="G54" s="116">
        <v>407.56402912130301</v>
      </c>
    </row>
    <row r="55" spans="1:7">
      <c r="A55" s="22" t="s">
        <v>323</v>
      </c>
      <c r="G55" s="227"/>
    </row>
    <row r="56" spans="1:7">
      <c r="A56" s="157" t="s">
        <v>433</v>
      </c>
    </row>
    <row r="57" spans="1:7" ht="12.75" customHeight="1">
      <c r="A57" s="163" t="s">
        <v>112</v>
      </c>
      <c r="B57" s="186"/>
      <c r="C57" s="186"/>
      <c r="D57" s="186"/>
      <c r="E57" s="226"/>
      <c r="F57" s="186"/>
      <c r="G57" s="186"/>
    </row>
    <row r="58" spans="1:7" ht="21.75" customHeight="1">
      <c r="A58" s="1164" t="s">
        <v>113</v>
      </c>
      <c r="B58" s="1164"/>
      <c r="C58" s="1164"/>
      <c r="D58" s="1164"/>
      <c r="E58" s="1164"/>
      <c r="F58" s="1164"/>
      <c r="G58" s="1164"/>
    </row>
    <row r="59" spans="1:7" ht="12.75" customHeight="1">
      <c r="A59" s="54"/>
    </row>
    <row r="60" spans="1:7" ht="12.75" customHeight="1">
      <c r="A60" s="148" t="s">
        <v>758</v>
      </c>
      <c r="F60" s="149"/>
      <c r="G60" s="161" t="s">
        <v>1250</v>
      </c>
    </row>
    <row r="61" spans="1:7" ht="12.75" customHeight="1">
      <c r="A61" s="550" t="s">
        <v>861</v>
      </c>
      <c r="F61" s="55"/>
      <c r="G61" s="549" t="s">
        <v>1251</v>
      </c>
    </row>
    <row r="62" spans="1:7" ht="12.75" customHeight="1"/>
    <row r="63" spans="1:7" ht="12.75" customHeight="1">
      <c r="G63" s="160" t="s">
        <v>415</v>
      </c>
    </row>
    <row r="64" spans="1:7" ht="35.25" customHeight="1">
      <c r="A64" s="604" t="s">
        <v>860</v>
      </c>
      <c r="B64" s="581" t="s">
        <v>421</v>
      </c>
      <c r="C64" s="581" t="s">
        <v>410</v>
      </c>
      <c r="D64" s="604" t="s">
        <v>411</v>
      </c>
      <c r="E64" s="604"/>
      <c r="F64" s="604" t="s">
        <v>412</v>
      </c>
      <c r="G64" s="581" t="s">
        <v>424</v>
      </c>
    </row>
    <row r="65" spans="1:7" ht="12.75" customHeight="1">
      <c r="A65" s="125" t="s">
        <v>1523</v>
      </c>
      <c r="B65" s="194"/>
      <c r="C65" s="287"/>
      <c r="D65" s="125" t="s">
        <v>1524</v>
      </c>
      <c r="E65" s="125"/>
      <c r="F65" s="126">
        <v>25606565.859999999</v>
      </c>
      <c r="G65" s="127">
        <v>637.5640614350383</v>
      </c>
    </row>
    <row r="66" spans="1:7" ht="12.75" customHeight="1">
      <c r="A66" s="41" t="s">
        <v>434</v>
      </c>
    </row>
    <row r="67" spans="1:7" s="268" customFormat="1" ht="12.75" customHeight="1">
      <c r="A67" s="41" t="s">
        <v>1249</v>
      </c>
    </row>
    <row r="68" spans="1:7" ht="12.75" customHeight="1">
      <c r="A68" s="46" t="s">
        <v>430</v>
      </c>
    </row>
    <row r="69" spans="1:7" ht="12.75" customHeight="1"/>
    <row r="70" spans="1:7" ht="12.75" customHeight="1">
      <c r="A70" s="148" t="s">
        <v>862</v>
      </c>
      <c r="F70" s="149"/>
      <c r="G70" s="161" t="s">
        <v>1250</v>
      </c>
    </row>
    <row r="71" spans="1:7" ht="12.75" customHeight="1">
      <c r="A71" s="550" t="s">
        <v>863</v>
      </c>
      <c r="F71" s="55"/>
      <c r="G71" s="549" t="s">
        <v>1251</v>
      </c>
    </row>
    <row r="72" spans="1:7" ht="12.75" customHeight="1">
      <c r="A72" s="162"/>
    </row>
    <row r="73" spans="1:7" ht="12.75" customHeight="1">
      <c r="G73" s="160" t="s">
        <v>415</v>
      </c>
    </row>
    <row r="74" spans="1:7" ht="21.75">
      <c r="A74" s="604" t="s">
        <v>435</v>
      </c>
      <c r="B74" s="581" t="s">
        <v>421</v>
      </c>
      <c r="C74" s="581" t="s">
        <v>410</v>
      </c>
      <c r="D74" s="604" t="s">
        <v>411</v>
      </c>
      <c r="E74" s="604"/>
      <c r="F74" s="604" t="s">
        <v>412</v>
      </c>
      <c r="G74" s="581" t="s">
        <v>424</v>
      </c>
    </row>
    <row r="75" spans="1:7" ht="12.75" customHeight="1">
      <c r="A75" s="288" t="s">
        <v>1527</v>
      </c>
      <c r="B75" s="194">
        <v>79640747340</v>
      </c>
      <c r="C75" s="287" t="s">
        <v>165</v>
      </c>
      <c r="D75" s="125"/>
      <c r="E75" s="125"/>
      <c r="F75" s="819">
        <v>5267913.62</v>
      </c>
      <c r="G75" s="820">
        <v>9.6405015289488638</v>
      </c>
    </row>
    <row r="76" spans="1:7" ht="12.75" customHeight="1">
      <c r="A76" s="125" t="s">
        <v>1528</v>
      </c>
      <c r="B76" s="194">
        <v>61196386099</v>
      </c>
      <c r="C76" s="287" t="s">
        <v>167</v>
      </c>
      <c r="D76" s="125"/>
      <c r="E76" s="125"/>
      <c r="F76" s="819">
        <v>36200614.704999998</v>
      </c>
      <c r="G76" s="820">
        <v>7.6249449056323284</v>
      </c>
    </row>
    <row r="77" spans="1:7" ht="12.75" customHeight="1">
      <c r="A77" s="288" t="s">
        <v>892</v>
      </c>
      <c r="B77" s="194">
        <v>37735093339</v>
      </c>
      <c r="C77" s="287" t="s">
        <v>166</v>
      </c>
      <c r="D77" s="125" t="s">
        <v>82</v>
      </c>
      <c r="E77" s="125"/>
      <c r="F77" s="819">
        <v>37452120.420000002</v>
      </c>
      <c r="G77" s="820">
        <v>2.5610045816864835</v>
      </c>
    </row>
    <row r="78" spans="1:7" ht="12.75" customHeight="1">
      <c r="A78" s="125" t="s">
        <v>1529</v>
      </c>
      <c r="B78" s="194">
        <v>48379655657</v>
      </c>
      <c r="C78" s="287" t="s">
        <v>168</v>
      </c>
      <c r="D78" s="128"/>
      <c r="E78" s="128"/>
      <c r="F78" s="819">
        <v>77911795.359999999</v>
      </c>
      <c r="G78" s="820">
        <v>204.74926087817929</v>
      </c>
    </row>
    <row r="79" spans="1:7" ht="18.75" customHeight="1">
      <c r="A79" s="587" t="s">
        <v>429</v>
      </c>
      <c r="B79" s="601"/>
      <c r="C79" s="602"/>
      <c r="D79" s="601"/>
      <c r="E79" s="601"/>
      <c r="F79" s="605">
        <f>SUM(F75:F78)</f>
        <v>156832444.10500002</v>
      </c>
      <c r="G79" s="606"/>
    </row>
    <row r="80" spans="1:7" s="268" customFormat="1">
      <c r="A80" s="281" t="s">
        <v>1526</v>
      </c>
    </row>
    <row r="81" spans="1:7" ht="12.75" customHeight="1">
      <c r="A81" s="41" t="s">
        <v>434</v>
      </c>
    </row>
    <row r="82" spans="1:7" ht="12.75" customHeight="1">
      <c r="A82" s="46" t="s">
        <v>430</v>
      </c>
      <c r="F82" s="45"/>
    </row>
    <row r="83" spans="1:7" ht="12.75" customHeight="1">
      <c r="A83" s="546" t="s">
        <v>178</v>
      </c>
      <c r="D83" s="45"/>
    </row>
    <row r="84" spans="1:7">
      <c r="A84" s="163" t="s">
        <v>111</v>
      </c>
    </row>
    <row r="85" spans="1:7" ht="21" customHeight="1">
      <c r="A85" s="1165" t="s">
        <v>110</v>
      </c>
      <c r="B85" s="1165"/>
      <c r="C85" s="1165"/>
      <c r="D85" s="1165"/>
      <c r="E85" s="1165"/>
      <c r="F85" s="1165"/>
      <c r="G85" s="1165"/>
    </row>
    <row r="86" spans="1:7" ht="12.75" customHeight="1">
      <c r="A86" s="164"/>
      <c r="D86" s="45"/>
    </row>
    <row r="87" spans="1:7" ht="12.75" customHeight="1">
      <c r="A87" s="631" t="s">
        <v>83</v>
      </c>
    </row>
    <row r="88" spans="1:7" ht="12.75" customHeight="1">
      <c r="G88" s="35" t="s">
        <v>855</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28 B29:B30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760</v>
      </c>
      <c r="F1" s="146" t="str">
        <f>Naslovnica!A20</f>
        <v>Rujan 2021.</v>
      </c>
    </row>
    <row r="2" spans="1:6" ht="12.75" customHeight="1">
      <c r="A2" s="543" t="s">
        <v>761</v>
      </c>
      <c r="F2" s="544" t="str">
        <f>Naslovnica!A24</f>
        <v>September 2021</v>
      </c>
    </row>
    <row r="3" spans="1:6" ht="12.75" customHeight="1"/>
    <row r="4" spans="1:6" ht="12.75" customHeight="1">
      <c r="F4" s="14" t="s">
        <v>407</v>
      </c>
    </row>
    <row r="5" spans="1:6" ht="33">
      <c r="A5" s="604" t="s">
        <v>408</v>
      </c>
      <c r="B5" s="581" t="s">
        <v>409</v>
      </c>
      <c r="C5" s="581" t="s">
        <v>410</v>
      </c>
      <c r="D5" s="604" t="s">
        <v>411</v>
      </c>
      <c r="E5" s="604" t="s">
        <v>412</v>
      </c>
      <c r="F5" s="581" t="s">
        <v>424</v>
      </c>
    </row>
    <row r="6" spans="1:6">
      <c r="A6" s="121" t="s">
        <v>1100</v>
      </c>
      <c r="B6" s="194" t="s">
        <v>1102</v>
      </c>
      <c r="C6" s="114" t="s">
        <v>1110</v>
      </c>
      <c r="D6" s="121" t="s">
        <v>1103</v>
      </c>
      <c r="E6" s="122">
        <v>987786.09</v>
      </c>
      <c r="F6" s="168">
        <v>110.17336901522538</v>
      </c>
    </row>
    <row r="7" spans="1:6">
      <c r="A7" s="121" t="s">
        <v>1101</v>
      </c>
      <c r="B7" s="194" t="s">
        <v>1111</v>
      </c>
      <c r="C7" s="114" t="s">
        <v>1112</v>
      </c>
      <c r="D7" s="121" t="s">
        <v>1103</v>
      </c>
      <c r="E7" s="122">
        <v>385425.87</v>
      </c>
      <c r="F7" s="168">
        <v>105.56136870984867</v>
      </c>
    </row>
    <row r="8" spans="1:6">
      <c r="A8" s="121" t="s">
        <v>1123</v>
      </c>
      <c r="B8" s="194" t="s">
        <v>1202</v>
      </c>
      <c r="C8" s="114" t="s">
        <v>1203</v>
      </c>
      <c r="D8" s="121" t="s">
        <v>1104</v>
      </c>
      <c r="E8" s="122">
        <v>22430835.120000001</v>
      </c>
      <c r="F8" s="168">
        <v>747.69450400000005</v>
      </c>
    </row>
    <row r="9" spans="1:6">
      <c r="A9" s="587" t="s">
        <v>404</v>
      </c>
      <c r="B9" s="600"/>
      <c r="C9" s="600"/>
      <c r="D9" s="607"/>
      <c r="E9" s="608">
        <f>SUM(E6:E8)</f>
        <v>23804047.080000002</v>
      </c>
      <c r="F9" s="609"/>
    </row>
    <row r="10" spans="1:6" ht="12.75" customHeight="1">
      <c r="A10" s="22" t="s">
        <v>414</v>
      </c>
      <c r="F10" s="1025"/>
    </row>
    <row r="11" spans="1:6" ht="12.75" customHeight="1">
      <c r="A11" s="22"/>
    </row>
    <row r="12" spans="1:6" ht="12.75" customHeight="1">
      <c r="A12" s="144" t="s">
        <v>762</v>
      </c>
      <c r="F12" s="146" t="s">
        <v>1565</v>
      </c>
    </row>
    <row r="13" spans="1:6" ht="12.75" customHeight="1">
      <c r="A13" s="543" t="s">
        <v>763</v>
      </c>
      <c r="F13" s="544" t="s">
        <v>1566</v>
      </c>
    </row>
    <row r="14" spans="1:6" ht="12.75" customHeight="1"/>
    <row r="15" spans="1:6" ht="12.75" customHeight="1">
      <c r="F15" s="14" t="s">
        <v>415</v>
      </c>
    </row>
    <row r="16" spans="1:6" ht="54.75">
      <c r="A16" s="604" t="s">
        <v>416</v>
      </c>
      <c r="B16" s="581" t="s">
        <v>409</v>
      </c>
      <c r="C16" s="581" t="s">
        <v>410</v>
      </c>
      <c r="D16" s="604" t="s">
        <v>411</v>
      </c>
      <c r="E16" s="604" t="s">
        <v>412</v>
      </c>
      <c r="F16" s="604" t="s">
        <v>413</v>
      </c>
    </row>
    <row r="17" spans="1:6" ht="12.75" customHeight="1">
      <c r="A17" s="121" t="s">
        <v>154</v>
      </c>
      <c r="B17" s="194" t="s">
        <v>180</v>
      </c>
      <c r="C17" s="285" t="s">
        <v>169</v>
      </c>
      <c r="D17" s="121" t="s">
        <v>85</v>
      </c>
      <c r="E17" s="122">
        <v>96861138</v>
      </c>
      <c r="F17" s="168">
        <v>34.928804638271508</v>
      </c>
    </row>
    <row r="18" spans="1:6" ht="12.75" customHeight="1">
      <c r="A18" s="121" t="s">
        <v>145</v>
      </c>
      <c r="B18" s="194">
        <v>75111210338</v>
      </c>
      <c r="C18" s="285" t="s">
        <v>170</v>
      </c>
      <c r="D18" s="283" t="s">
        <v>147</v>
      </c>
      <c r="E18" s="122">
        <v>40138634.875100002</v>
      </c>
      <c r="F18" s="168">
        <v>79.325365365810271</v>
      </c>
    </row>
    <row r="19" spans="1:6">
      <c r="A19" s="587" t="s">
        <v>404</v>
      </c>
      <c r="B19" s="600"/>
      <c r="C19" s="600"/>
      <c r="D19" s="607"/>
      <c r="E19" s="608">
        <f>SUM(E17:E18)</f>
        <v>136999772.87510002</v>
      </c>
      <c r="F19" s="609"/>
    </row>
    <row r="20" spans="1:6" ht="12.75" customHeight="1">
      <c r="A20" s="22" t="s">
        <v>417</v>
      </c>
    </row>
    <row r="21" spans="1:6" ht="12.75" customHeight="1"/>
    <row r="22" spans="1:6" ht="12.75" customHeight="1">
      <c r="A22" s="145" t="s">
        <v>764</v>
      </c>
      <c r="F22" s="146" t="s">
        <v>1565</v>
      </c>
    </row>
    <row r="23" spans="1:6" ht="12.75" customHeight="1">
      <c r="A23" s="541" t="s">
        <v>765</v>
      </c>
      <c r="F23" s="544" t="s">
        <v>1566</v>
      </c>
    </row>
    <row r="24" spans="1:6" ht="12.75" customHeight="1"/>
    <row r="25" spans="1:6" ht="12.75" customHeight="1">
      <c r="F25" s="14" t="s">
        <v>407</v>
      </c>
    </row>
    <row r="26" spans="1:6" ht="54.75">
      <c r="A26" s="604" t="s">
        <v>416</v>
      </c>
      <c r="B26" s="581" t="s">
        <v>409</v>
      </c>
      <c r="C26" s="581" t="s">
        <v>410</v>
      </c>
      <c r="D26" s="604" t="s">
        <v>411</v>
      </c>
      <c r="E26" s="604" t="s">
        <v>412</v>
      </c>
      <c r="F26" s="604" t="s">
        <v>413</v>
      </c>
    </row>
    <row r="27" spans="1:6" ht="12.75" customHeight="1">
      <c r="A27" s="121" t="s">
        <v>886</v>
      </c>
      <c r="B27" s="194">
        <v>56903349567</v>
      </c>
      <c r="C27" s="285" t="s">
        <v>172</v>
      </c>
      <c r="D27" s="288" t="s">
        <v>947</v>
      </c>
      <c r="E27" s="122" t="s">
        <v>146</v>
      </c>
      <c r="F27" s="168" t="s">
        <v>146</v>
      </c>
    </row>
    <row r="28" spans="1:6" ht="12.75" customHeight="1">
      <c r="A28" s="818" t="s">
        <v>888</v>
      </c>
    </row>
    <row r="29" spans="1:6" ht="12.75" customHeight="1">
      <c r="A29" s="22" t="s">
        <v>414</v>
      </c>
    </row>
    <row r="30" spans="1:6" ht="19.5" customHeight="1">
      <c r="A30" s="1166" t="s">
        <v>112</v>
      </c>
      <c r="B30" s="1166"/>
      <c r="C30" s="1166"/>
      <c r="D30" s="1166"/>
    </row>
    <row r="31" spans="1:6" ht="21.75" customHeight="1">
      <c r="A31" s="1164" t="s">
        <v>113</v>
      </c>
      <c r="B31" s="1164"/>
      <c r="C31" s="1164"/>
      <c r="D31" s="1164"/>
      <c r="E31" s="54"/>
      <c r="F31" s="54"/>
    </row>
    <row r="32" spans="1:6" ht="12.75" customHeight="1">
      <c r="A32" s="818"/>
    </row>
    <row r="33" spans="1:6" ht="12.75" customHeight="1"/>
    <row r="34" spans="1:6" ht="12.75" customHeight="1">
      <c r="A34" s="147" t="s">
        <v>766</v>
      </c>
      <c r="F34" s="140" t="str">
        <f>Naslovnica!A20</f>
        <v>Rujan 2021.</v>
      </c>
    </row>
    <row r="35" spans="1:6" ht="12.75" customHeight="1">
      <c r="A35" s="541" t="s">
        <v>767</v>
      </c>
      <c r="F35" s="545" t="str">
        <f>Naslovnica!A24</f>
        <v>September 2021</v>
      </c>
    </row>
    <row r="36" spans="1:6" ht="12.75" customHeight="1"/>
    <row r="37" spans="1:6" ht="12.75" customHeight="1">
      <c r="E37" s="14"/>
      <c r="F37" s="14" t="s">
        <v>415</v>
      </c>
    </row>
    <row r="38" spans="1:6" ht="22.5" customHeight="1">
      <c r="A38" s="604" t="s">
        <v>418</v>
      </c>
      <c r="B38" s="581" t="s">
        <v>409</v>
      </c>
      <c r="C38" s="581" t="s">
        <v>410</v>
      </c>
      <c r="D38" s="604" t="s">
        <v>411</v>
      </c>
      <c r="E38" s="604" t="s">
        <v>412</v>
      </c>
      <c r="F38" s="581" t="s">
        <v>424</v>
      </c>
    </row>
    <row r="39" spans="1:6" ht="22.5" customHeight="1">
      <c r="A39" s="123" t="s">
        <v>81</v>
      </c>
      <c r="B39" s="194">
        <v>39146857475</v>
      </c>
      <c r="C39" s="285" t="s">
        <v>173</v>
      </c>
      <c r="D39" s="265" t="s">
        <v>117</v>
      </c>
      <c r="E39" s="124">
        <v>1021239041.65</v>
      </c>
      <c r="F39" s="168">
        <v>562.45619999999997</v>
      </c>
    </row>
    <row r="40" spans="1:6" ht="12.75" customHeight="1">
      <c r="A40" s="22" t="s">
        <v>414</v>
      </c>
      <c r="B40" s="274"/>
      <c r="C40" s="275"/>
      <c r="D40" s="276"/>
      <c r="E40" s="277"/>
    </row>
    <row r="41" spans="1:6" ht="12.75" customHeight="1">
      <c r="A41" s="546" t="s">
        <v>179</v>
      </c>
      <c r="E41" s="1043"/>
      <c r="F41" s="1044"/>
    </row>
    <row r="42" spans="1:6" ht="12.75" customHeight="1">
      <c r="A42" s="159"/>
      <c r="D42" s="922"/>
    </row>
    <row r="43" spans="1:6" ht="12.75" customHeight="1">
      <c r="A43" s="278"/>
      <c r="B43" s="187"/>
      <c r="C43" s="187"/>
      <c r="D43" s="187"/>
      <c r="E43" s="1025"/>
      <c r="F43" s="1025"/>
    </row>
    <row r="44" spans="1:6" ht="12.75" customHeight="1">
      <c r="A44" s="284"/>
      <c r="B44" s="54"/>
      <c r="C44" s="54"/>
      <c r="D44" s="54"/>
    </row>
    <row r="45" spans="1:6" ht="12.75" customHeight="1">
      <c r="A45" s="178"/>
    </row>
    <row r="46" spans="1:6" ht="12.75" customHeight="1"/>
    <row r="47" spans="1:6" ht="12.75" customHeight="1"/>
    <row r="48" spans="1:6" ht="12.75" customHeight="1">
      <c r="A48" s="626" t="s">
        <v>419</v>
      </c>
      <c r="B48" s="628"/>
      <c r="C48" s="628"/>
      <c r="D48" s="628"/>
    </row>
    <row r="49" spans="1:6" ht="12.75" customHeight="1">
      <c r="A49" s="629" t="s">
        <v>184</v>
      </c>
      <c r="B49" s="628"/>
      <c r="C49" s="628"/>
      <c r="D49" s="628"/>
    </row>
    <row r="50" spans="1:6" ht="12.75" customHeight="1">
      <c r="A50" s="628" t="s">
        <v>1099</v>
      </c>
      <c r="B50" s="628"/>
      <c r="C50" s="628"/>
      <c r="D50" s="628"/>
    </row>
    <row r="51" spans="1:6" ht="12.75" customHeight="1">
      <c r="A51" s="631" t="s">
        <v>83</v>
      </c>
    </row>
    <row r="52" spans="1:6" ht="12.75" customHeight="1"/>
    <row r="53" spans="1:6" ht="12.75" customHeight="1">
      <c r="F53" s="35" t="s">
        <v>1151</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22" t="s">
        <v>724</v>
      </c>
      <c r="B1" s="623"/>
      <c r="C1" s="623"/>
      <c r="D1" s="528"/>
      <c r="E1" s="620"/>
      <c r="F1" s="204"/>
      <c r="G1" s="204"/>
      <c r="H1" s="204"/>
      <c r="I1" s="529" t="s">
        <v>1495</v>
      </c>
    </row>
    <row r="2" spans="1:27" ht="15" customHeight="1">
      <c r="A2" s="624" t="s">
        <v>725</v>
      </c>
      <c r="B2" s="623"/>
      <c r="C2" s="623"/>
      <c r="D2" s="528"/>
      <c r="E2" s="621"/>
      <c r="F2" s="204"/>
      <c r="G2" s="204"/>
      <c r="H2" s="204"/>
      <c r="I2" s="536" t="s">
        <v>1496</v>
      </c>
    </row>
    <row r="3" spans="1:27" ht="12.75" customHeight="1">
      <c r="A3" s="42" t="s">
        <v>899</v>
      </c>
    </row>
    <row r="4" spans="1:27" ht="12.75" customHeight="1"/>
    <row r="5" spans="1:27" ht="12.75" customHeight="1">
      <c r="A5" s="150" t="s">
        <v>726</v>
      </c>
    </row>
    <row r="6" spans="1:27" ht="12.75" customHeight="1">
      <c r="A6" s="537" t="s">
        <v>727</v>
      </c>
    </row>
    <row r="7" spans="1:27" ht="12.75" customHeight="1">
      <c r="J7" s="1170"/>
      <c r="K7" s="1170"/>
      <c r="L7" s="325"/>
      <c r="M7" s="325"/>
      <c r="N7" s="325"/>
      <c r="O7" s="325"/>
      <c r="P7" s="325"/>
    </row>
    <row r="8" spans="1:27" ht="16.5" customHeight="1">
      <c r="A8" s="1172" t="s">
        <v>393</v>
      </c>
      <c r="B8" s="1172"/>
      <c r="C8" s="458">
        <v>44377</v>
      </c>
      <c r="D8" s="325"/>
      <c r="E8" s="325"/>
      <c r="F8" s="325"/>
      <c r="G8" s="325"/>
      <c r="J8" s="1170"/>
      <c r="K8" s="1170"/>
      <c r="L8" s="326"/>
      <c r="M8" s="326"/>
      <c r="N8" s="326"/>
      <c r="O8" s="326"/>
      <c r="P8" s="326"/>
    </row>
    <row r="9" spans="1:27" ht="21.75" customHeight="1">
      <c r="A9" s="1173" t="s">
        <v>394</v>
      </c>
      <c r="B9" s="1173"/>
      <c r="C9" s="459">
        <v>15</v>
      </c>
      <c r="D9" s="325"/>
      <c r="E9" s="326"/>
      <c r="F9" s="326"/>
      <c r="G9" s="326"/>
    </row>
    <row r="10" spans="1:27" ht="12.75" customHeight="1">
      <c r="A10" s="17" t="s">
        <v>323</v>
      </c>
    </row>
    <row r="11" spans="1:27" ht="12.75" customHeight="1"/>
    <row r="12" spans="1:27" ht="12.75" customHeight="1">
      <c r="A12" s="150" t="s">
        <v>728</v>
      </c>
    </row>
    <row r="13" spans="1:27" ht="12.75" customHeight="1">
      <c r="A13" s="537" t="s">
        <v>729</v>
      </c>
      <c r="Z13" s="65"/>
      <c r="AA13" s="65"/>
    </row>
    <row r="14" spans="1:27" s="268" customFormat="1" ht="12.75" customHeight="1">
      <c r="A14" s="43"/>
      <c r="F14" s="204"/>
      <c r="I14" s="65" t="s">
        <v>396</v>
      </c>
      <c r="Y14" s="65"/>
      <c r="Z14" s="65"/>
      <c r="AA14" s="65"/>
    </row>
    <row r="15" spans="1:27" s="268" customFormat="1" ht="22.5" customHeight="1">
      <c r="A15" s="460"/>
      <c r="B15" s="1169" t="s">
        <v>395</v>
      </c>
      <c r="C15" s="1169"/>
      <c r="D15" s="1169"/>
      <c r="E15" s="1169"/>
      <c r="F15" s="1169" t="s">
        <v>333</v>
      </c>
      <c r="G15" s="1169"/>
      <c r="H15" s="1169"/>
      <c r="I15" s="1169"/>
      <c r="Y15" s="65"/>
      <c r="Z15" s="65"/>
      <c r="AA15" s="65"/>
    </row>
    <row r="16" spans="1:27" ht="135" customHeight="1">
      <c r="A16" s="1171" t="s">
        <v>397</v>
      </c>
      <c r="B16" s="821" t="s">
        <v>819</v>
      </c>
      <c r="C16" s="1168" t="s">
        <v>398</v>
      </c>
      <c r="D16" s="821" t="s">
        <v>399</v>
      </c>
      <c r="E16" s="1168" t="s">
        <v>398</v>
      </c>
      <c r="F16" s="821" t="s">
        <v>820</v>
      </c>
      <c r="G16" s="1168" t="s">
        <v>400</v>
      </c>
      <c r="H16" s="821" t="s">
        <v>817</v>
      </c>
      <c r="I16" s="1168" t="s">
        <v>400</v>
      </c>
    </row>
    <row r="17" spans="1:16" ht="15.75" customHeight="1">
      <c r="A17" s="1171"/>
      <c r="B17" s="510">
        <v>44377</v>
      </c>
      <c r="C17" s="1168"/>
      <c r="D17" s="510">
        <v>44377</v>
      </c>
      <c r="E17" s="1168"/>
      <c r="F17" s="510" t="s">
        <v>1497</v>
      </c>
      <c r="G17" s="1168"/>
      <c r="H17" s="510" t="s">
        <v>1497</v>
      </c>
      <c r="I17" s="1168"/>
      <c r="J17" s="1170"/>
      <c r="K17" s="232"/>
      <c r="L17" s="327"/>
      <c r="M17" s="232"/>
      <c r="N17" s="328"/>
      <c r="O17" s="268"/>
    </row>
    <row r="18" spans="1:16" ht="16.5" customHeight="1">
      <c r="A18" s="461" t="s">
        <v>401</v>
      </c>
      <c r="B18" s="462">
        <v>40310</v>
      </c>
      <c r="C18" s="463">
        <v>-4.1402106965351598E-2</v>
      </c>
      <c r="D18" s="462">
        <v>2442191.21202</v>
      </c>
      <c r="E18" s="463">
        <v>-2.8564593027390017E-2</v>
      </c>
      <c r="F18" s="462">
        <v>6448</v>
      </c>
      <c r="G18" s="463">
        <v>0.49536178107606677</v>
      </c>
      <c r="H18" s="462">
        <v>679709.4260900002</v>
      </c>
      <c r="I18" s="465">
        <v>0.2512527067158512</v>
      </c>
      <c r="J18" s="1170"/>
      <c r="K18" s="329"/>
      <c r="L18" s="330"/>
      <c r="M18" s="329"/>
      <c r="N18" s="330"/>
      <c r="O18" s="268"/>
    </row>
    <row r="19" spans="1:16" ht="16.5" customHeight="1">
      <c r="A19" s="461" t="s">
        <v>402</v>
      </c>
      <c r="B19" s="462">
        <v>112273</v>
      </c>
      <c r="C19" s="463">
        <v>5.9459102404408715E-2</v>
      </c>
      <c r="D19" s="462">
        <v>14169856.078470001</v>
      </c>
      <c r="E19" s="463">
        <v>-1.9404384575598253E-2</v>
      </c>
      <c r="F19" s="462">
        <v>20797</v>
      </c>
      <c r="G19" s="463">
        <v>0.55841139003372053</v>
      </c>
      <c r="H19" s="462">
        <v>3463166.4453199995</v>
      </c>
      <c r="I19" s="465">
        <v>0.34484438688941238</v>
      </c>
      <c r="J19" s="42"/>
      <c r="K19" s="331"/>
      <c r="L19" s="332"/>
      <c r="M19" s="331"/>
      <c r="N19" s="333"/>
      <c r="O19" s="268"/>
    </row>
    <row r="20" spans="1:16" ht="16.5" customHeight="1">
      <c r="A20" s="461" t="s">
        <v>403</v>
      </c>
      <c r="B20" s="462">
        <v>23</v>
      </c>
      <c r="C20" s="463">
        <v>-4.1666666666666664E-2</v>
      </c>
      <c r="D20" s="462">
        <v>120.77144</v>
      </c>
      <c r="E20" s="463">
        <v>-0.72303006767805855</v>
      </c>
      <c r="F20" s="462"/>
      <c r="G20" s="463"/>
      <c r="H20" s="462"/>
      <c r="I20" s="464"/>
      <c r="J20" s="42"/>
      <c r="K20" s="331"/>
      <c r="L20" s="332"/>
      <c r="M20" s="331"/>
      <c r="N20" s="333"/>
      <c r="O20" s="268"/>
    </row>
    <row r="21" spans="1:16" ht="16.5" customHeight="1">
      <c r="A21" s="466" t="s">
        <v>404</v>
      </c>
      <c r="B21" s="467">
        <v>152606</v>
      </c>
      <c r="C21" s="468">
        <v>3.0794274791113633E-2</v>
      </c>
      <c r="D21" s="467">
        <v>16612168.061930001</v>
      </c>
      <c r="E21" s="468">
        <v>-2.077992382682943E-2</v>
      </c>
      <c r="F21" s="467">
        <v>27245</v>
      </c>
      <c r="G21" s="468">
        <v>0.54301410205584189</v>
      </c>
      <c r="H21" s="467">
        <v>4142875.8714099997</v>
      </c>
      <c r="I21" s="469">
        <v>0.32854060272954599</v>
      </c>
      <c r="J21" s="42"/>
      <c r="K21" s="331"/>
      <c r="L21" s="332"/>
      <c r="M21" s="331"/>
      <c r="N21" s="333"/>
      <c r="O21" s="268"/>
    </row>
    <row r="22" spans="1:16" ht="12.75" customHeight="1">
      <c r="A22" s="17" t="s">
        <v>405</v>
      </c>
    </row>
    <row r="23" spans="1:16" ht="49.5" customHeight="1">
      <c r="A23" s="1174" t="s">
        <v>406</v>
      </c>
      <c r="B23" s="1174"/>
      <c r="C23" s="1174"/>
      <c r="D23" s="1174"/>
      <c r="E23" s="1174"/>
      <c r="F23" s="1174"/>
      <c r="G23" s="1174"/>
      <c r="H23" s="1174"/>
      <c r="I23" s="1174"/>
    </row>
    <row r="24" spans="1:16" ht="56.25" customHeight="1">
      <c r="A24" s="1174" t="s">
        <v>818</v>
      </c>
      <c r="B24" s="1174"/>
      <c r="C24" s="1174"/>
      <c r="D24" s="1174"/>
      <c r="E24" s="1174"/>
      <c r="F24" s="1174"/>
      <c r="G24" s="1174"/>
      <c r="H24" s="1174"/>
      <c r="I24" s="1174"/>
    </row>
    <row r="25" spans="1:16" ht="23.25" customHeight="1">
      <c r="A25" s="1167" t="s">
        <v>356</v>
      </c>
      <c r="B25" s="1167"/>
      <c r="C25" s="1167"/>
      <c r="D25" s="1167"/>
      <c r="E25" s="1167"/>
      <c r="F25" s="1167"/>
      <c r="G25" s="1167"/>
      <c r="H25" s="1167"/>
      <c r="I25" s="1167"/>
      <c r="J25" s="158"/>
      <c r="K25" s="71"/>
      <c r="L25" s="71"/>
      <c r="M25" s="71"/>
      <c r="N25" s="71"/>
      <c r="O25" s="71"/>
      <c r="P25" s="71"/>
    </row>
    <row r="26" spans="1:16">
      <c r="A26" s="158"/>
      <c r="B26" s="71"/>
      <c r="C26" s="71"/>
      <c r="D26" s="71"/>
      <c r="E26" s="71"/>
      <c r="F26" s="71"/>
      <c r="G26" s="71"/>
    </row>
    <row r="27" spans="1:16" ht="12.75" customHeight="1">
      <c r="A27" s="631" t="s">
        <v>83</v>
      </c>
    </row>
    <row r="28" spans="1:16" ht="12.75" customHeight="1"/>
    <row r="29" spans="1:16" ht="12.75" customHeight="1"/>
    <row r="30" spans="1:16" ht="12.75" customHeight="1"/>
    <row r="31" spans="1:16" ht="12.75" customHeight="1"/>
    <row r="32" spans="1:16" ht="12.75" customHeight="1">
      <c r="I32" s="35" t="s">
        <v>856</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730</v>
      </c>
    </row>
    <row r="2" spans="1:5" ht="12.75" customHeight="1">
      <c r="A2" s="540" t="s">
        <v>731</v>
      </c>
    </row>
    <row r="3" spans="1:5" ht="12.75" customHeight="1"/>
    <row r="4" spans="1:5" ht="12.75" customHeight="1">
      <c r="D4" s="65" t="s">
        <v>334</v>
      </c>
      <c r="E4" s="74"/>
    </row>
    <row r="5" spans="1:5" ht="45" customHeight="1">
      <c r="A5" s="1171" t="s">
        <v>324</v>
      </c>
      <c r="B5" s="470" t="s">
        <v>362</v>
      </c>
      <c r="C5" s="1177" t="s">
        <v>363</v>
      </c>
      <c r="D5" s="1177"/>
    </row>
    <row r="6" spans="1:5" ht="22.5" customHeight="1">
      <c r="A6" s="1175"/>
      <c r="B6" s="807">
        <v>44377</v>
      </c>
      <c r="C6" s="808" t="s">
        <v>364</v>
      </c>
      <c r="D6" s="808" t="s">
        <v>365</v>
      </c>
    </row>
    <row r="7" spans="1:5" ht="12.75" customHeight="1">
      <c r="A7" s="479" t="s">
        <v>366</v>
      </c>
      <c r="B7" s="480">
        <v>14088341.942489998</v>
      </c>
      <c r="C7" s="481">
        <v>-1.9507133244874325E-2</v>
      </c>
      <c r="D7" s="480">
        <v>-280290.83411999978</v>
      </c>
      <c r="E7" s="44"/>
    </row>
    <row r="8" spans="1:5" ht="12.75" customHeight="1">
      <c r="A8" s="471" t="s">
        <v>367</v>
      </c>
      <c r="B8" s="472">
        <v>23582.501059999999</v>
      </c>
      <c r="C8" s="473">
        <v>2.9372801610957545E-2</v>
      </c>
      <c r="D8" s="472">
        <v>672.91861999999674</v>
      </c>
      <c r="E8" s="53"/>
    </row>
    <row r="9" spans="1:5" ht="12.75" customHeight="1">
      <c r="A9" s="471" t="s">
        <v>368</v>
      </c>
      <c r="B9" s="472">
        <v>4364944.5211499995</v>
      </c>
      <c r="C9" s="473">
        <v>1.189341641080394E-2</v>
      </c>
      <c r="D9" s="472">
        <v>51303.923870000057</v>
      </c>
      <c r="E9" s="53"/>
    </row>
    <row r="10" spans="1:5" ht="12.75" customHeight="1">
      <c r="A10" s="471" t="s">
        <v>369</v>
      </c>
      <c r="B10" s="472">
        <v>126009.45785999999</v>
      </c>
      <c r="C10" s="473">
        <v>5.4373996090970274E-2</v>
      </c>
      <c r="D10" s="472">
        <v>6498.2992699999886</v>
      </c>
    </row>
    <row r="11" spans="1:5" ht="12.75" customHeight="1">
      <c r="A11" s="471" t="s">
        <v>370</v>
      </c>
      <c r="B11" s="472">
        <v>9408972.8228999991</v>
      </c>
      <c r="C11" s="473">
        <v>-3.7001794384868295E-2</v>
      </c>
      <c r="D11" s="472">
        <v>-361525.98804000206</v>
      </c>
    </row>
    <row r="12" spans="1:5" ht="12.75" customHeight="1">
      <c r="A12" s="471" t="s">
        <v>371</v>
      </c>
      <c r="B12" s="472">
        <v>164832.63952</v>
      </c>
      <c r="C12" s="473">
        <v>0.16019983991939588</v>
      </c>
      <c r="D12" s="472">
        <v>22760.012159999984</v>
      </c>
    </row>
    <row r="13" spans="1:5" ht="12.75" customHeight="1">
      <c r="A13" s="479" t="s">
        <v>372</v>
      </c>
      <c r="B13" s="480">
        <v>6037468.5609700009</v>
      </c>
      <c r="C13" s="481">
        <v>-3.2058510466879998E-2</v>
      </c>
      <c r="D13" s="480">
        <v>-199962.75719999801</v>
      </c>
    </row>
    <row r="14" spans="1:5" ht="12.75" customHeight="1">
      <c r="A14" s="471" t="s">
        <v>373</v>
      </c>
      <c r="B14" s="472">
        <v>122751.25719000002</v>
      </c>
      <c r="C14" s="473">
        <v>-0.42518681126438967</v>
      </c>
      <c r="D14" s="472">
        <v>-90798.570119999975</v>
      </c>
    </row>
    <row r="15" spans="1:5" ht="12.75" customHeight="1">
      <c r="A15" s="471" t="s">
        <v>374</v>
      </c>
      <c r="B15" s="472">
        <v>5388026.31654</v>
      </c>
      <c r="C15" s="473">
        <v>-8.8512584388093524E-3</v>
      </c>
      <c r="D15" s="472">
        <v>-48116.706810001284</v>
      </c>
    </row>
    <row r="16" spans="1:5" ht="12.75" customHeight="1">
      <c r="A16" s="471" t="s">
        <v>375</v>
      </c>
      <c r="B16" s="472">
        <v>34879.678980000004</v>
      </c>
      <c r="C16" s="473">
        <v>-0.22096364815392633</v>
      </c>
      <c r="D16" s="472">
        <v>-9893.1726299999937</v>
      </c>
    </row>
    <row r="17" spans="1:6" ht="12.75" customHeight="1">
      <c r="A17" s="471" t="s">
        <v>376</v>
      </c>
      <c r="B17" s="472">
        <v>491811.30825999996</v>
      </c>
      <c r="C17" s="473">
        <v>-9.4212793852900795E-2</v>
      </c>
      <c r="D17" s="472">
        <v>-51154.307640000014</v>
      </c>
    </row>
    <row r="18" spans="1:6" ht="22.5">
      <c r="A18" s="474" t="s">
        <v>377</v>
      </c>
      <c r="B18" s="472">
        <v>111079.11981</v>
      </c>
      <c r="C18" s="473">
        <v>-0.20596095312970303</v>
      </c>
      <c r="D18" s="472">
        <v>-28812.136479999957</v>
      </c>
    </row>
    <row r="19" spans="1:6" ht="12.75" customHeight="1">
      <c r="A19" s="482" t="s">
        <v>378</v>
      </c>
      <c r="B19" s="483">
        <v>20236889.623270001</v>
      </c>
      <c r="C19" s="484">
        <v>-2.4538071117256956E-2</v>
      </c>
      <c r="D19" s="483">
        <v>-509065.72779999301</v>
      </c>
    </row>
    <row r="20" spans="1:6" ht="12.75" customHeight="1">
      <c r="A20" s="471" t="s">
        <v>379</v>
      </c>
      <c r="B20" s="472">
        <v>29166391.456169993</v>
      </c>
      <c r="C20" s="473">
        <v>4.4156383398252378E-3</v>
      </c>
      <c r="D20" s="472">
        <v>128222.05412998796</v>
      </c>
    </row>
    <row r="21" spans="1:6" ht="12.75" customHeight="1">
      <c r="A21" s="475" t="s">
        <v>266</v>
      </c>
      <c r="B21" s="476">
        <v>2366632.9919700003</v>
      </c>
      <c r="C21" s="477">
        <v>1.9614999700932785E-2</v>
      </c>
      <c r="D21" s="476">
        <v>45528.464610000141</v>
      </c>
    </row>
    <row r="22" spans="1:6" ht="12.75" customHeight="1">
      <c r="A22" s="475" t="s">
        <v>272</v>
      </c>
      <c r="B22" s="476">
        <v>99920.135509999993</v>
      </c>
      <c r="C22" s="477">
        <v>0.31029830794896807</v>
      </c>
      <c r="D22" s="476">
        <v>23662.587969999993</v>
      </c>
    </row>
    <row r="23" spans="1:6" ht="12.75" customHeight="1">
      <c r="A23" s="475" t="s">
        <v>268</v>
      </c>
      <c r="B23" s="476">
        <v>9691983.4546800014</v>
      </c>
      <c r="C23" s="477">
        <v>-0.21535777636912096</v>
      </c>
      <c r="D23" s="476">
        <v>-2660121.9543699995</v>
      </c>
    </row>
    <row r="24" spans="1:6" ht="12.75" customHeight="1">
      <c r="A24" s="475" t="s">
        <v>269</v>
      </c>
      <c r="B24" s="476">
        <v>7647578.0154599994</v>
      </c>
      <c r="C24" s="477">
        <v>0.36887147804431719</v>
      </c>
      <c r="D24" s="476">
        <v>2060802.2383899996</v>
      </c>
    </row>
    <row r="25" spans="1:6" ht="22.5">
      <c r="A25" s="478" t="s">
        <v>380</v>
      </c>
      <c r="B25" s="476">
        <v>430775.02565000003</v>
      </c>
      <c r="C25" s="477">
        <v>5.1409114135317881E-2</v>
      </c>
      <c r="D25" s="476">
        <v>21062.935600000084</v>
      </c>
    </row>
    <row r="26" spans="1:6">
      <c r="A26" s="482" t="s">
        <v>381</v>
      </c>
      <c r="B26" s="483">
        <v>20236889.623270001</v>
      </c>
      <c r="C26" s="484">
        <v>-2.4538071117256956E-2</v>
      </c>
      <c r="D26" s="483">
        <v>-509065.72779999301</v>
      </c>
    </row>
    <row r="27" spans="1:6" ht="12.75" customHeight="1">
      <c r="A27" s="471" t="s">
        <v>382</v>
      </c>
      <c r="B27" s="472">
        <v>29166391.456169993</v>
      </c>
      <c r="C27" s="473">
        <v>4.4156383398252378E-3</v>
      </c>
      <c r="D27" s="472">
        <v>128222.05412998796</v>
      </c>
    </row>
    <row r="28" spans="1:6" ht="12.75" customHeight="1">
      <c r="A28" s="22" t="s">
        <v>323</v>
      </c>
    </row>
    <row r="29" spans="1:6" ht="12.75" customHeight="1">
      <c r="E29" s="71"/>
      <c r="F29" s="71"/>
    </row>
    <row r="30" spans="1:6" ht="26.25" customHeight="1">
      <c r="A30" s="1167" t="s">
        <v>356</v>
      </c>
      <c r="B30" s="1167"/>
      <c r="C30" s="1167"/>
      <c r="D30" s="1167"/>
      <c r="E30" s="71"/>
      <c r="F30" s="71"/>
    </row>
    <row r="31" spans="1:6" ht="12.75" customHeight="1"/>
    <row r="32" spans="1:6" ht="12.75" customHeight="1">
      <c r="A32" s="150" t="s">
        <v>732</v>
      </c>
    </row>
    <row r="33" spans="1:4" ht="12.75" customHeight="1">
      <c r="A33" s="537" t="s">
        <v>1080</v>
      </c>
    </row>
    <row r="34" spans="1:4" s="268" customFormat="1" ht="12.75" customHeight="1">
      <c r="A34" s="43"/>
    </row>
    <row r="35" spans="1:4" s="268" customFormat="1" ht="12.75" customHeight="1">
      <c r="A35" s="43"/>
      <c r="D35" s="65" t="s">
        <v>259</v>
      </c>
    </row>
    <row r="36" spans="1:4" ht="55.5" customHeight="1">
      <c r="A36" s="1171" t="s">
        <v>324</v>
      </c>
      <c r="B36" s="485" t="s">
        <v>325</v>
      </c>
      <c r="C36" s="1177" t="s">
        <v>383</v>
      </c>
      <c r="D36" s="1177"/>
    </row>
    <row r="37" spans="1:4" ht="21" customHeight="1">
      <c r="A37" s="1176"/>
      <c r="B37" s="510" t="s">
        <v>1497</v>
      </c>
      <c r="C37" s="470" t="s">
        <v>364</v>
      </c>
      <c r="D37" s="470" t="s">
        <v>365</v>
      </c>
    </row>
    <row r="38" spans="1:4">
      <c r="A38" s="80" t="s">
        <v>384</v>
      </c>
      <c r="B38" s="129">
        <v>322084.43648999993</v>
      </c>
      <c r="C38" s="130">
        <v>-1.3525628941525645E-2</v>
      </c>
      <c r="D38" s="129">
        <v>-4416.1254500000505</v>
      </c>
    </row>
    <row r="39" spans="1:4">
      <c r="A39" s="80" t="s">
        <v>326</v>
      </c>
      <c r="B39" s="129">
        <v>70404.785720000014</v>
      </c>
      <c r="C39" s="130">
        <v>-0.24858889610731341</v>
      </c>
      <c r="D39" s="129">
        <v>-23291.974089999989</v>
      </c>
    </row>
    <row r="40" spans="1:4">
      <c r="A40" s="131" t="s">
        <v>327</v>
      </c>
      <c r="B40" s="132">
        <v>251679.65077000004</v>
      </c>
      <c r="C40" s="133">
        <v>8.1080499834189024E-2</v>
      </c>
      <c r="D40" s="134">
        <v>18875.84864000004</v>
      </c>
    </row>
    <row r="41" spans="1:4">
      <c r="A41" s="80" t="s">
        <v>385</v>
      </c>
      <c r="B41" s="129">
        <v>18319.628310000004</v>
      </c>
      <c r="C41" s="130">
        <v>0.32783966818434207</v>
      </c>
      <c r="D41" s="129">
        <v>4523.0617900000034</v>
      </c>
    </row>
    <row r="42" spans="1:4">
      <c r="A42" s="80" t="s">
        <v>386</v>
      </c>
      <c r="B42" s="129">
        <v>18696.158590000003</v>
      </c>
      <c r="C42" s="130">
        <v>0.66012758029063123</v>
      </c>
      <c r="D42" s="129">
        <v>7434.2779900000023</v>
      </c>
    </row>
    <row r="43" spans="1:4" ht="19.5" customHeight="1">
      <c r="A43" s="131" t="s">
        <v>387</v>
      </c>
      <c r="B43" s="132">
        <v>-376.53027999999932</v>
      </c>
      <c r="C43" s="133">
        <v>-1.1485510599277717</v>
      </c>
      <c r="D43" s="134">
        <v>-2911.2161999999994</v>
      </c>
    </row>
    <row r="44" spans="1:4">
      <c r="A44" s="80" t="s">
        <v>388</v>
      </c>
      <c r="B44" s="129">
        <v>634006.26949000009</v>
      </c>
      <c r="C44" s="130">
        <v>3.9582257471166428E-2</v>
      </c>
      <c r="D44" s="129">
        <v>24139.888130000094</v>
      </c>
    </row>
    <row r="45" spans="1:4">
      <c r="A45" s="80" t="s">
        <v>389</v>
      </c>
      <c r="B45" s="129">
        <v>619651.80407000007</v>
      </c>
      <c r="C45" s="130">
        <v>-7.8010022297944806E-2</v>
      </c>
      <c r="D45" s="129">
        <v>-52429.041770000011</v>
      </c>
    </row>
    <row r="46" spans="1:4" ht="19.5" customHeight="1">
      <c r="A46" s="131" t="s">
        <v>328</v>
      </c>
      <c r="B46" s="132">
        <v>14354.465420000004</v>
      </c>
      <c r="C46" s="133">
        <v>-1.2307255320764596</v>
      </c>
      <c r="D46" s="134">
        <v>76568.929900000003</v>
      </c>
    </row>
    <row r="47" spans="1:4" ht="28.5" customHeight="1">
      <c r="A47" s="80" t="s">
        <v>329</v>
      </c>
      <c r="B47" s="129">
        <v>265657.58591000002</v>
      </c>
      <c r="C47" s="130">
        <v>0.5344929053279861</v>
      </c>
      <c r="D47" s="129">
        <v>92533.562340000033</v>
      </c>
    </row>
    <row r="48" spans="1:4" ht="19.5" customHeight="1">
      <c r="A48" s="80" t="s">
        <v>330</v>
      </c>
      <c r="B48" s="129">
        <v>65643.993469999987</v>
      </c>
      <c r="C48" s="130">
        <v>-0.34196885769011548</v>
      </c>
      <c r="D48" s="129">
        <v>-34114.193110000007</v>
      </c>
    </row>
    <row r="49" spans="1:4">
      <c r="A49" s="80" t="s">
        <v>390</v>
      </c>
      <c r="B49" s="129">
        <v>200013.59243999998</v>
      </c>
      <c r="C49" s="130">
        <v>1.726249718479494</v>
      </c>
      <c r="D49" s="129">
        <v>126647.75544999997</v>
      </c>
    </row>
    <row r="50" spans="1:4">
      <c r="A50" s="80" t="s">
        <v>391</v>
      </c>
      <c r="B50" s="129">
        <v>34491.023839999994</v>
      </c>
      <c r="C50" s="130">
        <v>1.5726924708778847</v>
      </c>
      <c r="D50" s="129">
        <v>21084.437459999994</v>
      </c>
    </row>
    <row r="51" spans="1:4" ht="19.5" customHeight="1">
      <c r="A51" s="486" t="s">
        <v>392</v>
      </c>
      <c r="B51" s="487">
        <v>165522.56859999997</v>
      </c>
      <c r="C51" s="488">
        <v>1.7605843454686889</v>
      </c>
      <c r="D51" s="489">
        <v>105563.31798999995</v>
      </c>
    </row>
    <row r="52" spans="1:4" ht="12.75" customHeight="1"/>
    <row r="53" spans="1:4" ht="21" customHeight="1">
      <c r="A53" s="1167" t="s">
        <v>331</v>
      </c>
      <c r="B53" s="1167"/>
      <c r="C53" s="1167"/>
    </row>
    <row r="54" spans="1:4" ht="12.75" customHeight="1"/>
    <row r="55" spans="1:4" ht="12.75" customHeight="1">
      <c r="A55" s="631" t="s">
        <v>83</v>
      </c>
    </row>
    <row r="56" spans="1:4" ht="12.75" customHeight="1">
      <c r="D56" s="35" t="s">
        <v>1152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8" customWidth="1"/>
    <col min="3" max="3" width="13.140625" style="268" customWidth="1"/>
    <col min="4" max="18" width="10" customWidth="1"/>
    <col min="19" max="19" width="12.140625" customWidth="1"/>
  </cols>
  <sheetData>
    <row r="1" spans="1:20" ht="18">
      <c r="A1" s="681" t="s">
        <v>1001</v>
      </c>
      <c r="B1" s="681"/>
      <c r="C1" s="681"/>
      <c r="D1" s="576"/>
      <c r="E1" s="576"/>
      <c r="F1" s="576"/>
      <c r="G1" s="576"/>
      <c r="H1" s="576"/>
      <c r="I1" s="576"/>
      <c r="J1" s="576"/>
      <c r="K1" s="576"/>
      <c r="L1" s="576"/>
      <c r="M1" s="576"/>
      <c r="N1" s="576"/>
      <c r="O1" s="576"/>
      <c r="P1" s="576"/>
      <c r="Q1" s="576"/>
      <c r="R1" s="576"/>
      <c r="S1" s="576"/>
    </row>
    <row r="2" spans="1:20" ht="16.5">
      <c r="A2" s="682" t="s">
        <v>1002</v>
      </c>
      <c r="B2" s="682"/>
      <c r="C2" s="68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678</v>
      </c>
      <c r="B4" s="153"/>
      <c r="C4" s="153"/>
      <c r="D4" s="351"/>
      <c r="E4" s="5"/>
      <c r="F4" s="6"/>
      <c r="G4" s="7"/>
      <c r="S4" s="140" t="str">
        <f>Naslovnica!A20</f>
        <v>Rujan 2021.</v>
      </c>
    </row>
    <row r="5" spans="1:20" ht="12.75" customHeight="1">
      <c r="A5" s="567" t="s">
        <v>974</v>
      </c>
      <c r="B5" s="567"/>
      <c r="C5" s="567"/>
      <c r="D5" s="352"/>
      <c r="E5" s="9"/>
      <c r="F5" s="10"/>
      <c r="G5" s="11"/>
      <c r="S5" s="545" t="str">
        <f>Naslovnica!A24</f>
        <v>September 2021</v>
      </c>
    </row>
    <row r="6" spans="1:20" ht="12.75" customHeight="1">
      <c r="E6" s="268"/>
    </row>
    <row r="7" spans="1:20" ht="12.75" customHeight="1">
      <c r="A7" s="1064"/>
      <c r="B7" s="1064"/>
      <c r="C7" s="1064"/>
      <c r="D7" s="1070" t="s">
        <v>19</v>
      </c>
      <c r="E7" s="1070"/>
      <c r="F7" s="1070"/>
      <c r="G7" s="1070" t="s">
        <v>20</v>
      </c>
      <c r="H7" s="1070"/>
      <c r="I7" s="1070"/>
      <c r="J7" s="1070" t="s">
        <v>21</v>
      </c>
      <c r="K7" s="1070"/>
      <c r="L7" s="1070"/>
      <c r="M7" s="1070" t="s">
        <v>22</v>
      </c>
      <c r="N7" s="1070"/>
      <c r="O7" s="1070"/>
      <c r="P7" s="1070" t="s">
        <v>640</v>
      </c>
      <c r="Q7" s="1070"/>
      <c r="R7" s="1070"/>
      <c r="S7" s="1070" t="s">
        <v>498</v>
      </c>
    </row>
    <row r="8" spans="1:20" ht="15" customHeight="1">
      <c r="A8" s="1065"/>
      <c r="B8" s="1065"/>
      <c r="C8" s="1065"/>
      <c r="D8" s="1071" t="s">
        <v>638</v>
      </c>
      <c r="E8" s="1072"/>
      <c r="F8" s="1072"/>
      <c r="G8" s="1071" t="s">
        <v>639</v>
      </c>
      <c r="H8" s="1072"/>
      <c r="I8" s="1072"/>
      <c r="J8" s="1071" t="s">
        <v>638</v>
      </c>
      <c r="K8" s="1072"/>
      <c r="L8" s="1072"/>
      <c r="M8" s="1071" t="s">
        <v>638</v>
      </c>
      <c r="N8" s="1072"/>
      <c r="O8" s="1072"/>
      <c r="P8" s="1071" t="s">
        <v>638</v>
      </c>
      <c r="Q8" s="1072"/>
      <c r="R8" s="1072"/>
      <c r="S8" s="1064"/>
    </row>
    <row r="9" spans="1:20">
      <c r="A9" s="1065" t="s">
        <v>637</v>
      </c>
      <c r="B9" s="1065"/>
      <c r="C9" s="1065"/>
      <c r="D9" s="684" t="s">
        <v>119</v>
      </c>
      <c r="E9" s="684" t="s">
        <v>120</v>
      </c>
      <c r="F9" s="684" t="s">
        <v>121</v>
      </c>
      <c r="G9" s="684" t="s">
        <v>119</v>
      </c>
      <c r="H9" s="684" t="s">
        <v>120</v>
      </c>
      <c r="I9" s="684" t="s">
        <v>121</v>
      </c>
      <c r="J9" s="684" t="s">
        <v>119</v>
      </c>
      <c r="K9" s="684" t="s">
        <v>120</v>
      </c>
      <c r="L9" s="684" t="s">
        <v>121</v>
      </c>
      <c r="M9" s="684" t="s">
        <v>119</v>
      </c>
      <c r="N9" s="684" t="s">
        <v>120</v>
      </c>
      <c r="O9" s="684" t="s">
        <v>121</v>
      </c>
      <c r="P9" s="684" t="s">
        <v>119</v>
      </c>
      <c r="Q9" s="684" t="s">
        <v>120</v>
      </c>
      <c r="R9" s="684" t="s">
        <v>121</v>
      </c>
      <c r="S9" s="1064"/>
    </row>
    <row r="10" spans="1:20" s="343" customFormat="1" ht="22.5" customHeight="1">
      <c r="A10" s="1058" t="s">
        <v>641</v>
      </c>
      <c r="B10" s="1058"/>
      <c r="C10" s="1058"/>
      <c r="D10" s="686">
        <v>25824</v>
      </c>
      <c r="E10" s="686">
        <v>648146</v>
      </c>
      <c r="F10" s="686">
        <v>20282</v>
      </c>
      <c r="G10" s="686">
        <v>28983</v>
      </c>
      <c r="H10" s="686">
        <v>332130</v>
      </c>
      <c r="I10" s="686">
        <v>7288</v>
      </c>
      <c r="J10" s="686">
        <v>42990</v>
      </c>
      <c r="K10" s="686">
        <v>365042</v>
      </c>
      <c r="L10" s="686">
        <v>9532</v>
      </c>
      <c r="M10" s="686">
        <v>24948</v>
      </c>
      <c r="N10" s="686">
        <v>564294</v>
      </c>
      <c r="O10" s="686">
        <v>18966</v>
      </c>
      <c r="P10" s="686">
        <v>122745</v>
      </c>
      <c r="Q10" s="686">
        <v>1909612</v>
      </c>
      <c r="R10" s="686">
        <v>56068</v>
      </c>
      <c r="S10" s="686">
        <v>2088425</v>
      </c>
    </row>
    <row r="11" spans="1:20" ht="21.75" customHeight="1">
      <c r="A11" s="1060" t="s">
        <v>642</v>
      </c>
      <c r="B11" s="1060"/>
      <c r="C11" s="1060"/>
      <c r="D11" s="685">
        <v>1.2365299208733855E-2</v>
      </c>
      <c r="E11" s="685">
        <v>0.31035158073667957</v>
      </c>
      <c r="F11" s="685">
        <v>9.7116247890156465E-3</v>
      </c>
      <c r="G11" s="685">
        <v>1.387792235775764E-2</v>
      </c>
      <c r="H11" s="685">
        <v>0.15903372158444762</v>
      </c>
      <c r="I11" s="685">
        <v>3.4897111459592754E-3</v>
      </c>
      <c r="J11" s="685">
        <v>2.0584890527550668E-2</v>
      </c>
      <c r="K11" s="685">
        <v>0.17479296599111771</v>
      </c>
      <c r="L11" s="685">
        <v>4.5642050827776909E-3</v>
      </c>
      <c r="M11" s="685">
        <v>1.1945844356392975E-2</v>
      </c>
      <c r="N11" s="685">
        <v>0.27020074936854327</v>
      </c>
      <c r="O11" s="685">
        <v>9.0814848510240975E-3</v>
      </c>
      <c r="P11" s="685">
        <v>5.8773956450435136E-2</v>
      </c>
      <c r="Q11" s="685">
        <v>0.91437901768078811</v>
      </c>
      <c r="R11" s="685">
        <v>2.684702586877671E-2</v>
      </c>
      <c r="S11" s="685">
        <v>1</v>
      </c>
    </row>
    <row r="12" spans="1:20" ht="22.5" customHeight="1">
      <c r="A12" s="1063" t="s">
        <v>643</v>
      </c>
      <c r="B12" s="1063"/>
      <c r="C12" s="1063"/>
      <c r="D12" s="344">
        <v>22</v>
      </c>
      <c r="E12" s="344">
        <v>23</v>
      </c>
      <c r="F12" s="344">
        <v>1</v>
      </c>
      <c r="G12" s="344">
        <v>28</v>
      </c>
      <c r="H12" s="344">
        <v>35</v>
      </c>
      <c r="I12" s="344">
        <v>1</v>
      </c>
      <c r="J12" s="344">
        <v>34</v>
      </c>
      <c r="K12" s="344">
        <v>37</v>
      </c>
      <c r="L12" s="344">
        <v>3</v>
      </c>
      <c r="M12" s="344">
        <v>16</v>
      </c>
      <c r="N12" s="344">
        <v>34</v>
      </c>
      <c r="O12" s="344">
        <v>3</v>
      </c>
      <c r="P12" s="344">
        <v>100</v>
      </c>
      <c r="Q12" s="344">
        <v>129</v>
      </c>
      <c r="R12" s="344">
        <v>8</v>
      </c>
      <c r="S12" s="344">
        <v>237</v>
      </c>
    </row>
    <row r="13" spans="1:20" ht="22.5" customHeight="1">
      <c r="A13" s="1063" t="s">
        <v>644</v>
      </c>
      <c r="B13" s="1063"/>
      <c r="C13" s="1063"/>
      <c r="D13" s="344">
        <v>0</v>
      </c>
      <c r="E13" s="344">
        <v>0</v>
      </c>
      <c r="F13" s="344">
        <v>0</v>
      </c>
      <c r="G13" s="344">
        <v>0</v>
      </c>
      <c r="H13" s="344">
        <v>0</v>
      </c>
      <c r="I13" s="344">
        <v>0</v>
      </c>
      <c r="J13" s="344">
        <v>0</v>
      </c>
      <c r="K13" s="344">
        <v>0</v>
      </c>
      <c r="L13" s="344">
        <v>0</v>
      </c>
      <c r="M13" s="344">
        <v>0</v>
      </c>
      <c r="N13" s="344">
        <v>1</v>
      </c>
      <c r="O13" s="344">
        <v>0</v>
      </c>
      <c r="P13" s="344">
        <v>0</v>
      </c>
      <c r="Q13" s="344">
        <v>1</v>
      </c>
      <c r="R13" s="344">
        <v>0</v>
      </c>
      <c r="S13" s="344">
        <v>1</v>
      </c>
    </row>
    <row r="14" spans="1:20" ht="22.5" customHeight="1">
      <c r="A14" s="1063" t="s">
        <v>645</v>
      </c>
      <c r="B14" s="1063"/>
      <c r="C14" s="1063"/>
      <c r="D14" s="344">
        <v>1813</v>
      </c>
      <c r="E14" s="344">
        <v>0</v>
      </c>
      <c r="F14" s="344">
        <v>0</v>
      </c>
      <c r="G14" s="344">
        <v>1813</v>
      </c>
      <c r="H14" s="344">
        <v>0</v>
      </c>
      <c r="I14" s="344">
        <v>0</v>
      </c>
      <c r="J14" s="344">
        <v>3629</v>
      </c>
      <c r="K14" s="344">
        <v>0</v>
      </c>
      <c r="L14" s="344">
        <v>0</v>
      </c>
      <c r="M14" s="344">
        <v>1813</v>
      </c>
      <c r="N14" s="344">
        <v>1</v>
      </c>
      <c r="O14" s="344">
        <v>0</v>
      </c>
      <c r="P14" s="344">
        <v>9068</v>
      </c>
      <c r="Q14" s="344">
        <v>1</v>
      </c>
      <c r="R14" s="344">
        <v>0</v>
      </c>
      <c r="S14" s="344">
        <v>9069</v>
      </c>
      <c r="T14" s="77"/>
    </row>
    <row r="15" spans="1:20" ht="21.75" customHeight="1">
      <c r="A15" s="1060" t="s">
        <v>646</v>
      </c>
      <c r="B15" s="1060"/>
      <c r="C15" s="1060"/>
      <c r="D15" s="689">
        <v>1835</v>
      </c>
      <c r="E15" s="689">
        <v>23</v>
      </c>
      <c r="F15" s="689">
        <v>1</v>
      </c>
      <c r="G15" s="689">
        <v>1841</v>
      </c>
      <c r="H15" s="689">
        <v>35</v>
      </c>
      <c r="I15" s="689">
        <v>1</v>
      </c>
      <c r="J15" s="689">
        <v>3663</v>
      </c>
      <c r="K15" s="689">
        <v>37</v>
      </c>
      <c r="L15" s="689">
        <v>3</v>
      </c>
      <c r="M15" s="689">
        <v>1829</v>
      </c>
      <c r="N15" s="689">
        <v>36</v>
      </c>
      <c r="O15" s="689">
        <v>3</v>
      </c>
      <c r="P15" s="689">
        <v>9168</v>
      </c>
      <c r="Q15" s="689">
        <v>131</v>
      </c>
      <c r="R15" s="689">
        <v>8</v>
      </c>
      <c r="S15" s="689">
        <v>9307</v>
      </c>
    </row>
    <row r="16" spans="1:20" ht="22.5" customHeight="1">
      <c r="A16" s="1061" t="s">
        <v>647</v>
      </c>
      <c r="B16" s="1061"/>
      <c r="C16" s="1061"/>
      <c r="D16" s="175">
        <v>5</v>
      </c>
      <c r="E16" s="175">
        <v>799</v>
      </c>
      <c r="F16" s="175">
        <v>2</v>
      </c>
      <c r="G16" s="175">
        <v>5</v>
      </c>
      <c r="H16" s="175">
        <v>306</v>
      </c>
      <c r="I16" s="175">
        <v>0</v>
      </c>
      <c r="J16" s="175">
        <v>2</v>
      </c>
      <c r="K16" s="175">
        <v>381</v>
      </c>
      <c r="L16" s="175">
        <v>0</v>
      </c>
      <c r="M16" s="175">
        <v>5</v>
      </c>
      <c r="N16" s="175">
        <v>670</v>
      </c>
      <c r="O16" s="175">
        <v>1</v>
      </c>
      <c r="P16" s="175">
        <v>17</v>
      </c>
      <c r="Q16" s="175">
        <v>2156</v>
      </c>
      <c r="R16" s="175">
        <v>3</v>
      </c>
      <c r="S16" s="175">
        <v>2176</v>
      </c>
    </row>
    <row r="17" spans="1:20" ht="22.5" customHeight="1">
      <c r="A17" s="1061" t="s">
        <v>648</v>
      </c>
      <c r="B17" s="1061"/>
      <c r="C17" s="1061"/>
      <c r="D17" s="176">
        <v>19</v>
      </c>
      <c r="E17" s="175">
        <v>6</v>
      </c>
      <c r="F17" s="175">
        <v>781</v>
      </c>
      <c r="G17" s="175">
        <v>12</v>
      </c>
      <c r="H17" s="175">
        <v>5</v>
      </c>
      <c r="I17" s="175">
        <v>294</v>
      </c>
      <c r="J17" s="175">
        <v>18</v>
      </c>
      <c r="K17" s="175">
        <v>2</v>
      </c>
      <c r="L17" s="175">
        <v>364</v>
      </c>
      <c r="M17" s="175">
        <v>15</v>
      </c>
      <c r="N17" s="175">
        <v>5</v>
      </c>
      <c r="O17" s="175">
        <v>656</v>
      </c>
      <c r="P17" s="175">
        <v>64</v>
      </c>
      <c r="Q17" s="175">
        <v>18</v>
      </c>
      <c r="R17" s="175">
        <v>2095</v>
      </c>
      <c r="S17" s="175">
        <v>2177</v>
      </c>
    </row>
    <row r="18" spans="1:20" ht="22.5" customHeight="1">
      <c r="A18" s="1062" t="s">
        <v>649</v>
      </c>
      <c r="B18" s="1062"/>
      <c r="C18" s="1062"/>
      <c r="D18" s="175">
        <v>12</v>
      </c>
      <c r="E18" s="175">
        <v>9</v>
      </c>
      <c r="F18" s="175">
        <v>0</v>
      </c>
      <c r="G18" s="175">
        <v>1</v>
      </c>
      <c r="H18" s="175">
        <v>4</v>
      </c>
      <c r="I18" s="175">
        <v>0</v>
      </c>
      <c r="J18" s="175">
        <v>1</v>
      </c>
      <c r="K18" s="175">
        <v>6</v>
      </c>
      <c r="L18" s="175">
        <v>0</v>
      </c>
      <c r="M18" s="175">
        <v>8</v>
      </c>
      <c r="N18" s="175">
        <v>9</v>
      </c>
      <c r="O18" s="175">
        <v>0</v>
      </c>
      <c r="P18" s="175">
        <v>22</v>
      </c>
      <c r="Q18" s="175">
        <v>28</v>
      </c>
      <c r="R18" s="175">
        <v>0</v>
      </c>
      <c r="S18" s="175">
        <v>50</v>
      </c>
    </row>
    <row r="19" spans="1:20" ht="22.5" customHeight="1">
      <c r="A19" s="1059" t="s">
        <v>650</v>
      </c>
      <c r="B19" s="1059"/>
      <c r="C19" s="1059"/>
      <c r="D19" s="175">
        <v>1</v>
      </c>
      <c r="E19" s="175">
        <v>2</v>
      </c>
      <c r="F19" s="175">
        <v>0</v>
      </c>
      <c r="G19" s="175">
        <v>7</v>
      </c>
      <c r="H19" s="175">
        <v>16</v>
      </c>
      <c r="I19" s="175">
        <v>0</v>
      </c>
      <c r="J19" s="175">
        <v>14</v>
      </c>
      <c r="K19" s="175">
        <v>10</v>
      </c>
      <c r="L19" s="175">
        <v>0</v>
      </c>
      <c r="M19" s="175">
        <v>0</v>
      </c>
      <c r="N19" s="175">
        <v>0</v>
      </c>
      <c r="O19" s="175">
        <v>0</v>
      </c>
      <c r="P19" s="175">
        <v>22</v>
      </c>
      <c r="Q19" s="175">
        <v>28</v>
      </c>
      <c r="R19" s="175">
        <v>0</v>
      </c>
      <c r="S19" s="175">
        <v>50</v>
      </c>
    </row>
    <row r="20" spans="1:20" ht="22.5" customHeight="1">
      <c r="A20" s="1060" t="s">
        <v>651</v>
      </c>
      <c r="B20" s="1060"/>
      <c r="C20" s="1060"/>
      <c r="D20" s="689">
        <v>3</v>
      </c>
      <c r="E20" s="689">
        <v>-800</v>
      </c>
      <c r="F20" s="689">
        <v>779</v>
      </c>
      <c r="G20" s="689">
        <v>13</v>
      </c>
      <c r="H20" s="689">
        <v>-289</v>
      </c>
      <c r="I20" s="689">
        <v>294</v>
      </c>
      <c r="J20" s="689">
        <v>29</v>
      </c>
      <c r="K20" s="689">
        <v>-375</v>
      </c>
      <c r="L20" s="689">
        <v>364</v>
      </c>
      <c r="M20" s="689">
        <v>2</v>
      </c>
      <c r="N20" s="689">
        <v>-674</v>
      </c>
      <c r="O20" s="689">
        <v>655</v>
      </c>
      <c r="P20" s="689">
        <v>47</v>
      </c>
      <c r="Q20" s="689">
        <v>-2138</v>
      </c>
      <c r="R20" s="689">
        <v>2092</v>
      </c>
      <c r="S20" s="689">
        <v>1</v>
      </c>
    </row>
    <row r="21" spans="1:20" ht="22.5" customHeight="1">
      <c r="A21" s="1060" t="s">
        <v>652</v>
      </c>
      <c r="B21" s="1060"/>
      <c r="C21" s="1060"/>
      <c r="D21" s="689">
        <v>1</v>
      </c>
      <c r="E21" s="689">
        <v>191</v>
      </c>
      <c r="F21" s="689">
        <v>221</v>
      </c>
      <c r="G21" s="689">
        <v>4</v>
      </c>
      <c r="H21" s="689">
        <v>76</v>
      </c>
      <c r="I21" s="689">
        <v>113</v>
      </c>
      <c r="J21" s="689">
        <v>3</v>
      </c>
      <c r="K21" s="689">
        <v>96</v>
      </c>
      <c r="L21" s="689">
        <v>138</v>
      </c>
      <c r="M21" s="689">
        <v>3</v>
      </c>
      <c r="N21" s="689">
        <v>142</v>
      </c>
      <c r="O21" s="689">
        <v>202</v>
      </c>
      <c r="P21" s="689">
        <v>11</v>
      </c>
      <c r="Q21" s="689">
        <v>505</v>
      </c>
      <c r="R21" s="689">
        <v>674</v>
      </c>
      <c r="S21" s="689">
        <v>1190</v>
      </c>
    </row>
    <row r="22" spans="1:20" ht="21.75" customHeight="1">
      <c r="A22" s="1058" t="s">
        <v>653</v>
      </c>
      <c r="B22" s="1058"/>
      <c r="C22" s="1058"/>
      <c r="D22" s="687">
        <v>27661</v>
      </c>
      <c r="E22" s="687">
        <v>647178</v>
      </c>
      <c r="F22" s="687">
        <v>20841</v>
      </c>
      <c r="G22" s="687">
        <v>30833</v>
      </c>
      <c r="H22" s="687">
        <v>331800</v>
      </c>
      <c r="I22" s="687">
        <v>7470</v>
      </c>
      <c r="J22" s="688">
        <v>46679</v>
      </c>
      <c r="K22" s="687">
        <v>364608</v>
      </c>
      <c r="L22" s="687">
        <v>9761</v>
      </c>
      <c r="M22" s="687">
        <v>26776</v>
      </c>
      <c r="N22" s="687">
        <v>563514</v>
      </c>
      <c r="O22" s="687">
        <v>19422</v>
      </c>
      <c r="P22" s="687">
        <v>131949</v>
      </c>
      <c r="Q22" s="687">
        <v>1907100</v>
      </c>
      <c r="R22" s="687">
        <v>57494</v>
      </c>
      <c r="S22" s="687">
        <v>2096543</v>
      </c>
    </row>
    <row r="23" spans="1:20" s="268" customFormat="1" ht="22.5" customHeight="1">
      <c r="A23" s="1059" t="s">
        <v>677</v>
      </c>
      <c r="B23" s="1059"/>
      <c r="C23" s="1059"/>
      <c r="D23" s="347">
        <v>1837</v>
      </c>
      <c r="E23" s="347">
        <v>-968</v>
      </c>
      <c r="F23" s="347">
        <v>559</v>
      </c>
      <c r="G23" s="347">
        <v>1850</v>
      </c>
      <c r="H23" s="347">
        <v>-330</v>
      </c>
      <c r="I23" s="347">
        <v>182</v>
      </c>
      <c r="J23" s="347">
        <v>3689</v>
      </c>
      <c r="K23" s="347">
        <v>-434</v>
      </c>
      <c r="L23" s="347">
        <v>229</v>
      </c>
      <c r="M23" s="347">
        <v>1828</v>
      </c>
      <c r="N23" s="347">
        <v>-780</v>
      </c>
      <c r="O23" s="347">
        <v>456</v>
      </c>
      <c r="P23" s="347">
        <v>9204</v>
      </c>
      <c r="Q23" s="347">
        <v>-2512</v>
      </c>
      <c r="R23" s="347">
        <v>1426</v>
      </c>
      <c r="S23" s="347">
        <v>8118</v>
      </c>
      <c r="T23" s="298"/>
    </row>
    <row r="24" spans="1:20" ht="22.5" customHeight="1">
      <c r="A24" s="1060" t="s">
        <v>654</v>
      </c>
      <c r="B24" s="1060"/>
      <c r="C24" s="1060"/>
      <c r="D24" s="685">
        <v>7.1135377942998762E-2</v>
      </c>
      <c r="E24" s="685">
        <v>-1.4934906641404868E-3</v>
      </c>
      <c r="F24" s="685">
        <v>2.756138447884824E-2</v>
      </c>
      <c r="G24" s="685">
        <v>6.3830521340095925E-2</v>
      </c>
      <c r="H24" s="685">
        <v>-9.9358684852316869E-4</v>
      </c>
      <c r="I24" s="685">
        <v>2.4972557628979142E-2</v>
      </c>
      <c r="J24" s="685">
        <v>8.5810653640381485E-2</v>
      </c>
      <c r="K24" s="685">
        <v>-1.1889042904652068E-3</v>
      </c>
      <c r="L24" s="685">
        <v>2.4024339068401176E-2</v>
      </c>
      <c r="M24" s="685">
        <v>7.3272406605739943E-2</v>
      </c>
      <c r="N24" s="685">
        <v>-1.3822581845633658E-3</v>
      </c>
      <c r="O24" s="685">
        <v>2.4043024359379942E-2</v>
      </c>
      <c r="P24" s="685">
        <v>7.4984724428693639E-2</v>
      </c>
      <c r="Q24" s="685">
        <v>-1.3154504684721295E-3</v>
      </c>
      <c r="R24" s="685">
        <v>2.5433402297210531E-2</v>
      </c>
      <c r="S24" s="685">
        <v>3.887139830254857E-3</v>
      </c>
    </row>
    <row r="25" spans="1:20" ht="21.75" customHeight="1">
      <c r="A25" s="1060" t="s">
        <v>642</v>
      </c>
      <c r="B25" s="1060"/>
      <c r="C25" s="1060"/>
      <c r="D25" s="685">
        <v>1.3193623980047154E-2</v>
      </c>
      <c r="E25" s="685">
        <v>0.30868815950829531</v>
      </c>
      <c r="F25" s="685">
        <v>9.9406499175070575E-3</v>
      </c>
      <c r="G25" s="685">
        <v>1.4706590802096594E-2</v>
      </c>
      <c r="H25" s="685">
        <v>0.15826052697225862</v>
      </c>
      <c r="I25" s="685">
        <v>3.5630082473862928E-3</v>
      </c>
      <c r="J25" s="685">
        <v>2.226474725297788E-2</v>
      </c>
      <c r="K25" s="685">
        <v>0.17390914472061866</v>
      </c>
      <c r="L25" s="685">
        <v>4.6557595050518881E-3</v>
      </c>
      <c r="M25" s="685">
        <v>1.2771500512987331E-2</v>
      </c>
      <c r="N25" s="685">
        <v>0.26878246713756887</v>
      </c>
      <c r="O25" s="685">
        <v>9.2638214432043606E-3</v>
      </c>
      <c r="P25" s="685">
        <v>6.293646254810896E-2</v>
      </c>
      <c r="Q25" s="685">
        <v>0.90964029833874149</v>
      </c>
      <c r="R25" s="685">
        <v>2.7423239113149599E-2</v>
      </c>
      <c r="S25" s="685">
        <v>1</v>
      </c>
    </row>
    <row r="26" spans="1:20">
      <c r="A26" s="22" t="s">
        <v>655</v>
      </c>
      <c r="B26" s="22"/>
      <c r="C26" s="22"/>
    </row>
    <row r="27" spans="1:20" ht="12.75" customHeight="1">
      <c r="A27" s="174" t="s">
        <v>656</v>
      </c>
      <c r="B27" s="174"/>
      <c r="C27" s="174"/>
      <c r="D27" s="172"/>
      <c r="E27" s="172"/>
      <c r="F27" s="172"/>
      <c r="G27" s="172"/>
      <c r="H27" s="173"/>
    </row>
    <row r="28" spans="1:20" ht="12.75" customHeight="1">
      <c r="A28" s="169" t="s">
        <v>657</v>
      </c>
      <c r="B28" s="169"/>
      <c r="C28" s="169"/>
      <c r="D28" s="171"/>
      <c r="E28" s="171"/>
      <c r="F28" s="171"/>
      <c r="G28" s="171"/>
      <c r="H28" s="171"/>
    </row>
    <row r="29" spans="1:20" ht="12.75" customHeight="1">
      <c r="A29" s="170"/>
      <c r="B29" s="170"/>
      <c r="C29" s="170"/>
      <c r="D29" s="169"/>
      <c r="E29" s="169"/>
      <c r="F29" s="169"/>
      <c r="G29" s="169"/>
      <c r="H29" s="169"/>
    </row>
    <row r="30" spans="1:20" ht="12.75" customHeight="1">
      <c r="B30" s="630"/>
      <c r="C30" s="630"/>
    </row>
    <row r="31" spans="1:20" ht="12.75" customHeight="1">
      <c r="A31" s="152" t="s">
        <v>679</v>
      </c>
      <c r="B31" s="204"/>
      <c r="C31" s="204"/>
      <c r="D31" s="204"/>
      <c r="E31" s="204"/>
      <c r="F31" s="204"/>
      <c r="S31" s="140" t="str">
        <f>Naslovnica!A20</f>
        <v>Rujan 2021.</v>
      </c>
    </row>
    <row r="32" spans="1:20">
      <c r="A32" s="575" t="s">
        <v>975</v>
      </c>
      <c r="B32" s="204"/>
      <c r="C32" s="204"/>
      <c r="D32" s="204"/>
      <c r="E32" s="204"/>
      <c r="F32" s="204"/>
      <c r="S32" s="545" t="str">
        <f>Naslovnica!A24</f>
        <v>September 2021</v>
      </c>
    </row>
    <row r="33" spans="1:19">
      <c r="B33"/>
      <c r="C33"/>
    </row>
    <row r="34" spans="1:19" ht="32.25" customHeight="1">
      <c r="A34" s="690"/>
      <c r="B34" s="1065" t="s">
        <v>625</v>
      </c>
      <c r="C34" s="1065"/>
      <c r="D34" s="1065"/>
      <c r="E34" s="1067" t="s">
        <v>626</v>
      </c>
      <c r="F34" s="1067"/>
      <c r="G34" s="1067"/>
      <c r="H34" s="1067" t="s">
        <v>627</v>
      </c>
      <c r="I34" s="1067"/>
      <c r="J34" s="1067"/>
      <c r="K34" s="1066" t="s">
        <v>628</v>
      </c>
      <c r="L34" s="1066"/>
      <c r="M34" s="1066"/>
      <c r="N34" s="1066" t="s">
        <v>629</v>
      </c>
      <c r="O34" s="1066"/>
      <c r="P34" s="1066"/>
      <c r="Q34" s="1067" t="s">
        <v>630</v>
      </c>
      <c r="R34" s="1067"/>
      <c r="S34" s="1067"/>
    </row>
    <row r="35" spans="1:19" ht="21">
      <c r="A35" s="690" t="s">
        <v>570</v>
      </c>
      <c r="B35" s="1065" t="s">
        <v>631</v>
      </c>
      <c r="C35" s="1065"/>
      <c r="D35" s="1065"/>
      <c r="E35" s="1065" t="s">
        <v>632</v>
      </c>
      <c r="F35" s="1065"/>
      <c r="G35" s="1065"/>
      <c r="H35" s="1065" t="s">
        <v>632</v>
      </c>
      <c r="I35" s="1065"/>
      <c r="J35" s="1065"/>
      <c r="K35" s="1065" t="s">
        <v>633</v>
      </c>
      <c r="L35" s="1065"/>
      <c r="M35" s="1065"/>
      <c r="N35" s="1065" t="s">
        <v>633</v>
      </c>
      <c r="O35" s="1065"/>
      <c r="P35" s="1065"/>
      <c r="Q35" s="1065" t="s">
        <v>633</v>
      </c>
      <c r="R35" s="1065"/>
      <c r="S35" s="1065"/>
    </row>
    <row r="36" spans="1:19">
      <c r="A36" s="690"/>
      <c r="B36" s="691" t="s">
        <v>119</v>
      </c>
      <c r="C36" s="691" t="s">
        <v>120</v>
      </c>
      <c r="D36" s="691" t="s">
        <v>121</v>
      </c>
      <c r="E36" s="691" t="s">
        <v>119</v>
      </c>
      <c r="F36" s="691" t="s">
        <v>120</v>
      </c>
      <c r="G36" s="691" t="s">
        <v>121</v>
      </c>
      <c r="H36" s="691" t="s">
        <v>119</v>
      </c>
      <c r="I36" s="691" t="s">
        <v>120</v>
      </c>
      <c r="J36" s="691" t="s">
        <v>121</v>
      </c>
      <c r="K36" s="691" t="s">
        <v>119</v>
      </c>
      <c r="L36" s="691" t="s">
        <v>120</v>
      </c>
      <c r="M36" s="691" t="s">
        <v>121</v>
      </c>
      <c r="N36" s="691" t="s">
        <v>119</v>
      </c>
      <c r="O36" s="691" t="s">
        <v>120</v>
      </c>
      <c r="P36" s="691" t="s">
        <v>121</v>
      </c>
      <c r="Q36" s="683" t="s">
        <v>119</v>
      </c>
      <c r="R36" s="683" t="s">
        <v>120</v>
      </c>
      <c r="S36" s="683" t="s">
        <v>121</v>
      </c>
    </row>
    <row r="37" spans="1:19">
      <c r="A37" s="179" t="s">
        <v>6</v>
      </c>
      <c r="B37" s="188">
        <v>4338</v>
      </c>
      <c r="C37" s="188">
        <v>361</v>
      </c>
      <c r="D37" s="188">
        <v>8</v>
      </c>
      <c r="E37" s="188">
        <v>3014</v>
      </c>
      <c r="F37" s="188">
        <v>271</v>
      </c>
      <c r="G37" s="188">
        <v>5</v>
      </c>
      <c r="H37" s="188">
        <v>7352</v>
      </c>
      <c r="I37" s="188">
        <v>632</v>
      </c>
      <c r="J37" s="188">
        <v>13</v>
      </c>
      <c r="K37" s="188">
        <v>732</v>
      </c>
      <c r="L37" s="188">
        <v>-5</v>
      </c>
      <c r="M37" s="188">
        <v>0</v>
      </c>
      <c r="N37" s="188">
        <v>533</v>
      </c>
      <c r="O37" s="188">
        <v>-15</v>
      </c>
      <c r="P37" s="188">
        <v>-1</v>
      </c>
      <c r="Q37" s="189">
        <v>0.20781994414325622</v>
      </c>
      <c r="R37" s="189">
        <v>-3.0674846625766916E-2</v>
      </c>
      <c r="S37" s="189">
        <v>-7.1428571428571397E-2</v>
      </c>
    </row>
    <row r="38" spans="1:19">
      <c r="A38" s="78" t="s">
        <v>7</v>
      </c>
      <c r="B38" s="188">
        <v>36664</v>
      </c>
      <c r="C38" s="188">
        <v>72196</v>
      </c>
      <c r="D38" s="188">
        <v>164</v>
      </c>
      <c r="E38" s="188">
        <v>29024</v>
      </c>
      <c r="F38" s="188">
        <v>55276</v>
      </c>
      <c r="G38" s="188">
        <v>97</v>
      </c>
      <c r="H38" s="188">
        <v>65688</v>
      </c>
      <c r="I38" s="188">
        <v>127472</v>
      </c>
      <c r="J38" s="188">
        <v>261</v>
      </c>
      <c r="K38" s="188">
        <v>2408</v>
      </c>
      <c r="L38" s="188">
        <v>-1912</v>
      </c>
      <c r="M38" s="188">
        <v>-2</v>
      </c>
      <c r="N38" s="188">
        <v>2056</v>
      </c>
      <c r="O38" s="188">
        <v>-1500</v>
      </c>
      <c r="P38" s="188">
        <v>-1</v>
      </c>
      <c r="Q38" s="189">
        <v>7.29125833006663E-2</v>
      </c>
      <c r="R38" s="189">
        <v>-2.6068885425262089E-2</v>
      </c>
      <c r="S38" s="189">
        <v>-1.1363636363636354E-2</v>
      </c>
    </row>
    <row r="39" spans="1:19">
      <c r="A39" s="78" t="s">
        <v>8</v>
      </c>
      <c r="B39" s="188">
        <v>17196</v>
      </c>
      <c r="C39" s="188">
        <v>118534</v>
      </c>
      <c r="D39" s="188">
        <v>156</v>
      </c>
      <c r="E39" s="188">
        <v>12996</v>
      </c>
      <c r="F39" s="188">
        <v>101737</v>
      </c>
      <c r="G39" s="188">
        <v>149</v>
      </c>
      <c r="H39" s="188">
        <v>30192</v>
      </c>
      <c r="I39" s="188">
        <v>220271</v>
      </c>
      <c r="J39" s="188">
        <v>305</v>
      </c>
      <c r="K39" s="188">
        <v>1093</v>
      </c>
      <c r="L39" s="188">
        <v>-471</v>
      </c>
      <c r="M39" s="188">
        <v>2</v>
      </c>
      <c r="N39" s="188">
        <v>745</v>
      </c>
      <c r="O39" s="188">
        <v>-606</v>
      </c>
      <c r="P39" s="188">
        <v>6</v>
      </c>
      <c r="Q39" s="189">
        <v>6.4823305353741922E-2</v>
      </c>
      <c r="R39" s="189">
        <v>-4.8656414333989595E-3</v>
      </c>
      <c r="S39" s="189">
        <v>2.6936026936027035E-2</v>
      </c>
    </row>
    <row r="40" spans="1:19">
      <c r="A40" s="78" t="s">
        <v>9</v>
      </c>
      <c r="B40" s="188">
        <v>9806</v>
      </c>
      <c r="C40" s="188">
        <v>140224</v>
      </c>
      <c r="D40" s="188">
        <v>80</v>
      </c>
      <c r="E40" s="188">
        <v>2845</v>
      </c>
      <c r="F40" s="188">
        <v>128827</v>
      </c>
      <c r="G40" s="188">
        <v>95</v>
      </c>
      <c r="H40" s="188">
        <v>12651</v>
      </c>
      <c r="I40" s="188">
        <v>269051</v>
      </c>
      <c r="J40" s="188">
        <v>175</v>
      </c>
      <c r="K40" s="188">
        <v>581</v>
      </c>
      <c r="L40" s="188">
        <v>-138</v>
      </c>
      <c r="M40" s="188">
        <v>2</v>
      </c>
      <c r="N40" s="188">
        <v>227</v>
      </c>
      <c r="O40" s="188">
        <v>-217</v>
      </c>
      <c r="P40" s="188">
        <v>-1</v>
      </c>
      <c r="Q40" s="189">
        <v>6.8225956261082521E-2</v>
      </c>
      <c r="R40" s="189">
        <v>-1.3177137851421161E-3</v>
      </c>
      <c r="S40" s="189">
        <v>5.7471264367816577E-3</v>
      </c>
    </row>
    <row r="41" spans="1:19">
      <c r="A41" s="78" t="s">
        <v>10</v>
      </c>
      <c r="B41" s="188">
        <v>8465</v>
      </c>
      <c r="C41" s="188">
        <v>158188</v>
      </c>
      <c r="D41" s="188">
        <v>87</v>
      </c>
      <c r="E41" s="188">
        <v>2154</v>
      </c>
      <c r="F41" s="188">
        <v>145290</v>
      </c>
      <c r="G41" s="188">
        <v>63</v>
      </c>
      <c r="H41" s="188">
        <v>10619</v>
      </c>
      <c r="I41" s="188">
        <v>303478</v>
      </c>
      <c r="J41" s="188">
        <v>150</v>
      </c>
      <c r="K41" s="188">
        <v>475</v>
      </c>
      <c r="L41" s="188">
        <v>-278</v>
      </c>
      <c r="M41" s="188">
        <v>-2</v>
      </c>
      <c r="N41" s="188">
        <v>175</v>
      </c>
      <c r="O41" s="188">
        <v>-178</v>
      </c>
      <c r="P41" s="188">
        <v>0</v>
      </c>
      <c r="Q41" s="189">
        <v>6.5202126592436516E-2</v>
      </c>
      <c r="R41" s="189">
        <v>-1.5003257286121396E-3</v>
      </c>
      <c r="S41" s="189">
        <v>-1.3157894736842146E-2</v>
      </c>
    </row>
    <row r="42" spans="1:19">
      <c r="A42" s="78" t="s">
        <v>11</v>
      </c>
      <c r="B42" s="188">
        <v>2645</v>
      </c>
      <c r="C42" s="188">
        <v>157576</v>
      </c>
      <c r="D42" s="188">
        <v>86</v>
      </c>
      <c r="E42" s="188">
        <v>833</v>
      </c>
      <c r="F42" s="188">
        <v>146743</v>
      </c>
      <c r="G42" s="188">
        <v>86</v>
      </c>
      <c r="H42" s="188">
        <v>3478</v>
      </c>
      <c r="I42" s="188">
        <v>304319</v>
      </c>
      <c r="J42" s="188">
        <v>172</v>
      </c>
      <c r="K42" s="188">
        <v>127</v>
      </c>
      <c r="L42" s="188">
        <v>260</v>
      </c>
      <c r="M42" s="188">
        <v>2</v>
      </c>
      <c r="N42" s="188">
        <v>32</v>
      </c>
      <c r="O42" s="188">
        <v>-80</v>
      </c>
      <c r="P42" s="188">
        <v>-2</v>
      </c>
      <c r="Q42" s="189">
        <v>4.7905995781861943E-2</v>
      </c>
      <c r="R42" s="189">
        <v>5.9183465454948347E-4</v>
      </c>
      <c r="S42" s="189">
        <v>0</v>
      </c>
    </row>
    <row r="43" spans="1:19">
      <c r="A43" s="78" t="s">
        <v>12</v>
      </c>
      <c r="B43" s="188">
        <v>773</v>
      </c>
      <c r="C43" s="188">
        <v>130805</v>
      </c>
      <c r="D43" s="188">
        <v>98</v>
      </c>
      <c r="E43" s="188">
        <v>459</v>
      </c>
      <c r="F43" s="188">
        <v>132864</v>
      </c>
      <c r="G43" s="188">
        <v>77</v>
      </c>
      <c r="H43" s="188">
        <v>1232</v>
      </c>
      <c r="I43" s="188">
        <v>263669</v>
      </c>
      <c r="J43" s="188">
        <v>175</v>
      </c>
      <c r="K43" s="188">
        <v>8</v>
      </c>
      <c r="L43" s="188">
        <v>322</v>
      </c>
      <c r="M43" s="188">
        <v>-1</v>
      </c>
      <c r="N43" s="188">
        <v>7</v>
      </c>
      <c r="O43" s="188">
        <v>213</v>
      </c>
      <c r="P43" s="188">
        <v>0</v>
      </c>
      <c r="Q43" s="189">
        <v>1.2325390304026351E-2</v>
      </c>
      <c r="R43" s="189">
        <v>2.0331846131629305E-3</v>
      </c>
      <c r="S43" s="189">
        <v>-5.6818181818182323E-3</v>
      </c>
    </row>
    <row r="44" spans="1:19">
      <c r="A44" s="78" t="s">
        <v>13</v>
      </c>
      <c r="B44" s="188">
        <v>478</v>
      </c>
      <c r="C44" s="188">
        <v>111668</v>
      </c>
      <c r="D44" s="188">
        <v>99</v>
      </c>
      <c r="E44" s="188">
        <v>257</v>
      </c>
      <c r="F44" s="188">
        <v>119628</v>
      </c>
      <c r="G44" s="188">
        <v>125</v>
      </c>
      <c r="H44" s="188">
        <v>735</v>
      </c>
      <c r="I44" s="188">
        <v>231296</v>
      </c>
      <c r="J44" s="188">
        <v>224</v>
      </c>
      <c r="K44" s="188">
        <v>7</v>
      </c>
      <c r="L44" s="188">
        <v>167</v>
      </c>
      <c r="M44" s="188">
        <v>-4</v>
      </c>
      <c r="N44" s="188">
        <v>-2</v>
      </c>
      <c r="O44" s="188">
        <v>231</v>
      </c>
      <c r="P44" s="188">
        <v>0</v>
      </c>
      <c r="Q44" s="189">
        <v>6.8493150684931781E-3</v>
      </c>
      <c r="R44" s="189">
        <v>1.7237048393663468E-3</v>
      </c>
      <c r="S44" s="189">
        <v>-1.7543859649122862E-2</v>
      </c>
    </row>
    <row r="45" spans="1:19">
      <c r="A45" s="78" t="s">
        <v>14</v>
      </c>
      <c r="B45" s="188">
        <v>2</v>
      </c>
      <c r="C45" s="188">
        <v>100979</v>
      </c>
      <c r="D45" s="188">
        <v>176</v>
      </c>
      <c r="E45" s="188">
        <v>0</v>
      </c>
      <c r="F45" s="188">
        <v>85893</v>
      </c>
      <c r="G45" s="188">
        <v>14185</v>
      </c>
      <c r="H45" s="188">
        <v>2</v>
      </c>
      <c r="I45" s="188">
        <v>186872</v>
      </c>
      <c r="J45" s="188">
        <v>14361</v>
      </c>
      <c r="K45" s="188">
        <v>0</v>
      </c>
      <c r="L45" s="188">
        <v>1218</v>
      </c>
      <c r="M45" s="188">
        <v>-2</v>
      </c>
      <c r="N45" s="188">
        <v>0</v>
      </c>
      <c r="O45" s="188">
        <v>463</v>
      </c>
      <c r="P45" s="188">
        <v>796</v>
      </c>
      <c r="Q45" s="189">
        <v>0</v>
      </c>
      <c r="R45" s="189">
        <v>9.077114978589762E-3</v>
      </c>
      <c r="S45" s="189">
        <v>5.8524360580821E-2</v>
      </c>
    </row>
    <row r="46" spans="1:19">
      <c r="A46" s="78" t="s">
        <v>15</v>
      </c>
      <c r="B46" s="188">
        <v>0</v>
      </c>
      <c r="C46" s="188">
        <v>33</v>
      </c>
      <c r="D46" s="188">
        <v>21930</v>
      </c>
      <c r="E46" s="188">
        <v>0</v>
      </c>
      <c r="F46" s="188">
        <v>3</v>
      </c>
      <c r="G46" s="188">
        <v>16962</v>
      </c>
      <c r="H46" s="188">
        <v>0</v>
      </c>
      <c r="I46" s="188">
        <v>36</v>
      </c>
      <c r="J46" s="188">
        <v>38892</v>
      </c>
      <c r="K46" s="188">
        <v>0</v>
      </c>
      <c r="L46" s="188">
        <v>13</v>
      </c>
      <c r="M46" s="188">
        <v>268</v>
      </c>
      <c r="N46" s="188">
        <v>0</v>
      </c>
      <c r="O46" s="188">
        <v>1</v>
      </c>
      <c r="P46" s="188">
        <v>280</v>
      </c>
      <c r="Q46" s="189" t="s">
        <v>1254</v>
      </c>
      <c r="R46" s="189">
        <v>0.63636363636363646</v>
      </c>
      <c r="S46" s="189">
        <v>1.4291675359899836E-2</v>
      </c>
    </row>
    <row r="47" spans="1:19">
      <c r="A47" s="78" t="s">
        <v>16</v>
      </c>
      <c r="B47" s="188">
        <v>0</v>
      </c>
      <c r="C47" s="188">
        <v>3</v>
      </c>
      <c r="D47" s="188">
        <v>1716</v>
      </c>
      <c r="E47" s="188">
        <v>0</v>
      </c>
      <c r="F47" s="188">
        <v>1</v>
      </c>
      <c r="G47" s="188">
        <v>1050</v>
      </c>
      <c r="H47" s="188">
        <v>0</v>
      </c>
      <c r="I47" s="188">
        <v>4</v>
      </c>
      <c r="J47" s="188">
        <v>2766</v>
      </c>
      <c r="K47" s="188">
        <v>0</v>
      </c>
      <c r="L47" s="188">
        <v>0</v>
      </c>
      <c r="M47" s="188">
        <v>45</v>
      </c>
      <c r="N47" s="188">
        <v>0</v>
      </c>
      <c r="O47" s="188">
        <v>0</v>
      </c>
      <c r="P47" s="188">
        <v>41</v>
      </c>
      <c r="Q47" s="189" t="s">
        <v>1254</v>
      </c>
      <c r="R47" s="189">
        <v>0</v>
      </c>
      <c r="S47" s="189">
        <v>3.2089552238806052E-2</v>
      </c>
    </row>
    <row r="48" spans="1:19" ht="24">
      <c r="A48" s="693" t="s">
        <v>634</v>
      </c>
      <c r="B48" s="694">
        <v>80367</v>
      </c>
      <c r="C48" s="694">
        <v>990567</v>
      </c>
      <c r="D48" s="694">
        <v>24600</v>
      </c>
      <c r="E48" s="694">
        <v>51582</v>
      </c>
      <c r="F48" s="694">
        <v>916533</v>
      </c>
      <c r="G48" s="694">
        <v>32894</v>
      </c>
      <c r="H48" s="694">
        <v>131949</v>
      </c>
      <c r="I48" s="694">
        <v>1907100</v>
      </c>
      <c r="J48" s="694">
        <v>57494</v>
      </c>
      <c r="K48" s="694">
        <v>5431</v>
      </c>
      <c r="L48" s="694">
        <v>-824</v>
      </c>
      <c r="M48" s="694">
        <v>308</v>
      </c>
      <c r="N48" s="694">
        <v>3773</v>
      </c>
      <c r="O48" s="694">
        <v>-1688</v>
      </c>
      <c r="P48" s="694">
        <v>1118</v>
      </c>
      <c r="Q48" s="695">
        <v>7.4984724428693639E-2</v>
      </c>
      <c r="R48" s="695">
        <v>-1.3154504684721458E-3</v>
      </c>
      <c r="S48" s="695">
        <v>2.5433402297210472E-2</v>
      </c>
    </row>
    <row r="49" spans="1:19" ht="24">
      <c r="A49" s="696" t="s">
        <v>635</v>
      </c>
      <c r="B49" s="1069">
        <v>1095534</v>
      </c>
      <c r="C49" s="1069"/>
      <c r="D49" s="1069"/>
      <c r="E49" s="1069">
        <v>1001009</v>
      </c>
      <c r="F49" s="1069"/>
      <c r="G49" s="1069"/>
      <c r="H49" s="1069">
        <v>2096543</v>
      </c>
      <c r="I49" s="1069"/>
      <c r="J49" s="1069"/>
      <c r="K49" s="1069">
        <v>4915</v>
      </c>
      <c r="L49" s="1069"/>
      <c r="M49" s="1069"/>
      <c r="N49" s="1069">
        <v>3203</v>
      </c>
      <c r="O49" s="1069"/>
      <c r="P49" s="1069"/>
      <c r="Q49" s="1068">
        <v>3.8871398302549043E-3</v>
      </c>
      <c r="R49" s="1068"/>
      <c r="S49" s="1068"/>
    </row>
    <row r="50" spans="1:19">
      <c r="A50" s="15" t="s">
        <v>636</v>
      </c>
      <c r="B50"/>
      <c r="C50"/>
    </row>
    <row r="52" spans="1:19">
      <c r="A52" s="630" t="s">
        <v>83</v>
      </c>
    </row>
    <row r="53" spans="1:19">
      <c r="A53" s="630"/>
      <c r="S53" s="14" t="s">
        <v>845</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8" customWidth="1"/>
    <col min="4" max="4" width="21.85546875" customWidth="1"/>
    <col min="5" max="5" width="14.85546875" customWidth="1"/>
  </cols>
  <sheetData>
    <row r="1" spans="1:8" ht="12.75" customHeight="1">
      <c r="A1" s="150" t="s">
        <v>733</v>
      </c>
    </row>
    <row r="2" spans="1:8" ht="12.75" customHeight="1">
      <c r="A2" s="537" t="s">
        <v>734</v>
      </c>
    </row>
    <row r="3" spans="1:8">
      <c r="D3" s="324"/>
      <c r="E3" s="65" t="s">
        <v>259</v>
      </c>
    </row>
    <row r="4" spans="1:8" ht="79.5" customHeight="1">
      <c r="A4" s="1171" t="s">
        <v>357</v>
      </c>
      <c r="B4" s="470" t="s">
        <v>358</v>
      </c>
      <c r="C4" s="509" t="s">
        <v>339</v>
      </c>
      <c r="D4" s="470" t="s">
        <v>359</v>
      </c>
      <c r="E4" s="509" t="s">
        <v>339</v>
      </c>
    </row>
    <row r="5" spans="1:8" ht="15.75" customHeight="1">
      <c r="A5" s="1171"/>
      <c r="B5" s="510" t="s">
        <v>1497</v>
      </c>
      <c r="C5" s="511"/>
      <c r="D5" s="510" t="s">
        <v>1497</v>
      </c>
      <c r="E5" s="511"/>
    </row>
    <row r="6" spans="1:8">
      <c r="A6" s="512" t="s">
        <v>1106</v>
      </c>
      <c r="B6" s="513">
        <v>1516</v>
      </c>
      <c r="C6" s="514">
        <v>0.45349952061361459</v>
      </c>
      <c r="D6" s="513">
        <v>184610.88449</v>
      </c>
      <c r="E6" s="514">
        <v>0.63439930403604083</v>
      </c>
      <c r="F6" s="44"/>
      <c r="G6" s="77"/>
      <c r="H6" s="77"/>
    </row>
    <row r="7" spans="1:8">
      <c r="A7" s="512" t="s">
        <v>1229</v>
      </c>
      <c r="B7" s="513">
        <v>914</v>
      </c>
      <c r="C7" s="514">
        <v>0.41049382716049382</v>
      </c>
      <c r="D7" s="513">
        <v>123276.28251</v>
      </c>
      <c r="E7" s="514">
        <v>0.21502013754066229</v>
      </c>
      <c r="F7" s="44"/>
      <c r="G7" s="77"/>
      <c r="H7" s="77"/>
    </row>
    <row r="8" spans="1:8">
      <c r="A8" s="512" t="s">
        <v>1243</v>
      </c>
      <c r="B8" s="513">
        <v>555</v>
      </c>
      <c r="C8" s="514">
        <v>0.26423690205011391</v>
      </c>
      <c r="D8" s="513">
        <v>114813.66312000001</v>
      </c>
      <c r="E8" s="514">
        <v>0.22468492342025892</v>
      </c>
      <c r="F8" s="44"/>
      <c r="G8" s="77"/>
      <c r="H8" s="77"/>
    </row>
    <row r="9" spans="1:8">
      <c r="A9" s="512" t="s">
        <v>1499</v>
      </c>
      <c r="B9" s="513">
        <v>2901</v>
      </c>
      <c r="C9" s="514">
        <v>0.45413533834586467</v>
      </c>
      <c r="D9" s="513">
        <v>591076.23256000003</v>
      </c>
      <c r="E9" s="514">
        <v>0.15921077644710036</v>
      </c>
      <c r="F9" s="44"/>
      <c r="G9" s="77"/>
      <c r="H9" s="77"/>
    </row>
    <row r="10" spans="1:8">
      <c r="A10" s="512" t="s">
        <v>1500</v>
      </c>
      <c r="B10" s="513">
        <v>0</v>
      </c>
      <c r="C10" s="514">
        <v>0</v>
      </c>
      <c r="D10" s="513">
        <v>0</v>
      </c>
      <c r="E10" s="514">
        <v>0</v>
      </c>
      <c r="F10" s="44"/>
      <c r="G10" s="77"/>
      <c r="H10" s="77"/>
    </row>
    <row r="11" spans="1:8">
      <c r="A11" s="512" t="s">
        <v>1244</v>
      </c>
      <c r="B11" s="513">
        <v>63</v>
      </c>
      <c r="C11" s="514">
        <v>0.36956521739130432</v>
      </c>
      <c r="D11" s="513">
        <v>22364.897000000001</v>
      </c>
      <c r="E11" s="514">
        <v>0.45421572676041716</v>
      </c>
      <c r="F11" s="44"/>
      <c r="G11" s="77"/>
      <c r="H11" s="77"/>
    </row>
    <row r="12" spans="1:8">
      <c r="A12" s="512" t="s">
        <v>1230</v>
      </c>
      <c r="B12" s="513">
        <v>2407</v>
      </c>
      <c r="C12" s="514">
        <v>0.40842598010532477</v>
      </c>
      <c r="D12" s="513">
        <v>392264.36232000001</v>
      </c>
      <c r="E12" s="514">
        <v>0.32088511732379238</v>
      </c>
      <c r="F12" s="44"/>
      <c r="G12" s="77"/>
      <c r="H12" s="77"/>
    </row>
    <row r="13" spans="1:8">
      <c r="A13" s="512" t="s">
        <v>1501</v>
      </c>
      <c r="B13" s="513">
        <v>679</v>
      </c>
      <c r="C13" s="514">
        <v>-0.15965346534653466</v>
      </c>
      <c r="D13" s="513">
        <v>175254.94827000002</v>
      </c>
      <c r="E13" s="514">
        <v>-0.15716106655084355</v>
      </c>
      <c r="F13" s="44"/>
      <c r="G13" s="77"/>
      <c r="H13" s="77"/>
    </row>
    <row r="14" spans="1:8">
      <c r="A14" s="512" t="s">
        <v>1231</v>
      </c>
      <c r="B14" s="513">
        <v>4957</v>
      </c>
      <c r="C14" s="514">
        <v>1.7462603878116343</v>
      </c>
      <c r="D14" s="513">
        <v>820570.91398000007</v>
      </c>
      <c r="E14" s="514">
        <v>1.3846724568297526</v>
      </c>
      <c r="F14" s="44"/>
      <c r="G14" s="77"/>
      <c r="H14" s="77"/>
    </row>
    <row r="15" spans="1:8">
      <c r="A15" s="512" t="s">
        <v>1232</v>
      </c>
      <c r="B15" s="513">
        <v>950</v>
      </c>
      <c r="C15" s="514">
        <v>3.9387308533916851E-2</v>
      </c>
      <c r="D15" s="513">
        <v>141009.28696</v>
      </c>
      <c r="E15" s="514">
        <v>4.5597108124637326E-2</v>
      </c>
      <c r="F15" s="44"/>
      <c r="G15" s="77"/>
      <c r="H15" s="77"/>
    </row>
    <row r="16" spans="1:8">
      <c r="A16" s="512" t="s">
        <v>1502</v>
      </c>
      <c r="B16" s="513">
        <v>6496</v>
      </c>
      <c r="C16" s="514">
        <v>0.50440018527095876</v>
      </c>
      <c r="D16" s="513">
        <v>662138.74384000001</v>
      </c>
      <c r="E16" s="514">
        <v>0.29876400692938332</v>
      </c>
      <c r="F16" s="44"/>
      <c r="G16" s="77"/>
      <c r="H16" s="77"/>
    </row>
    <row r="17" spans="1:11">
      <c r="A17" s="512" t="s">
        <v>1233</v>
      </c>
      <c r="B17" s="513">
        <v>1207</v>
      </c>
      <c r="C17" s="514">
        <v>0.60505319148936165</v>
      </c>
      <c r="D17" s="513">
        <v>195970.34957999998</v>
      </c>
      <c r="E17" s="514">
        <v>0.17879178216259087</v>
      </c>
      <c r="F17" s="44"/>
      <c r="G17" s="77"/>
      <c r="H17" s="77"/>
    </row>
    <row r="18" spans="1:11">
      <c r="A18" s="512" t="s">
        <v>1503</v>
      </c>
      <c r="B18" s="513">
        <v>133</v>
      </c>
      <c r="C18" s="514">
        <v>9.9173553719008267E-2</v>
      </c>
      <c r="D18" s="513">
        <v>63853.369559999999</v>
      </c>
      <c r="E18" s="514">
        <v>-4.8390329785593128E-2</v>
      </c>
      <c r="F18" s="44"/>
      <c r="G18" s="77"/>
      <c r="H18" s="77"/>
    </row>
    <row r="19" spans="1:11" s="268" customFormat="1">
      <c r="A19" s="512" t="s">
        <v>1245</v>
      </c>
      <c r="B19" s="513">
        <v>4334</v>
      </c>
      <c r="C19" s="514">
        <v>0.41772980045796532</v>
      </c>
      <c r="D19" s="513">
        <v>593953.64192000008</v>
      </c>
      <c r="E19" s="514">
        <v>6.6040213369588943E-2</v>
      </c>
      <c r="F19" s="44"/>
      <c r="G19" s="77"/>
      <c r="H19" s="77"/>
    </row>
    <row r="20" spans="1:11">
      <c r="A20" s="512" t="s">
        <v>1234</v>
      </c>
      <c r="B20" s="513">
        <v>133</v>
      </c>
      <c r="C20" s="514">
        <v>65.5</v>
      </c>
      <c r="D20" s="513">
        <v>61718.295299999998</v>
      </c>
      <c r="E20" s="514">
        <v>83.2216106176745</v>
      </c>
      <c r="F20" s="44"/>
      <c r="G20" s="77"/>
      <c r="H20" s="77"/>
    </row>
    <row r="21" spans="1:11">
      <c r="A21" s="515" t="s">
        <v>360</v>
      </c>
      <c r="B21" s="516">
        <v>27245</v>
      </c>
      <c r="C21" s="517">
        <v>0.54301410205584189</v>
      </c>
      <c r="D21" s="516">
        <v>4142875.8714099997</v>
      </c>
      <c r="E21" s="517">
        <v>0.32854060272954577</v>
      </c>
      <c r="G21" s="77"/>
      <c r="H21" s="77"/>
    </row>
    <row r="22" spans="1:11">
      <c r="A22" s="17" t="s">
        <v>354</v>
      </c>
    </row>
    <row r="23" spans="1:11" ht="76.5" customHeight="1">
      <c r="A23" s="1174" t="s">
        <v>361</v>
      </c>
      <c r="B23" s="1174"/>
      <c r="C23" s="1174"/>
      <c r="D23" s="1174"/>
      <c r="E23" s="1174"/>
      <c r="G23" s="1178"/>
      <c r="H23" s="1178"/>
      <c r="I23" s="1178"/>
      <c r="J23" s="1178"/>
      <c r="K23" s="1178"/>
    </row>
    <row r="24" spans="1:11" ht="21.75" customHeight="1">
      <c r="A24" s="1167" t="s">
        <v>331</v>
      </c>
      <c r="B24" s="1167"/>
      <c r="C24" s="1167"/>
      <c r="D24" s="1167"/>
      <c r="E24" s="1167"/>
      <c r="F24" s="71"/>
    </row>
    <row r="25" spans="1:11" ht="12.75" customHeight="1"/>
    <row r="26" spans="1:11" ht="12.75" customHeight="1">
      <c r="A26" s="631"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884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735</v>
      </c>
    </row>
    <row r="2" spans="1:9" ht="12.75" customHeight="1">
      <c r="A2" s="541" t="s">
        <v>736</v>
      </c>
    </row>
    <row r="3" spans="1:9" ht="12.75" customHeight="1">
      <c r="E3" s="74"/>
      <c r="F3" s="74"/>
      <c r="I3" s="65" t="s">
        <v>334</v>
      </c>
    </row>
    <row r="4" spans="1:9" s="268" customFormat="1" ht="21" customHeight="1">
      <c r="A4" s="460"/>
      <c r="B4" s="1169" t="s">
        <v>332</v>
      </c>
      <c r="C4" s="1169"/>
      <c r="D4" s="1169"/>
      <c r="E4" s="1169"/>
      <c r="F4" s="1169" t="s">
        <v>333</v>
      </c>
      <c r="G4" s="1169"/>
      <c r="H4" s="1169"/>
      <c r="I4" s="1169"/>
    </row>
    <row r="5" spans="1:9" ht="89.25" customHeight="1">
      <c r="A5" s="470" t="s">
        <v>335</v>
      </c>
      <c r="B5" s="822" t="s">
        <v>336</v>
      </c>
      <c r="C5" s="1180" t="s">
        <v>337</v>
      </c>
      <c r="D5" s="822" t="s">
        <v>813</v>
      </c>
      <c r="E5" s="1180" t="s">
        <v>337</v>
      </c>
      <c r="F5" s="822" t="s">
        <v>338</v>
      </c>
      <c r="G5" s="1180" t="s">
        <v>900</v>
      </c>
      <c r="H5" s="822" t="s">
        <v>814</v>
      </c>
      <c r="I5" s="1180" t="s">
        <v>900</v>
      </c>
    </row>
    <row r="6" spans="1:9" ht="17.25" customHeight="1">
      <c r="A6" s="490"/>
      <c r="B6" s="510">
        <v>44377</v>
      </c>
      <c r="C6" s="1180"/>
      <c r="D6" s="510">
        <v>44377</v>
      </c>
      <c r="E6" s="1180"/>
      <c r="F6" s="510" t="s">
        <v>1497</v>
      </c>
      <c r="G6" s="1180"/>
      <c r="H6" s="510" t="s">
        <v>1497</v>
      </c>
      <c r="I6" s="1180"/>
    </row>
    <row r="7" spans="1:9" ht="12.75" customHeight="1">
      <c r="A7" s="503" t="s">
        <v>340</v>
      </c>
      <c r="B7" s="504"/>
      <c r="C7" s="505"/>
      <c r="D7" s="504"/>
      <c r="E7" s="505"/>
      <c r="F7" s="504"/>
      <c r="G7" s="505"/>
      <c r="H7" s="504"/>
      <c r="I7" s="505"/>
    </row>
    <row r="8" spans="1:9" ht="12.75" customHeight="1">
      <c r="A8" s="495" t="s">
        <v>341</v>
      </c>
      <c r="B8" s="492">
        <v>30</v>
      </c>
      <c r="C8" s="493">
        <v>-9.0909090909090912E-2</v>
      </c>
      <c r="D8" s="494">
        <v>135445.29757999998</v>
      </c>
      <c r="E8" s="493">
        <v>-0.20513643634726075</v>
      </c>
      <c r="F8" s="492">
        <v>0</v>
      </c>
      <c r="G8" s="493">
        <v>-1</v>
      </c>
      <c r="H8" s="494">
        <v>0</v>
      </c>
      <c r="I8" s="493">
        <v>-1</v>
      </c>
    </row>
    <row r="9" spans="1:9" ht="12.75" customHeight="1">
      <c r="A9" s="495" t="s">
        <v>342</v>
      </c>
      <c r="B9" s="492">
        <v>33525</v>
      </c>
      <c r="C9" s="493">
        <v>-2.9358116911317639E-2</v>
      </c>
      <c r="D9" s="494">
        <v>1868599.10512</v>
      </c>
      <c r="E9" s="493">
        <v>8.5977835085237469E-3</v>
      </c>
      <c r="F9" s="492">
        <v>5643</v>
      </c>
      <c r="G9" s="493">
        <v>0.51165282614519159</v>
      </c>
      <c r="H9" s="494">
        <v>596374.26375000004</v>
      </c>
      <c r="I9" s="493">
        <v>0.35754499451250515</v>
      </c>
    </row>
    <row r="10" spans="1:9" ht="12.75" customHeight="1">
      <c r="A10" s="491" t="s">
        <v>343</v>
      </c>
      <c r="B10" s="492">
        <v>6193</v>
      </c>
      <c r="C10" s="493">
        <v>-9.2866559250036618E-2</v>
      </c>
      <c r="D10" s="494">
        <v>365488.88481000002</v>
      </c>
      <c r="E10" s="493">
        <v>-7.9003924702376493E-2</v>
      </c>
      <c r="F10" s="492">
        <v>765</v>
      </c>
      <c r="G10" s="493">
        <v>0.40625</v>
      </c>
      <c r="H10" s="494">
        <v>73439.4516</v>
      </c>
      <c r="I10" s="493">
        <v>0.22753326485710285</v>
      </c>
    </row>
    <row r="11" spans="1:9" ht="12.75" customHeight="1">
      <c r="A11" s="495" t="s">
        <v>344</v>
      </c>
      <c r="B11" s="492">
        <v>33</v>
      </c>
      <c r="C11" s="493">
        <v>-0.5714285714285714</v>
      </c>
      <c r="D11" s="494">
        <v>10559.38983</v>
      </c>
      <c r="E11" s="493">
        <v>-0.55888632156197493</v>
      </c>
      <c r="F11" s="492">
        <v>1</v>
      </c>
      <c r="G11" s="493" t="s">
        <v>146</v>
      </c>
      <c r="H11" s="494">
        <v>369.52040999999997</v>
      </c>
      <c r="I11" s="493" t="s">
        <v>146</v>
      </c>
    </row>
    <row r="12" spans="1:9" ht="12.75" customHeight="1">
      <c r="A12" s="496" t="s">
        <v>345</v>
      </c>
      <c r="B12" s="492">
        <v>0</v>
      </c>
      <c r="C12" s="493" t="s">
        <v>146</v>
      </c>
      <c r="D12" s="494">
        <v>0</v>
      </c>
      <c r="E12" s="493" t="s">
        <v>146</v>
      </c>
      <c r="F12" s="492">
        <v>0</v>
      </c>
      <c r="G12" s="493" t="s">
        <v>146</v>
      </c>
      <c r="H12" s="494">
        <v>0</v>
      </c>
      <c r="I12" s="493" t="s">
        <v>146</v>
      </c>
    </row>
    <row r="13" spans="1:9" ht="29.25">
      <c r="A13" s="491" t="s">
        <v>346</v>
      </c>
      <c r="B13" s="492">
        <v>516</v>
      </c>
      <c r="C13" s="493">
        <v>-8.9947089947089942E-2</v>
      </c>
      <c r="D13" s="494">
        <v>61681.208050000001</v>
      </c>
      <c r="E13" s="493">
        <v>-0.11781608914698855</v>
      </c>
      <c r="F13" s="492">
        <v>33</v>
      </c>
      <c r="G13" s="493">
        <v>0.17857142857142858</v>
      </c>
      <c r="H13" s="494">
        <v>9070.5997099999986</v>
      </c>
      <c r="I13" s="493">
        <v>-0.69627578062226558</v>
      </c>
    </row>
    <row r="14" spans="1:9" ht="12.75" customHeight="1">
      <c r="A14" s="495" t="s">
        <v>347</v>
      </c>
      <c r="B14" s="492">
        <v>13</v>
      </c>
      <c r="C14" s="493">
        <v>0.625</v>
      </c>
      <c r="D14" s="494">
        <v>417.32663000000002</v>
      </c>
      <c r="E14" s="493">
        <v>0.78282139691739827</v>
      </c>
      <c r="F14" s="492">
        <v>6</v>
      </c>
      <c r="G14" s="493">
        <v>2</v>
      </c>
      <c r="H14" s="494">
        <v>455.59062</v>
      </c>
      <c r="I14" s="493">
        <v>3.9311734291302405</v>
      </c>
    </row>
    <row r="15" spans="1:9" ht="22.5" customHeight="1">
      <c r="A15" s="497" t="s">
        <v>348</v>
      </c>
      <c r="B15" s="500">
        <v>40310</v>
      </c>
      <c r="C15" s="499">
        <v>-4.1402106965351598E-2</v>
      </c>
      <c r="D15" s="500">
        <v>2442191.21202</v>
      </c>
      <c r="E15" s="499">
        <v>-2.8564593027390017E-2</v>
      </c>
      <c r="F15" s="500">
        <v>6448</v>
      </c>
      <c r="G15" s="501">
        <v>0.49536178107606677</v>
      </c>
      <c r="H15" s="500">
        <v>679709.4260900002</v>
      </c>
      <c r="I15" s="501">
        <v>0.2512527067158512</v>
      </c>
    </row>
    <row r="16" spans="1:9" ht="15" customHeight="1">
      <c r="A16" s="503" t="s">
        <v>349</v>
      </c>
      <c r="B16" s="506"/>
      <c r="C16" s="502"/>
      <c r="D16" s="506"/>
      <c r="E16" s="507"/>
      <c r="F16" s="506"/>
      <c r="G16" s="502"/>
      <c r="H16" s="506"/>
      <c r="I16" s="507"/>
    </row>
    <row r="17" spans="1:9" ht="12.75" customHeight="1">
      <c r="A17" s="495" t="s">
        <v>341</v>
      </c>
      <c r="B17" s="492">
        <v>241</v>
      </c>
      <c r="C17" s="493">
        <v>-0.16608996539792387</v>
      </c>
      <c r="D17" s="492">
        <v>542084.16523000004</v>
      </c>
      <c r="E17" s="493">
        <v>-0.20180388661180806</v>
      </c>
      <c r="F17" s="492">
        <v>5</v>
      </c>
      <c r="G17" s="493">
        <v>0</v>
      </c>
      <c r="H17" s="494">
        <v>15436.879939999999</v>
      </c>
      <c r="I17" s="493">
        <v>2.5893860992679469</v>
      </c>
    </row>
    <row r="18" spans="1:9" ht="12.75" customHeight="1">
      <c r="A18" s="495" t="s">
        <v>342</v>
      </c>
      <c r="B18" s="492">
        <v>79785</v>
      </c>
      <c r="C18" s="493">
        <v>7.9517778860204585E-2</v>
      </c>
      <c r="D18" s="492">
        <v>6612850.0644100001</v>
      </c>
      <c r="E18" s="493">
        <v>4.3799623759282612E-2</v>
      </c>
      <c r="F18" s="492">
        <v>16350</v>
      </c>
      <c r="G18" s="493">
        <v>0.63124812930260399</v>
      </c>
      <c r="H18" s="494">
        <v>2188573.7830299996</v>
      </c>
      <c r="I18" s="493">
        <v>0.60402828959347232</v>
      </c>
    </row>
    <row r="19" spans="1:9" ht="12.75" customHeight="1">
      <c r="A19" s="491" t="s">
        <v>343</v>
      </c>
      <c r="B19" s="492">
        <v>22680</v>
      </c>
      <c r="C19" s="493">
        <v>9.9300886137952526E-3</v>
      </c>
      <c r="D19" s="492">
        <v>3729100.5629799999</v>
      </c>
      <c r="E19" s="493">
        <v>-6.0367063647905485E-2</v>
      </c>
      <c r="F19" s="492">
        <v>3205</v>
      </c>
      <c r="G19" s="493">
        <v>0.36615515771526003</v>
      </c>
      <c r="H19" s="494">
        <v>743405.30686999985</v>
      </c>
      <c r="I19" s="493">
        <v>0.16160148135031199</v>
      </c>
    </row>
    <row r="20" spans="1:9" ht="12.75" customHeight="1">
      <c r="A20" s="495" t="s">
        <v>344</v>
      </c>
      <c r="B20" s="492">
        <v>1443</v>
      </c>
      <c r="C20" s="493">
        <v>-2.1031207598371779E-2</v>
      </c>
      <c r="D20" s="492">
        <v>1232956.3550400003</v>
      </c>
      <c r="E20" s="493">
        <v>7.7550864494993219E-3</v>
      </c>
      <c r="F20" s="492">
        <v>136</v>
      </c>
      <c r="G20" s="493">
        <v>-0.33004926108374383</v>
      </c>
      <c r="H20" s="494">
        <v>147217.04129999998</v>
      </c>
      <c r="I20" s="493">
        <v>-0.38180058790221444</v>
      </c>
    </row>
    <row r="21" spans="1:9" ht="12.75" customHeight="1">
      <c r="A21" s="496" t="s">
        <v>345</v>
      </c>
      <c r="B21" s="492">
        <v>0</v>
      </c>
      <c r="C21" s="493" t="s">
        <v>146</v>
      </c>
      <c r="D21" s="492">
        <v>0</v>
      </c>
      <c r="E21" s="493" t="s">
        <v>146</v>
      </c>
      <c r="F21" s="492">
        <v>0</v>
      </c>
      <c r="G21" s="493" t="s">
        <v>146</v>
      </c>
      <c r="H21" s="494">
        <v>0</v>
      </c>
      <c r="I21" s="493" t="s">
        <v>146</v>
      </c>
    </row>
    <row r="22" spans="1:9" ht="29.25">
      <c r="A22" s="491" t="s">
        <v>346</v>
      </c>
      <c r="B22" s="492">
        <v>7797</v>
      </c>
      <c r="C22" s="493">
        <v>3.93228472407358E-2</v>
      </c>
      <c r="D22" s="492">
        <v>2024233.0945199998</v>
      </c>
      <c r="E22" s="493">
        <v>-8.2699098177061184E-2</v>
      </c>
      <c r="F22" s="492">
        <v>1074</v>
      </c>
      <c r="G22" s="493">
        <v>0.46122448979591835</v>
      </c>
      <c r="H22" s="494">
        <v>366200.78604000004</v>
      </c>
      <c r="I22" s="493">
        <v>0.1317001585549189</v>
      </c>
    </row>
    <row r="23" spans="1:9" ht="12.75" customHeight="1">
      <c r="A23" s="495" t="s">
        <v>350</v>
      </c>
      <c r="B23" s="492">
        <v>327</v>
      </c>
      <c r="C23" s="493">
        <v>-4.3859649122807015E-2</v>
      </c>
      <c r="D23" s="492">
        <v>28631.836290000003</v>
      </c>
      <c r="E23" s="493">
        <v>-0.22366055042423771</v>
      </c>
      <c r="F23" s="492">
        <v>27</v>
      </c>
      <c r="G23" s="493">
        <v>-0.18181818181818182</v>
      </c>
      <c r="H23" s="494">
        <v>2332.6481399999998</v>
      </c>
      <c r="I23" s="493">
        <v>-0.50501669108220582</v>
      </c>
    </row>
    <row r="24" spans="1:9" ht="22.5" customHeight="1">
      <c r="A24" s="497" t="s">
        <v>351</v>
      </c>
      <c r="B24" s="498">
        <v>112273</v>
      </c>
      <c r="C24" s="499">
        <v>5.9459102404408715E-2</v>
      </c>
      <c r="D24" s="500">
        <v>14169856.078470001</v>
      </c>
      <c r="E24" s="499">
        <v>-1.9404384575598253E-2</v>
      </c>
      <c r="F24" s="500">
        <v>20797</v>
      </c>
      <c r="G24" s="501">
        <v>0.55841139003372053</v>
      </c>
      <c r="H24" s="500">
        <v>3463166.4453199995</v>
      </c>
      <c r="I24" s="501">
        <v>0.34484438688941238</v>
      </c>
    </row>
    <row r="25" spans="1:9" ht="15" customHeight="1">
      <c r="A25" s="503" t="s">
        <v>352</v>
      </c>
      <c r="B25" s="506"/>
      <c r="C25" s="502"/>
      <c r="D25" s="506"/>
      <c r="E25" s="508"/>
      <c r="F25" s="506"/>
      <c r="G25" s="502"/>
      <c r="H25" s="506"/>
      <c r="I25" s="508"/>
    </row>
    <row r="26" spans="1:9" ht="12.75" customHeight="1">
      <c r="A26" s="495" t="s">
        <v>341</v>
      </c>
      <c r="B26" s="492">
        <v>12</v>
      </c>
      <c r="C26" s="493">
        <v>0</v>
      </c>
      <c r="D26" s="492">
        <v>120.77128999999999</v>
      </c>
      <c r="E26" s="493">
        <v>-0.72303031640117277</v>
      </c>
      <c r="F26" s="492"/>
      <c r="G26" s="493"/>
      <c r="H26" s="492"/>
      <c r="I26" s="493"/>
    </row>
    <row r="27" spans="1:9" ht="12.75" customHeight="1">
      <c r="A27" s="495" t="s">
        <v>342</v>
      </c>
      <c r="B27" s="492">
        <v>5</v>
      </c>
      <c r="C27" s="493">
        <v>0</v>
      </c>
      <c r="D27" s="492">
        <v>1.4999999999999999E-4</v>
      </c>
      <c r="E27" s="493">
        <v>0</v>
      </c>
      <c r="F27" s="492"/>
      <c r="G27" s="493"/>
      <c r="H27" s="492"/>
      <c r="I27" s="493"/>
    </row>
    <row r="28" spans="1:9" ht="12.75" customHeight="1">
      <c r="A28" s="491" t="s">
        <v>343</v>
      </c>
      <c r="B28" s="492">
        <v>0</v>
      </c>
      <c r="C28" s="493">
        <v>-1</v>
      </c>
      <c r="D28" s="492">
        <v>0</v>
      </c>
      <c r="E28" s="493" t="s">
        <v>146</v>
      </c>
      <c r="F28" s="492"/>
      <c r="G28" s="493"/>
      <c r="H28" s="492"/>
      <c r="I28" s="493"/>
    </row>
    <row r="29" spans="1:9" ht="12.75" customHeight="1">
      <c r="A29" s="495" t="s">
        <v>344</v>
      </c>
      <c r="B29" s="492">
        <v>0</v>
      </c>
      <c r="C29" s="493" t="s">
        <v>146</v>
      </c>
      <c r="D29" s="492">
        <v>0</v>
      </c>
      <c r="E29" s="493" t="s">
        <v>146</v>
      </c>
      <c r="F29" s="492"/>
      <c r="G29" s="493"/>
      <c r="H29" s="492"/>
      <c r="I29" s="493"/>
    </row>
    <row r="30" spans="1:9" ht="12.75" customHeight="1">
      <c r="A30" s="496" t="s">
        <v>353</v>
      </c>
      <c r="B30" s="492">
        <v>0</v>
      </c>
      <c r="C30" s="493" t="s">
        <v>146</v>
      </c>
      <c r="D30" s="492">
        <v>0</v>
      </c>
      <c r="E30" s="493" t="s">
        <v>146</v>
      </c>
      <c r="F30" s="492"/>
      <c r="G30" s="493"/>
      <c r="H30" s="492"/>
      <c r="I30" s="493"/>
    </row>
    <row r="31" spans="1:9" ht="29.25">
      <c r="A31" s="491" t="s">
        <v>346</v>
      </c>
      <c r="B31" s="492">
        <v>6</v>
      </c>
      <c r="C31" s="493">
        <v>0</v>
      </c>
      <c r="D31" s="492">
        <v>0</v>
      </c>
      <c r="E31" s="493" t="s">
        <v>146</v>
      </c>
      <c r="F31" s="492"/>
      <c r="G31" s="493"/>
      <c r="H31" s="492"/>
      <c r="I31" s="493"/>
    </row>
    <row r="32" spans="1:9" ht="12.75" customHeight="1">
      <c r="A32" s="495" t="s">
        <v>347</v>
      </c>
      <c r="B32" s="492">
        <v>0</v>
      </c>
      <c r="C32" s="493" t="s">
        <v>146</v>
      </c>
      <c r="D32" s="492">
        <v>0</v>
      </c>
      <c r="E32" s="493" t="s">
        <v>146</v>
      </c>
      <c r="F32" s="492"/>
      <c r="G32" s="493"/>
      <c r="H32" s="492"/>
      <c r="I32" s="493"/>
    </row>
    <row r="33" spans="1:9" ht="22.5" customHeight="1">
      <c r="A33" s="497" t="s">
        <v>348</v>
      </c>
      <c r="B33" s="500">
        <v>23</v>
      </c>
      <c r="C33" s="499">
        <v>-4.1666666666666664E-2</v>
      </c>
      <c r="D33" s="500">
        <v>120.77144</v>
      </c>
      <c r="E33" s="499">
        <v>-0.72303006767805855</v>
      </c>
      <c r="F33" s="500"/>
      <c r="G33" s="499"/>
      <c r="H33" s="500"/>
      <c r="I33" s="499"/>
    </row>
    <row r="34" spans="1:9" ht="12.75" customHeight="1">
      <c r="A34" s="17" t="s">
        <v>354</v>
      </c>
    </row>
    <row r="35" spans="1:9" ht="48" customHeight="1">
      <c r="A35" s="1181" t="s">
        <v>355</v>
      </c>
      <c r="B35" s="1181"/>
      <c r="C35" s="1181"/>
      <c r="D35" s="1181"/>
      <c r="E35" s="1181"/>
      <c r="F35" s="1181"/>
      <c r="G35" s="1181"/>
      <c r="H35" s="1181"/>
      <c r="I35" s="1181"/>
    </row>
    <row r="36" spans="1:9" ht="25.5" customHeight="1">
      <c r="A36" s="1179" t="s">
        <v>356</v>
      </c>
      <c r="B36" s="1179"/>
      <c r="C36" s="1179"/>
      <c r="D36" s="1179"/>
      <c r="E36" s="1179"/>
      <c r="F36" s="1179"/>
      <c r="G36" s="1179"/>
      <c r="H36" s="1179"/>
      <c r="I36" s="1179"/>
    </row>
    <row r="37" spans="1:9" ht="58.5" customHeight="1">
      <c r="A37" s="1174" t="s">
        <v>815</v>
      </c>
      <c r="B37" s="1174"/>
      <c r="C37" s="1174"/>
      <c r="D37" s="1174"/>
      <c r="E37" s="1174"/>
      <c r="F37" s="1174"/>
      <c r="G37" s="1174"/>
      <c r="H37" s="1174"/>
      <c r="I37" s="1174"/>
    </row>
    <row r="38" spans="1:9" ht="22.5" customHeight="1">
      <c r="A38" s="1179" t="s">
        <v>331</v>
      </c>
      <c r="B38" s="1179"/>
      <c r="C38" s="1179"/>
      <c r="D38" s="1179"/>
      <c r="E38" s="1179"/>
      <c r="F38" s="1179"/>
      <c r="G38" s="1179"/>
      <c r="H38" s="1179"/>
      <c r="I38" s="1179"/>
    </row>
    <row r="39" spans="1:9" ht="12.75" customHeight="1"/>
    <row r="40" spans="1:9" ht="12.75" customHeight="1">
      <c r="A40" s="631"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2" t="s">
        <v>885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737</v>
      </c>
      <c r="C1" s="43"/>
      <c r="O1" s="140"/>
    </row>
    <row r="2" spans="1:15">
      <c r="A2" s="540" t="s">
        <v>738</v>
      </c>
      <c r="O2" s="66"/>
    </row>
    <row r="3" spans="1:15" ht="12.75" customHeight="1">
      <c r="A3" s="43"/>
      <c r="B3" s="64"/>
      <c r="C3" s="64"/>
      <c r="D3" s="64"/>
      <c r="E3" s="64"/>
      <c r="F3" s="64"/>
      <c r="G3" s="64"/>
      <c r="H3" s="64"/>
      <c r="I3" s="64"/>
      <c r="J3" s="64"/>
      <c r="K3" s="64"/>
      <c r="L3" s="64"/>
      <c r="M3" s="64"/>
      <c r="O3" s="65" t="s">
        <v>259</v>
      </c>
    </row>
    <row r="4" spans="1:15" ht="30.75" customHeight="1">
      <c r="A4" s="518" t="s">
        <v>1498</v>
      </c>
      <c r="B4" s="1182" t="s">
        <v>297</v>
      </c>
      <c r="C4" s="1182"/>
      <c r="D4" s="1182" t="s">
        <v>298</v>
      </c>
      <c r="E4" s="1182"/>
      <c r="F4" s="1182" t="s">
        <v>299</v>
      </c>
      <c r="G4" s="1182"/>
      <c r="H4" s="1182" t="s">
        <v>300</v>
      </c>
      <c r="I4" s="1182"/>
      <c r="J4" s="1182" t="s">
        <v>301</v>
      </c>
      <c r="K4" s="1182"/>
      <c r="L4" s="1182" t="s">
        <v>302</v>
      </c>
      <c r="M4" s="1182"/>
      <c r="N4" s="1182" t="s">
        <v>303</v>
      </c>
      <c r="O4" s="1182"/>
    </row>
    <row r="5" spans="1:15" ht="48.75" customHeight="1">
      <c r="A5" s="809" t="s">
        <v>296</v>
      </c>
      <c r="B5" s="810" t="s">
        <v>304</v>
      </c>
      <c r="C5" s="810" t="s">
        <v>305</v>
      </c>
      <c r="D5" s="810" t="s">
        <v>304</v>
      </c>
      <c r="E5" s="810" t="s">
        <v>305</v>
      </c>
      <c r="F5" s="810" t="s">
        <v>304</v>
      </c>
      <c r="G5" s="810" t="s">
        <v>305</v>
      </c>
      <c r="H5" s="810" t="s">
        <v>304</v>
      </c>
      <c r="I5" s="810" t="s">
        <v>305</v>
      </c>
      <c r="J5" s="810" t="s">
        <v>304</v>
      </c>
      <c r="K5" s="810" t="s">
        <v>305</v>
      </c>
      <c r="L5" s="810" t="s">
        <v>304</v>
      </c>
      <c r="M5" s="810" t="s">
        <v>305</v>
      </c>
      <c r="N5" s="810" t="s">
        <v>304</v>
      </c>
      <c r="O5" s="810" t="s">
        <v>305</v>
      </c>
    </row>
    <row r="6" spans="1:15" ht="13.5" customHeight="1">
      <c r="A6" s="519" t="s">
        <v>306</v>
      </c>
      <c r="B6" s="520">
        <v>14318464.901010001</v>
      </c>
      <c r="C6" s="520">
        <v>385286.99041000003</v>
      </c>
      <c r="D6" s="520">
        <v>108632.60438999998</v>
      </c>
      <c r="E6" s="520">
        <v>41268.257180000008</v>
      </c>
      <c r="F6" s="520">
        <v>29359.570660000001</v>
      </c>
      <c r="G6" s="520">
        <v>8131.2287999999999</v>
      </c>
      <c r="H6" s="520">
        <v>35339.48878</v>
      </c>
      <c r="I6" s="520">
        <v>15984.03247</v>
      </c>
      <c r="J6" s="520">
        <v>230674.35671000002</v>
      </c>
      <c r="K6" s="520">
        <v>217039.58845000001</v>
      </c>
      <c r="L6" s="520">
        <v>14722470.921559999</v>
      </c>
      <c r="M6" s="520">
        <v>667710.0973100001</v>
      </c>
      <c r="N6" s="520">
        <v>2354769.9523199997</v>
      </c>
      <c r="O6" s="520">
        <v>221974.57265000002</v>
      </c>
    </row>
    <row r="7" spans="1:15" ht="13.5" customHeight="1">
      <c r="A7" s="523" t="s">
        <v>307</v>
      </c>
      <c r="B7" s="524">
        <v>544919.89390000002</v>
      </c>
      <c r="C7" s="524">
        <v>33814.54593</v>
      </c>
      <c r="D7" s="524">
        <v>16714.636170000002</v>
      </c>
      <c r="E7" s="524">
        <v>16485.032009999999</v>
      </c>
      <c r="F7" s="524">
        <v>64.185000000000002</v>
      </c>
      <c r="G7" s="524">
        <v>0</v>
      </c>
      <c r="H7" s="524">
        <v>1048.53953</v>
      </c>
      <c r="I7" s="524">
        <v>91.142009999999999</v>
      </c>
      <c r="J7" s="524">
        <v>70547.414780000006</v>
      </c>
      <c r="K7" s="524">
        <v>64350.255949999999</v>
      </c>
      <c r="L7" s="524">
        <v>633294.66937999998</v>
      </c>
      <c r="M7" s="524">
        <v>114740.9759</v>
      </c>
      <c r="N7" s="524">
        <v>300656.10042999999</v>
      </c>
      <c r="O7" s="524">
        <v>30314.347959999999</v>
      </c>
    </row>
    <row r="8" spans="1:15" ht="13.5" customHeight="1">
      <c r="A8" s="523" t="s">
        <v>308</v>
      </c>
      <c r="B8" s="524">
        <v>6727727.8007200006</v>
      </c>
      <c r="C8" s="524">
        <v>102264.33133</v>
      </c>
      <c r="D8" s="524">
        <v>29519.710560000003</v>
      </c>
      <c r="E8" s="524">
        <v>4221.8191099999995</v>
      </c>
      <c r="F8" s="524">
        <v>14807.679259999997</v>
      </c>
      <c r="G8" s="524">
        <v>2388.7663099999995</v>
      </c>
      <c r="H8" s="524">
        <v>10947.113069999999</v>
      </c>
      <c r="I8" s="524">
        <v>3840.1248499999997</v>
      </c>
      <c r="J8" s="524">
        <v>55952.686139999998</v>
      </c>
      <c r="K8" s="524">
        <v>55141.982710000011</v>
      </c>
      <c r="L8" s="524">
        <v>6838954.9897600012</v>
      </c>
      <c r="M8" s="524">
        <v>167857.02431000001</v>
      </c>
      <c r="N8" s="524">
        <v>410571.14574000001</v>
      </c>
      <c r="O8" s="524">
        <v>18695.734409999997</v>
      </c>
    </row>
    <row r="9" spans="1:15" ht="13.5" customHeight="1">
      <c r="A9" s="523" t="s">
        <v>309</v>
      </c>
      <c r="B9" s="524">
        <v>3739778.1653900007</v>
      </c>
      <c r="C9" s="524">
        <v>141176.47643000001</v>
      </c>
      <c r="D9" s="524">
        <v>39605.104359999998</v>
      </c>
      <c r="E9" s="524">
        <v>17121.842549999998</v>
      </c>
      <c r="F9" s="524">
        <v>8371.3201300000001</v>
      </c>
      <c r="G9" s="524">
        <v>4389.9461000000001</v>
      </c>
      <c r="H9" s="524">
        <v>20901.133280000002</v>
      </c>
      <c r="I9" s="524">
        <v>11528.096760000002</v>
      </c>
      <c r="J9" s="524">
        <v>42712.906340000001</v>
      </c>
      <c r="K9" s="524">
        <v>37918.473380000003</v>
      </c>
      <c r="L9" s="524">
        <v>3851368.6294999998</v>
      </c>
      <c r="M9" s="524">
        <v>212134.83522000001</v>
      </c>
      <c r="N9" s="524">
        <v>913054.95221999986</v>
      </c>
      <c r="O9" s="524">
        <v>117350.42329000001</v>
      </c>
    </row>
    <row r="10" spans="1:15" ht="13.5" customHeight="1">
      <c r="A10" s="523" t="s">
        <v>310</v>
      </c>
      <c r="B10" s="524">
        <v>1230777.1303400001</v>
      </c>
      <c r="C10" s="524">
        <v>62142.536200000002</v>
      </c>
      <c r="D10" s="524">
        <v>17403.957100000003</v>
      </c>
      <c r="E10" s="524">
        <v>1741.7557300000001</v>
      </c>
      <c r="F10" s="524">
        <v>386.13779999999997</v>
      </c>
      <c r="G10" s="524">
        <v>63.674150000000004</v>
      </c>
      <c r="H10" s="524">
        <v>208.10040000000001</v>
      </c>
      <c r="I10" s="524">
        <v>81.164910000000006</v>
      </c>
      <c r="J10" s="524">
        <v>6744.5216</v>
      </c>
      <c r="K10" s="524">
        <v>6742.5939799999996</v>
      </c>
      <c r="L10" s="524">
        <v>1255519.84724</v>
      </c>
      <c r="M10" s="524">
        <v>70771.724969999996</v>
      </c>
      <c r="N10" s="524">
        <v>438163.27470000007</v>
      </c>
      <c r="O10" s="524">
        <v>37912.648990000002</v>
      </c>
    </row>
    <row r="11" spans="1:15" ht="13.5" customHeight="1">
      <c r="A11" s="523" t="s">
        <v>311</v>
      </c>
      <c r="B11" s="524">
        <v>0</v>
      </c>
      <c r="C11" s="524">
        <v>0</v>
      </c>
      <c r="D11" s="524">
        <v>0</v>
      </c>
      <c r="E11" s="524">
        <v>0</v>
      </c>
      <c r="F11" s="524">
        <v>0</v>
      </c>
      <c r="G11" s="524">
        <v>0</v>
      </c>
      <c r="H11" s="524">
        <v>0</v>
      </c>
      <c r="I11" s="524">
        <v>0</v>
      </c>
      <c r="J11" s="524">
        <v>0</v>
      </c>
      <c r="K11" s="524">
        <v>0</v>
      </c>
      <c r="L11" s="524">
        <v>0</v>
      </c>
      <c r="M11" s="524">
        <v>0</v>
      </c>
      <c r="N11" s="524">
        <v>0</v>
      </c>
      <c r="O11" s="524">
        <v>0</v>
      </c>
    </row>
    <row r="12" spans="1:15" ht="22.5">
      <c r="A12" s="523" t="s">
        <v>312</v>
      </c>
      <c r="B12" s="524">
        <v>2045863.4555500003</v>
      </c>
      <c r="C12" s="524">
        <v>44081.844720000001</v>
      </c>
      <c r="D12" s="524">
        <v>5308.8481999999995</v>
      </c>
      <c r="E12" s="524">
        <v>1697.8077799999999</v>
      </c>
      <c r="F12" s="524">
        <v>5536.3495000000003</v>
      </c>
      <c r="G12" s="524">
        <v>1169.9040600000001</v>
      </c>
      <c r="H12" s="524">
        <v>2151.6503200000002</v>
      </c>
      <c r="I12" s="524">
        <v>373.18056000000001</v>
      </c>
      <c r="J12" s="524">
        <v>52758.12371</v>
      </c>
      <c r="K12" s="524">
        <v>50969.068039999991</v>
      </c>
      <c r="L12" s="524">
        <v>2111618.4272799999</v>
      </c>
      <c r="M12" s="524">
        <v>98291.805159999974</v>
      </c>
      <c r="N12" s="524">
        <v>289111.87671999994</v>
      </c>
      <c r="O12" s="524">
        <v>17476.274400000002</v>
      </c>
    </row>
    <row r="13" spans="1:15" ht="13.5" customHeight="1">
      <c r="A13" s="523" t="s">
        <v>313</v>
      </c>
      <c r="B13" s="524">
        <v>29398.455109999999</v>
      </c>
      <c r="C13" s="524">
        <v>1807.2558000000001</v>
      </c>
      <c r="D13" s="524">
        <v>80.347999999999999</v>
      </c>
      <c r="E13" s="524">
        <v>0</v>
      </c>
      <c r="F13" s="524">
        <v>193.89896999999999</v>
      </c>
      <c r="G13" s="524">
        <v>118.93817999999999</v>
      </c>
      <c r="H13" s="524">
        <v>82.952179999999998</v>
      </c>
      <c r="I13" s="524">
        <v>70.32338</v>
      </c>
      <c r="J13" s="524">
        <v>1958.7041400000001</v>
      </c>
      <c r="K13" s="524">
        <v>1917.2143900000001</v>
      </c>
      <c r="L13" s="524">
        <v>31714.358400000001</v>
      </c>
      <c r="M13" s="524">
        <v>3913.7317499999999</v>
      </c>
      <c r="N13" s="524">
        <v>3212.6025100000002</v>
      </c>
      <c r="O13" s="524">
        <v>225.14359999999999</v>
      </c>
    </row>
    <row r="14" spans="1:15" ht="13.5" customHeight="1">
      <c r="A14" s="519" t="s">
        <v>314</v>
      </c>
      <c r="B14" s="520">
        <v>2506783.9074499994</v>
      </c>
      <c r="C14" s="520">
        <v>3268.3369599999996</v>
      </c>
      <c r="D14" s="520">
        <v>8714.5102199999983</v>
      </c>
      <c r="E14" s="520">
        <v>969.04936999999995</v>
      </c>
      <c r="F14" s="520">
        <v>1940.45992</v>
      </c>
      <c r="G14" s="520">
        <v>756.44958000000008</v>
      </c>
      <c r="H14" s="520">
        <v>719.02157</v>
      </c>
      <c r="I14" s="520">
        <v>537.43659000000002</v>
      </c>
      <c r="J14" s="520">
        <v>73816.209499999997</v>
      </c>
      <c r="K14" s="520">
        <v>71324.780570000003</v>
      </c>
      <c r="L14" s="520">
        <v>2591974.1086599994</v>
      </c>
      <c r="M14" s="520">
        <v>76856.053069999994</v>
      </c>
      <c r="N14" s="520">
        <v>84767.325420000023</v>
      </c>
      <c r="O14" s="520">
        <v>2031.0269499999999</v>
      </c>
    </row>
    <row r="15" spans="1:15" ht="13.5" customHeight="1">
      <c r="A15" s="523" t="s">
        <v>307</v>
      </c>
      <c r="B15" s="524">
        <v>135810.56208999999</v>
      </c>
      <c r="C15" s="524">
        <v>0.54849999999999999</v>
      </c>
      <c r="D15" s="524">
        <v>0</v>
      </c>
      <c r="E15" s="524">
        <v>0</v>
      </c>
      <c r="F15" s="524">
        <v>0</v>
      </c>
      <c r="G15" s="524">
        <v>0</v>
      </c>
      <c r="H15" s="524">
        <v>0.09</v>
      </c>
      <c r="I15" s="524">
        <v>2.3000000000000001E-4</v>
      </c>
      <c r="J15" s="524">
        <v>137.38618</v>
      </c>
      <c r="K15" s="524">
        <v>137.38618</v>
      </c>
      <c r="L15" s="524">
        <v>135948.03827000002</v>
      </c>
      <c r="M15" s="524">
        <v>137.93491</v>
      </c>
      <c r="N15" s="524">
        <v>0</v>
      </c>
      <c r="O15" s="524">
        <v>0</v>
      </c>
    </row>
    <row r="16" spans="1:15" ht="13.5" customHeight="1">
      <c r="A16" s="523" t="s">
        <v>308</v>
      </c>
      <c r="B16" s="524">
        <v>1917903.0646100005</v>
      </c>
      <c r="C16" s="524">
        <v>1913.4804599999998</v>
      </c>
      <c r="D16" s="524">
        <v>5576.9311299999999</v>
      </c>
      <c r="E16" s="524">
        <v>772.16104999999993</v>
      </c>
      <c r="F16" s="524">
        <v>1543.84229</v>
      </c>
      <c r="G16" s="524">
        <v>549.42416000000003</v>
      </c>
      <c r="H16" s="524">
        <v>718.93156999999997</v>
      </c>
      <c r="I16" s="524">
        <v>536.88874999999996</v>
      </c>
      <c r="J16" s="524">
        <v>51412.913609999996</v>
      </c>
      <c r="K16" s="524">
        <v>49637.477479999994</v>
      </c>
      <c r="L16" s="524">
        <v>1977155.6832099999</v>
      </c>
      <c r="M16" s="524">
        <v>53409.431899999996</v>
      </c>
      <c r="N16" s="524">
        <v>63772.74246999999</v>
      </c>
      <c r="O16" s="524">
        <v>1706.18391</v>
      </c>
    </row>
    <row r="17" spans="1:15" ht="13.5" customHeight="1">
      <c r="A17" s="523" t="s">
        <v>315</v>
      </c>
      <c r="B17" s="524">
        <v>380445.53435000003</v>
      </c>
      <c r="C17" s="524">
        <v>1013.36999</v>
      </c>
      <c r="D17" s="524">
        <v>3137.5790900000002</v>
      </c>
      <c r="E17" s="524">
        <v>196.88831999999999</v>
      </c>
      <c r="F17" s="524">
        <v>396.61763000000002</v>
      </c>
      <c r="G17" s="524">
        <v>207.02542</v>
      </c>
      <c r="H17" s="524">
        <v>0</v>
      </c>
      <c r="I17" s="524">
        <v>0.54761000000000004</v>
      </c>
      <c r="J17" s="524">
        <v>8187.107750000001</v>
      </c>
      <c r="K17" s="524">
        <v>8120.5009199999986</v>
      </c>
      <c r="L17" s="524">
        <v>392166.83882</v>
      </c>
      <c r="M17" s="524">
        <v>9538.3322599999992</v>
      </c>
      <c r="N17" s="524">
        <v>10924.800050000002</v>
      </c>
      <c r="O17" s="524">
        <v>277.51666999999998</v>
      </c>
    </row>
    <row r="18" spans="1:15" ht="13.5" customHeight="1">
      <c r="A18" s="523" t="s">
        <v>316</v>
      </c>
      <c r="B18" s="524">
        <v>10051.019779999999</v>
      </c>
      <c r="C18" s="524">
        <v>7.1592099999999999</v>
      </c>
      <c r="D18" s="524">
        <v>0</v>
      </c>
      <c r="E18" s="524">
        <v>0</v>
      </c>
      <c r="F18" s="524">
        <v>0</v>
      </c>
      <c r="G18" s="524">
        <v>0</v>
      </c>
      <c r="H18" s="524">
        <v>0</v>
      </c>
      <c r="I18" s="524">
        <v>0</v>
      </c>
      <c r="J18" s="524">
        <v>9385.1865699999998</v>
      </c>
      <c r="K18" s="524">
        <v>8735.8006000000005</v>
      </c>
      <c r="L18" s="524">
        <v>19436.206349999997</v>
      </c>
      <c r="M18" s="524">
        <v>8742.9598100000003</v>
      </c>
      <c r="N18" s="524">
        <v>1267.02611</v>
      </c>
      <c r="O18" s="524">
        <v>4.7957099999999997</v>
      </c>
    </row>
    <row r="19" spans="1:15" ht="13.5" customHeight="1">
      <c r="A19" s="523" t="s">
        <v>317</v>
      </c>
      <c r="B19" s="524">
        <v>0</v>
      </c>
      <c r="C19" s="524">
        <v>0</v>
      </c>
      <c r="D19" s="524">
        <v>0</v>
      </c>
      <c r="E19" s="524">
        <v>0</v>
      </c>
      <c r="F19" s="524">
        <v>0</v>
      </c>
      <c r="G19" s="524">
        <v>0</v>
      </c>
      <c r="H19" s="524">
        <v>0</v>
      </c>
      <c r="I19" s="524">
        <v>0</v>
      </c>
      <c r="J19" s="524">
        <v>0</v>
      </c>
      <c r="K19" s="524">
        <v>0</v>
      </c>
      <c r="L19" s="524">
        <v>0</v>
      </c>
      <c r="M19" s="524">
        <v>0</v>
      </c>
      <c r="N19" s="524">
        <v>6206.5965099999994</v>
      </c>
      <c r="O19" s="524">
        <v>0</v>
      </c>
    </row>
    <row r="20" spans="1:15" ht="22.5">
      <c r="A20" s="523" t="s">
        <v>312</v>
      </c>
      <c r="B20" s="524">
        <v>62153.919379999985</v>
      </c>
      <c r="C20" s="524">
        <v>333.76958000000002</v>
      </c>
      <c r="D20" s="524">
        <v>0</v>
      </c>
      <c r="E20" s="524">
        <v>0</v>
      </c>
      <c r="F20" s="524">
        <v>0</v>
      </c>
      <c r="G20" s="524">
        <v>0</v>
      </c>
      <c r="H20" s="524">
        <v>0</v>
      </c>
      <c r="I20" s="524">
        <v>0</v>
      </c>
      <c r="J20" s="524">
        <v>4693.6153899999999</v>
      </c>
      <c r="K20" s="524">
        <v>4693.6153899999999</v>
      </c>
      <c r="L20" s="524">
        <v>66847.534769999984</v>
      </c>
      <c r="M20" s="524">
        <v>5027.384970000001</v>
      </c>
      <c r="N20" s="524">
        <v>2589.2635499999997</v>
      </c>
      <c r="O20" s="524">
        <v>42.530659999999997</v>
      </c>
    </row>
    <row r="21" spans="1:15" ht="13.5" customHeight="1">
      <c r="A21" s="523" t="s">
        <v>318</v>
      </c>
      <c r="B21" s="524">
        <v>419.80723999999998</v>
      </c>
      <c r="C21" s="524">
        <v>9.2200000000000008E-3</v>
      </c>
      <c r="D21" s="524">
        <v>0</v>
      </c>
      <c r="E21" s="524">
        <v>0</v>
      </c>
      <c r="F21" s="524">
        <v>0</v>
      </c>
      <c r="G21" s="524">
        <v>0</v>
      </c>
      <c r="H21" s="524">
        <v>0</v>
      </c>
      <c r="I21" s="524">
        <v>0</v>
      </c>
      <c r="J21" s="524">
        <v>0</v>
      </c>
      <c r="K21" s="524">
        <v>0</v>
      </c>
      <c r="L21" s="524">
        <v>419.80723999999998</v>
      </c>
      <c r="M21" s="524">
        <v>9.2200000000000008E-3</v>
      </c>
      <c r="N21" s="524">
        <v>6.8967299999999998</v>
      </c>
      <c r="O21" s="524">
        <v>0</v>
      </c>
    </row>
    <row r="22" spans="1:15" ht="13.5" customHeight="1">
      <c r="A22" s="519" t="s">
        <v>319</v>
      </c>
      <c r="B22" s="520">
        <v>122.99675999999999</v>
      </c>
      <c r="C22" s="520">
        <v>7.2512499999999998</v>
      </c>
      <c r="D22" s="520">
        <v>0</v>
      </c>
      <c r="E22" s="520">
        <v>0</v>
      </c>
      <c r="F22" s="520">
        <v>0</v>
      </c>
      <c r="G22" s="520">
        <v>0</v>
      </c>
      <c r="H22" s="520">
        <v>0</v>
      </c>
      <c r="I22" s="520">
        <v>0</v>
      </c>
      <c r="J22" s="520">
        <v>132678.15633</v>
      </c>
      <c r="K22" s="520">
        <v>117803.73523999999</v>
      </c>
      <c r="L22" s="520">
        <v>132801.15309000001</v>
      </c>
      <c r="M22" s="520">
        <v>117810.98652999999</v>
      </c>
      <c r="N22" s="520">
        <v>130419.52453</v>
      </c>
      <c r="O22" s="520">
        <v>115426.48331</v>
      </c>
    </row>
    <row r="23" spans="1:15" ht="13.5" customHeight="1">
      <c r="A23" s="523" t="s">
        <v>307</v>
      </c>
      <c r="B23" s="524">
        <v>122.9966</v>
      </c>
      <c r="C23" s="524">
        <v>7.2512499999999998</v>
      </c>
      <c r="D23" s="524">
        <v>0</v>
      </c>
      <c r="E23" s="524">
        <v>0</v>
      </c>
      <c r="F23" s="524">
        <v>0</v>
      </c>
      <c r="G23" s="524">
        <v>0</v>
      </c>
      <c r="H23" s="524">
        <v>0</v>
      </c>
      <c r="I23" s="524">
        <v>0</v>
      </c>
      <c r="J23" s="524">
        <v>128456.66638</v>
      </c>
      <c r="K23" s="524">
        <v>113582.24530999998</v>
      </c>
      <c r="L23" s="524">
        <v>128579.66297999999</v>
      </c>
      <c r="M23" s="524">
        <v>113589.4966</v>
      </c>
      <c r="N23" s="524">
        <v>126578.1808</v>
      </c>
      <c r="O23" s="524">
        <v>111585.13970999999</v>
      </c>
    </row>
    <row r="24" spans="1:15" ht="13.5" customHeight="1">
      <c r="A24" s="523" t="s">
        <v>320</v>
      </c>
      <c r="B24" s="524">
        <v>1.4999999999999999E-4</v>
      </c>
      <c r="C24" s="524">
        <v>0</v>
      </c>
      <c r="D24" s="524">
        <v>0</v>
      </c>
      <c r="E24" s="524">
        <v>0</v>
      </c>
      <c r="F24" s="524">
        <v>0</v>
      </c>
      <c r="G24" s="524">
        <v>0</v>
      </c>
      <c r="H24" s="524">
        <v>0</v>
      </c>
      <c r="I24" s="524">
        <v>0</v>
      </c>
      <c r="J24" s="524">
        <v>853.55438000000004</v>
      </c>
      <c r="K24" s="524">
        <v>853.55438000000004</v>
      </c>
      <c r="L24" s="524">
        <v>853.55453</v>
      </c>
      <c r="M24" s="524">
        <v>853.55438000000004</v>
      </c>
      <c r="N24" s="524">
        <v>473.40815999999995</v>
      </c>
      <c r="O24" s="524">
        <v>473.40800999999999</v>
      </c>
    </row>
    <row r="25" spans="1:15" ht="13.5" customHeight="1">
      <c r="A25" s="523" t="s">
        <v>309</v>
      </c>
      <c r="B25" s="524">
        <v>0</v>
      </c>
      <c r="C25" s="524">
        <v>0</v>
      </c>
      <c r="D25" s="524">
        <v>0</v>
      </c>
      <c r="E25" s="524">
        <v>0</v>
      </c>
      <c r="F25" s="524">
        <v>0</v>
      </c>
      <c r="G25" s="524">
        <v>0</v>
      </c>
      <c r="H25" s="524">
        <v>0</v>
      </c>
      <c r="I25" s="524">
        <v>0</v>
      </c>
      <c r="J25" s="524">
        <v>0</v>
      </c>
      <c r="K25" s="524">
        <v>0</v>
      </c>
      <c r="L25" s="524">
        <v>0</v>
      </c>
      <c r="M25" s="524">
        <v>0</v>
      </c>
      <c r="N25" s="524">
        <v>0</v>
      </c>
      <c r="O25" s="524">
        <v>0</v>
      </c>
    </row>
    <row r="26" spans="1:15" ht="13.5" customHeight="1">
      <c r="A26" s="523" t="s">
        <v>321</v>
      </c>
      <c r="B26" s="524">
        <v>0</v>
      </c>
      <c r="C26" s="524">
        <v>0</v>
      </c>
      <c r="D26" s="524">
        <v>0</v>
      </c>
      <c r="E26" s="524">
        <v>0</v>
      </c>
      <c r="F26" s="524">
        <v>0</v>
      </c>
      <c r="G26" s="524">
        <v>0</v>
      </c>
      <c r="H26" s="524">
        <v>0</v>
      </c>
      <c r="I26" s="524">
        <v>0</v>
      </c>
      <c r="J26" s="524">
        <v>0</v>
      </c>
      <c r="K26" s="524">
        <v>0</v>
      </c>
      <c r="L26" s="524">
        <v>0</v>
      </c>
      <c r="M26" s="524">
        <v>0</v>
      </c>
      <c r="N26" s="524">
        <v>0</v>
      </c>
      <c r="O26" s="524">
        <v>0</v>
      </c>
    </row>
    <row r="27" spans="1:15" ht="13.5" customHeight="1">
      <c r="A27" s="523" t="s">
        <v>317</v>
      </c>
      <c r="B27" s="524">
        <v>0</v>
      </c>
      <c r="C27" s="524">
        <v>0</v>
      </c>
      <c r="D27" s="524">
        <v>0</v>
      </c>
      <c r="E27" s="524">
        <v>0</v>
      </c>
      <c r="F27" s="524">
        <v>0</v>
      </c>
      <c r="G27" s="524">
        <v>0</v>
      </c>
      <c r="H27" s="524">
        <v>0</v>
      </c>
      <c r="I27" s="524">
        <v>0</v>
      </c>
      <c r="J27" s="524">
        <v>0</v>
      </c>
      <c r="K27" s="524">
        <v>0</v>
      </c>
      <c r="L27" s="524">
        <v>0</v>
      </c>
      <c r="M27" s="524">
        <v>0</v>
      </c>
      <c r="N27" s="524">
        <v>0</v>
      </c>
      <c r="O27" s="524">
        <v>0</v>
      </c>
    </row>
    <row r="28" spans="1:15" ht="22.5">
      <c r="A28" s="523" t="s">
        <v>312</v>
      </c>
      <c r="B28" s="524">
        <v>1.0000000000000001E-5</v>
      </c>
      <c r="C28" s="524">
        <v>0</v>
      </c>
      <c r="D28" s="524">
        <v>0</v>
      </c>
      <c r="E28" s="524">
        <v>0</v>
      </c>
      <c r="F28" s="524">
        <v>0</v>
      </c>
      <c r="G28" s="524">
        <v>0</v>
      </c>
      <c r="H28" s="524">
        <v>0</v>
      </c>
      <c r="I28" s="524">
        <v>0</v>
      </c>
      <c r="J28" s="524">
        <v>3367.9355699999996</v>
      </c>
      <c r="K28" s="524">
        <v>3367.9355499999997</v>
      </c>
      <c r="L28" s="524">
        <v>3367.9355799999994</v>
      </c>
      <c r="M28" s="524">
        <v>3367.9355499999997</v>
      </c>
      <c r="N28" s="524">
        <v>3367.9355699999996</v>
      </c>
      <c r="O28" s="524">
        <v>3367.93559</v>
      </c>
    </row>
    <row r="29" spans="1:15" ht="13.5" customHeight="1">
      <c r="A29" s="523" t="s">
        <v>318</v>
      </c>
      <c r="B29" s="524">
        <v>0</v>
      </c>
      <c r="C29" s="524">
        <v>0</v>
      </c>
      <c r="D29" s="524">
        <v>0</v>
      </c>
      <c r="E29" s="524">
        <v>0</v>
      </c>
      <c r="F29" s="524">
        <v>0</v>
      </c>
      <c r="G29" s="524">
        <v>0</v>
      </c>
      <c r="H29" s="524">
        <v>0</v>
      </c>
      <c r="I29" s="524">
        <v>0</v>
      </c>
      <c r="J29" s="524">
        <v>0</v>
      </c>
      <c r="K29" s="524">
        <v>0</v>
      </c>
      <c r="L29" s="524">
        <v>0</v>
      </c>
      <c r="M29" s="524">
        <v>0</v>
      </c>
      <c r="N29" s="524">
        <v>0</v>
      </c>
      <c r="O29" s="524">
        <v>0</v>
      </c>
    </row>
    <row r="30" spans="1:15" ht="13.5" customHeight="1">
      <c r="A30" s="521" t="s">
        <v>322</v>
      </c>
      <c r="B30" s="522">
        <v>16825371.80522</v>
      </c>
      <c r="C30" s="522">
        <v>388562.57861999999</v>
      </c>
      <c r="D30" s="522">
        <v>117347.11461000002</v>
      </c>
      <c r="E30" s="522">
        <v>42237.306549999994</v>
      </c>
      <c r="F30" s="522">
        <v>31300.030580000002</v>
      </c>
      <c r="G30" s="522">
        <v>8887.6783799999994</v>
      </c>
      <c r="H30" s="522">
        <v>36058.510349999997</v>
      </c>
      <c r="I30" s="522">
        <v>16521.469060000003</v>
      </c>
      <c r="J30" s="522">
        <v>437168.72253999999</v>
      </c>
      <c r="K30" s="522">
        <v>406168.10425999999</v>
      </c>
      <c r="L30" s="522">
        <v>17447246.183310002</v>
      </c>
      <c r="M30" s="522">
        <v>862377.13691</v>
      </c>
      <c r="N30" s="522">
        <v>2569956.8022699999</v>
      </c>
      <c r="O30" s="522">
        <v>339432.08291</v>
      </c>
    </row>
    <row r="31" spans="1:15" ht="12.75" customHeight="1">
      <c r="A31" s="22" t="s">
        <v>323</v>
      </c>
      <c r="L31" s="135"/>
    </row>
    <row r="32" spans="1:15" ht="12.75" customHeight="1">
      <c r="B32" s="135"/>
      <c r="L32" s="135"/>
    </row>
    <row r="33" spans="1:15" ht="12.75" customHeight="1">
      <c r="A33" s="631"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7" t="s">
        <v>1069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3" customWidth="1"/>
    <col min="2" max="2" width="19.42578125" style="323" customWidth="1"/>
    <col min="3" max="16384" width="9.140625" style="323"/>
  </cols>
  <sheetData>
    <row r="1" spans="1:2">
      <c r="A1" s="150" t="s">
        <v>876</v>
      </c>
    </row>
    <row r="2" spans="1:2">
      <c r="A2" s="540" t="s">
        <v>877</v>
      </c>
    </row>
    <row r="4" spans="1:2">
      <c r="B4" s="65" t="s">
        <v>259</v>
      </c>
    </row>
    <row r="5" spans="1:2" ht="50.25" customHeight="1">
      <c r="A5" s="814" t="s">
        <v>879</v>
      </c>
      <c r="B5" s="814" t="s">
        <v>878</v>
      </c>
    </row>
    <row r="6" spans="1:2" ht="15" customHeight="1">
      <c r="A6" s="832">
        <v>42735</v>
      </c>
      <c r="B6" s="833">
        <v>40389.062909999993</v>
      </c>
    </row>
    <row r="7" spans="1:2" ht="15" customHeight="1">
      <c r="A7" s="832">
        <v>42825</v>
      </c>
      <c r="B7" s="833">
        <v>37713.038419999997</v>
      </c>
    </row>
    <row r="8" spans="1:2" ht="15" customHeight="1">
      <c r="A8" s="832">
        <v>42916</v>
      </c>
      <c r="B8" s="833">
        <v>142490.68692000001</v>
      </c>
    </row>
    <row r="9" spans="1:2" ht="15" customHeight="1">
      <c r="A9" s="832">
        <v>43008</v>
      </c>
      <c r="B9" s="833">
        <v>137477.17043999996</v>
      </c>
    </row>
    <row r="10" spans="1:2" ht="15" customHeight="1">
      <c r="A10" s="832">
        <v>43100</v>
      </c>
      <c r="B10" s="833">
        <v>132862.53498</v>
      </c>
    </row>
    <row r="11" spans="1:2" ht="15" customHeight="1">
      <c r="A11" s="832">
        <v>43190</v>
      </c>
      <c r="B11" s="833">
        <v>129902.28234000001</v>
      </c>
    </row>
    <row r="12" spans="1:2" ht="15" customHeight="1">
      <c r="A12" s="832">
        <v>43281</v>
      </c>
      <c r="B12" s="833">
        <v>125814.01814</v>
      </c>
    </row>
    <row r="13" spans="1:2" ht="15" customHeight="1">
      <c r="A13" s="832">
        <v>43373</v>
      </c>
      <c r="B13" s="833">
        <v>121555.80378999999</v>
      </c>
    </row>
    <row r="14" spans="1:2" ht="15" customHeight="1">
      <c r="A14" s="832">
        <v>43465</v>
      </c>
      <c r="B14" s="833">
        <v>116784.54037</v>
      </c>
    </row>
    <row r="15" spans="1:2" ht="15" customHeight="1">
      <c r="A15" s="832">
        <v>43555</v>
      </c>
      <c r="B15" s="833">
        <v>111231.46580000001</v>
      </c>
    </row>
    <row r="16" spans="1:2">
      <c r="A16" s="832">
        <v>43646</v>
      </c>
      <c r="B16" s="833">
        <v>106331.236</v>
      </c>
    </row>
    <row r="17" spans="1:2">
      <c r="A17" s="832">
        <v>43738</v>
      </c>
      <c r="B17" s="833">
        <v>100790.925</v>
      </c>
    </row>
    <row r="18" spans="1:2">
      <c r="A18" s="832">
        <v>43830</v>
      </c>
      <c r="B18" s="833">
        <v>96919.634150000013</v>
      </c>
    </row>
    <row r="19" spans="1:2">
      <c r="A19" s="832">
        <v>43921</v>
      </c>
      <c r="B19" s="833">
        <v>93745.450159999978</v>
      </c>
    </row>
    <row r="20" spans="1:2">
      <c r="A20" s="832">
        <v>44012</v>
      </c>
      <c r="B20" s="833">
        <v>96794.109760000007</v>
      </c>
    </row>
    <row r="21" spans="1:2">
      <c r="A21" s="832">
        <v>44104</v>
      </c>
      <c r="B21" s="833">
        <v>99004.306019999989</v>
      </c>
    </row>
    <row r="22" spans="1:2">
      <c r="A22" s="832">
        <v>44196</v>
      </c>
      <c r="B22" s="833">
        <v>94660.018180000014</v>
      </c>
    </row>
    <row r="23" spans="1:2">
      <c r="A23" s="832">
        <v>44286</v>
      </c>
      <c r="B23" s="833">
        <v>89118.698709999997</v>
      </c>
    </row>
    <row r="24" spans="1:2">
      <c r="A24" s="832">
        <v>44377</v>
      </c>
      <c r="B24" s="833">
        <v>84125.830519999989</v>
      </c>
    </row>
    <row r="25" spans="1:2">
      <c r="A25" s="22" t="s">
        <v>880</v>
      </c>
    </row>
    <row r="55" spans="8:8">
      <c r="H55" s="35" t="s">
        <v>1070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5" t="s">
        <v>739</v>
      </c>
      <c r="B1" s="528"/>
      <c r="C1" s="528"/>
      <c r="D1" s="529" t="s">
        <v>1495</v>
      </c>
    </row>
    <row r="2" spans="1:11" ht="15" customHeight="1">
      <c r="A2" s="542" t="s">
        <v>740</v>
      </c>
      <c r="B2" s="528"/>
      <c r="C2" s="535"/>
      <c r="D2" s="536" t="s">
        <v>1496</v>
      </c>
    </row>
    <row r="3" spans="1:11" ht="15" customHeight="1">
      <c r="A3" s="537"/>
      <c r="B3" s="528"/>
      <c r="C3" s="535"/>
      <c r="D3" s="536"/>
    </row>
    <row r="4" spans="1:11" ht="15" customHeight="1">
      <c r="A4" s="150" t="s">
        <v>741</v>
      </c>
      <c r="B4" s="528"/>
      <c r="C4" s="535"/>
      <c r="D4" s="536"/>
    </row>
    <row r="5" spans="1:11" ht="15" customHeight="1">
      <c r="A5" s="537" t="s">
        <v>742</v>
      </c>
      <c r="B5" s="528"/>
      <c r="C5" s="535"/>
      <c r="D5" s="536"/>
    </row>
    <row r="6" spans="1:11" ht="15" customHeight="1">
      <c r="A6" s="1039" t="s">
        <v>1512</v>
      </c>
      <c r="B6" s="834">
        <v>44377</v>
      </c>
      <c r="C6" s="535"/>
      <c r="D6" s="536"/>
    </row>
    <row r="7" spans="1:11" ht="23.25">
      <c r="A7" s="634" t="s">
        <v>258</v>
      </c>
      <c r="B7" s="527">
        <v>4</v>
      </c>
      <c r="C7" s="635"/>
      <c r="D7" s="636"/>
      <c r="H7" s="150"/>
      <c r="I7" s="335"/>
      <c r="J7" s="336"/>
      <c r="K7" s="336"/>
    </row>
    <row r="8" spans="1:11">
      <c r="B8" s="238"/>
      <c r="C8" s="239"/>
      <c r="D8" s="237"/>
      <c r="E8" s="240"/>
      <c r="H8" s="537"/>
      <c r="I8" s="334"/>
      <c r="J8" s="334"/>
      <c r="K8" s="334"/>
    </row>
    <row r="9" spans="1:11">
      <c r="A9" s="230" t="s">
        <v>743</v>
      </c>
    </row>
    <row r="10" spans="1:11">
      <c r="A10" s="538" t="s">
        <v>744</v>
      </c>
    </row>
    <row r="11" spans="1:11" ht="12.75" customHeight="1">
      <c r="A11"/>
      <c r="B11"/>
      <c r="C11"/>
      <c r="D11" s="65" t="s">
        <v>259</v>
      </c>
    </row>
    <row r="12" spans="1:11" ht="44.25" customHeight="1">
      <c r="A12" s="1027"/>
      <c r="B12" s="1027"/>
      <c r="C12" s="1184" t="s">
        <v>363</v>
      </c>
      <c r="D12" s="1184"/>
    </row>
    <row r="13" spans="1:11" ht="22.5" customHeight="1">
      <c r="A13" s="1184" t="s">
        <v>262</v>
      </c>
      <c r="B13" s="525" t="s">
        <v>260</v>
      </c>
      <c r="C13" s="1184" t="s">
        <v>261</v>
      </c>
      <c r="D13" s="1184" t="s">
        <v>1511</v>
      </c>
    </row>
    <row r="14" spans="1:11" ht="22.5" customHeight="1">
      <c r="A14" s="1185"/>
      <c r="B14" s="1032">
        <v>44377</v>
      </c>
      <c r="C14" s="1184"/>
      <c r="D14" s="1184"/>
      <c r="E14" s="334"/>
    </row>
    <row r="15" spans="1:11" ht="15">
      <c r="A15" s="475" t="s">
        <v>263</v>
      </c>
      <c r="B15" s="472">
        <v>29254.269029999996</v>
      </c>
      <c r="C15" s="473">
        <v>-1.0223820910593741E-2</v>
      </c>
      <c r="D15" s="472">
        <v>-302.17984000000069</v>
      </c>
      <c r="F15" s="53"/>
    </row>
    <row r="16" spans="1:11">
      <c r="A16" s="475" t="s">
        <v>264</v>
      </c>
      <c r="B16" s="472">
        <v>281571.75545999996</v>
      </c>
      <c r="C16" s="473">
        <v>-0.17048084388970208</v>
      </c>
      <c r="D16" s="472">
        <v>-57867.971020000055</v>
      </c>
    </row>
    <row r="17" spans="1:6" ht="22.5">
      <c r="A17" s="478" t="s">
        <v>265</v>
      </c>
      <c r="B17" s="472">
        <v>542.93161999999995</v>
      </c>
      <c r="C17" s="473">
        <v>-0.52435142514595212</v>
      </c>
      <c r="D17" s="472">
        <v>-598.52375000000018</v>
      </c>
      <c r="F17" s="53"/>
    </row>
    <row r="18" spans="1:6">
      <c r="A18" s="637" t="s">
        <v>267</v>
      </c>
      <c r="B18" s="638">
        <v>311368.95611000003</v>
      </c>
      <c r="C18" s="639">
        <v>-0.15877519531230003</v>
      </c>
      <c r="D18" s="638">
        <v>-58768.674609999987</v>
      </c>
    </row>
    <row r="19" spans="1:6">
      <c r="A19" s="475" t="s">
        <v>266</v>
      </c>
      <c r="B19" s="476">
        <v>64101.871930000008</v>
      </c>
      <c r="C19" s="477">
        <v>0.11618290949597547</v>
      </c>
      <c r="D19" s="476">
        <v>6672.3311400000021</v>
      </c>
    </row>
    <row r="20" spans="1:6">
      <c r="A20" s="475" t="s">
        <v>272</v>
      </c>
      <c r="B20" s="472">
        <v>0</v>
      </c>
      <c r="C20" s="1026" t="e">
        <v>#DIV/0!</v>
      </c>
      <c r="D20" s="526">
        <v>0</v>
      </c>
    </row>
    <row r="21" spans="1:6">
      <c r="A21" s="475" t="s">
        <v>268</v>
      </c>
      <c r="B21" s="472">
        <v>13939.826949999999</v>
      </c>
      <c r="C21" s="473">
        <v>0.26398456698845735</v>
      </c>
      <c r="D21" s="472">
        <v>2911.3481899999988</v>
      </c>
    </row>
    <row r="22" spans="1:6">
      <c r="A22" s="475" t="s">
        <v>269</v>
      </c>
      <c r="B22" s="472">
        <v>232414.97257000001</v>
      </c>
      <c r="C22" s="473">
        <v>-0.22798997931439577</v>
      </c>
      <c r="D22" s="472">
        <v>-68636.783680000022</v>
      </c>
    </row>
    <row r="23" spans="1:6" ht="22.5">
      <c r="A23" s="478" t="s">
        <v>270</v>
      </c>
      <c r="B23" s="472">
        <v>912.28467999999998</v>
      </c>
      <c r="C23" s="473">
        <v>0.45301830959640044</v>
      </c>
      <c r="D23" s="472">
        <v>284.42977000000008</v>
      </c>
    </row>
    <row r="24" spans="1:6">
      <c r="A24" s="637" t="s">
        <v>271</v>
      </c>
      <c r="B24" s="640">
        <v>311368.95611999999</v>
      </c>
      <c r="C24" s="641">
        <v>-0.1587751952625559</v>
      </c>
      <c r="D24" s="640">
        <v>-58768.674590000068</v>
      </c>
    </row>
    <row r="25" spans="1:6">
      <c r="A25" s="22" t="s">
        <v>288</v>
      </c>
    </row>
    <row r="26" spans="1:6">
      <c r="A26" s="22"/>
    </row>
    <row r="27" spans="1:6">
      <c r="A27" s="231" t="s">
        <v>745</v>
      </c>
    </row>
    <row r="28" spans="1:6">
      <c r="A28" s="539" t="s">
        <v>746</v>
      </c>
    </row>
    <row r="29" spans="1:6">
      <c r="D29" s="65" t="s">
        <v>259</v>
      </c>
    </row>
    <row r="30" spans="1:6" ht="47.25" customHeight="1">
      <c r="A30" s="1028"/>
      <c r="B30" s="1028"/>
      <c r="C30" s="1186" t="s">
        <v>383</v>
      </c>
      <c r="D30" s="1186"/>
    </row>
    <row r="31" spans="1:6" ht="24" customHeight="1">
      <c r="A31" s="1184" t="s">
        <v>262</v>
      </c>
      <c r="B31" s="525" t="s">
        <v>274</v>
      </c>
      <c r="C31" s="1184" t="s">
        <v>261</v>
      </c>
      <c r="D31" s="1184" t="s">
        <v>1511</v>
      </c>
    </row>
    <row r="32" spans="1:6" ht="24">
      <c r="A32" s="1185"/>
      <c r="B32" s="1032" t="s">
        <v>1497</v>
      </c>
      <c r="C32" s="1184"/>
      <c r="D32" s="1184"/>
    </row>
    <row r="33" spans="1:4">
      <c r="A33" s="478" t="s">
        <v>275</v>
      </c>
      <c r="B33" s="530">
        <v>8278.8961099999997</v>
      </c>
      <c r="C33" s="473">
        <v>0.18779639740662579</v>
      </c>
      <c r="D33" s="472">
        <v>1308.9338099999995</v>
      </c>
    </row>
    <row r="34" spans="1:4">
      <c r="A34" s="478" t="s">
        <v>276</v>
      </c>
      <c r="B34" s="530">
        <v>4836.9327999999996</v>
      </c>
      <c r="C34" s="473">
        <v>0.5149792435563767</v>
      </c>
      <c r="D34" s="472">
        <v>1644.1941399999996</v>
      </c>
    </row>
    <row r="35" spans="1:4">
      <c r="A35" s="478" t="s">
        <v>277</v>
      </c>
      <c r="B35" s="530">
        <v>3441.9633100000001</v>
      </c>
      <c r="C35" s="473">
        <v>-8.8758400866092227E-2</v>
      </c>
      <c r="D35" s="472">
        <v>-335.26033000000007</v>
      </c>
    </row>
    <row r="36" spans="1:4">
      <c r="A36" s="478" t="s">
        <v>278</v>
      </c>
      <c r="B36" s="530">
        <v>13305.22263</v>
      </c>
      <c r="C36" s="473">
        <v>3.0797820018073212</v>
      </c>
      <c r="D36" s="472">
        <v>10043.964400000001</v>
      </c>
    </row>
    <row r="37" spans="1:4">
      <c r="A37" s="478" t="s">
        <v>279</v>
      </c>
      <c r="B37" s="530">
        <v>8251.8102099999996</v>
      </c>
      <c r="C37" s="473">
        <v>9.2370518939781761</v>
      </c>
      <c r="D37" s="472">
        <v>7445.7372999999998</v>
      </c>
    </row>
    <row r="38" spans="1:4" ht="22.5">
      <c r="A38" s="478" t="s">
        <v>280</v>
      </c>
      <c r="B38" s="530">
        <v>5053.4124199999997</v>
      </c>
      <c r="C38" s="531">
        <v>1.0582610928937941</v>
      </c>
      <c r="D38" s="472">
        <v>2598.2270999999996</v>
      </c>
    </row>
    <row r="39" spans="1:4">
      <c r="A39" s="478" t="s">
        <v>282</v>
      </c>
      <c r="B39" s="530">
        <v>1161.6160699999998</v>
      </c>
      <c r="C39" s="473">
        <v>-0.55148925727189058</v>
      </c>
      <c r="D39" s="472">
        <v>-1428.3242800000005</v>
      </c>
    </row>
    <row r="40" spans="1:4">
      <c r="A40" s="478" t="s">
        <v>281</v>
      </c>
      <c r="B40" s="530">
        <v>7539.6082200000001</v>
      </c>
      <c r="C40" s="473">
        <v>0.1736033288830805</v>
      </c>
      <c r="D40" s="472">
        <v>1115.28406</v>
      </c>
    </row>
    <row r="41" spans="1:4" ht="22.5">
      <c r="A41" s="478" t="s">
        <v>283</v>
      </c>
      <c r="B41" s="530">
        <v>-6377.99215</v>
      </c>
      <c r="C41" s="531">
        <v>0.66336821404427926</v>
      </c>
      <c r="D41" s="472">
        <v>-2543.6083399999993</v>
      </c>
    </row>
    <row r="42" spans="1:4">
      <c r="A42" s="478" t="s">
        <v>285</v>
      </c>
      <c r="B42" s="530">
        <v>22745.734810000002</v>
      </c>
      <c r="C42" s="473">
        <v>0.77407763796814621</v>
      </c>
      <c r="D42" s="472">
        <v>9924.5739300000005</v>
      </c>
    </row>
    <row r="43" spans="1:4">
      <c r="A43" s="478" t="s">
        <v>284</v>
      </c>
      <c r="B43" s="530">
        <v>20628.35123</v>
      </c>
      <c r="C43" s="473">
        <v>0.97909264201820001</v>
      </c>
      <c r="D43" s="472">
        <v>10205.2155</v>
      </c>
    </row>
    <row r="44" spans="1:4" ht="22.5">
      <c r="A44" s="478" t="s">
        <v>286</v>
      </c>
      <c r="B44" s="530">
        <v>2117.3835800000002</v>
      </c>
      <c r="C44" s="531">
        <v>-0.11703028635875641</v>
      </c>
      <c r="D44" s="472">
        <v>-280.64156999999977</v>
      </c>
    </row>
    <row r="45" spans="1:4">
      <c r="A45" s="478" t="s">
        <v>289</v>
      </c>
      <c r="B45" s="530">
        <v>190.06469000000001</v>
      </c>
      <c r="C45" s="531">
        <v>0.34390648972169541</v>
      </c>
      <c r="D45" s="472">
        <v>48.637670000000014</v>
      </c>
    </row>
    <row r="46" spans="1:4" ht="21.75">
      <c r="A46" s="642" t="s">
        <v>287</v>
      </c>
      <c r="B46" s="643">
        <v>1927.3189</v>
      </c>
      <c r="C46" s="644">
        <v>-0.1459184183583454</v>
      </c>
      <c r="D46" s="638">
        <v>-329.27922999999987</v>
      </c>
    </row>
    <row r="47" spans="1:4">
      <c r="A47" s="22" t="s">
        <v>288</v>
      </c>
    </row>
    <row r="49" spans="1:5">
      <c r="A49" s="231" t="s">
        <v>1236</v>
      </c>
    </row>
    <row r="50" spans="1:5">
      <c r="A50" s="539" t="s">
        <v>748</v>
      </c>
    </row>
    <row r="51" spans="1:5">
      <c r="B51" s="65"/>
      <c r="C51" s="65" t="s">
        <v>259</v>
      </c>
    </row>
    <row r="52" spans="1:5" ht="22.5">
      <c r="A52" s="1184" t="s">
        <v>262</v>
      </c>
      <c r="B52" s="525" t="s">
        <v>274</v>
      </c>
      <c r="C52" s="1038" t="s">
        <v>32</v>
      </c>
      <c r="D52" s="1183"/>
      <c r="E52" s="1183"/>
    </row>
    <row r="53" spans="1:5" ht="24">
      <c r="A53" s="1185"/>
      <c r="B53" s="1032" t="s">
        <v>1497</v>
      </c>
      <c r="C53" s="1042" t="s">
        <v>30</v>
      </c>
      <c r="D53" s="1183"/>
      <c r="E53" s="1183"/>
    </row>
    <row r="54" spans="1:5">
      <c r="A54" s="532" t="s">
        <v>290</v>
      </c>
      <c r="B54" s="533">
        <v>342211.17651999998</v>
      </c>
      <c r="C54" s="473">
        <f>B54/B$57</f>
        <v>0.75203882321876991</v>
      </c>
      <c r="D54" s="233"/>
      <c r="E54" s="234"/>
    </row>
    <row r="55" spans="1:5" ht="22.5">
      <c r="A55" s="478" t="s">
        <v>291</v>
      </c>
      <c r="B55" s="533">
        <v>62720.44382</v>
      </c>
      <c r="C55" s="473">
        <f t="shared" ref="C55:C57" si="0">B55/B$57</f>
        <v>0.13783363022158659</v>
      </c>
      <c r="D55" s="233"/>
      <c r="E55" s="234"/>
    </row>
    <row r="56" spans="1:5" ht="22.5">
      <c r="A56" s="478" t="s">
        <v>292</v>
      </c>
      <c r="B56" s="533">
        <v>50112.941129999992</v>
      </c>
      <c r="C56" s="473">
        <f t="shared" si="0"/>
        <v>0.11012754655964353</v>
      </c>
      <c r="D56" s="233"/>
      <c r="E56" s="234"/>
    </row>
    <row r="57" spans="1:5">
      <c r="A57" s="645" t="s">
        <v>293</v>
      </c>
      <c r="B57" s="646">
        <v>455044.56146999996</v>
      </c>
      <c r="C57" s="644">
        <f t="shared" si="0"/>
        <v>1</v>
      </c>
      <c r="D57" s="235"/>
      <c r="E57" s="236"/>
    </row>
    <row r="58" spans="1:5">
      <c r="A58" s="22" t="s">
        <v>273</v>
      </c>
      <c r="C58" s="1040"/>
    </row>
    <row r="59" spans="1:5">
      <c r="A59" s="22"/>
    </row>
    <row r="60" spans="1:5">
      <c r="A60" s="231" t="s">
        <v>749</v>
      </c>
    </row>
    <row r="61" spans="1:5">
      <c r="A61" s="539" t="s">
        <v>750</v>
      </c>
    </row>
    <row r="62" spans="1:5">
      <c r="A62" s="22"/>
      <c r="B62" s="65"/>
      <c r="C62" s="65" t="s">
        <v>259</v>
      </c>
    </row>
    <row r="63" spans="1:5" ht="22.5">
      <c r="A63" s="1184" t="s">
        <v>262</v>
      </c>
      <c r="B63" s="525" t="s">
        <v>260</v>
      </c>
      <c r="C63" s="1038" t="s">
        <v>32</v>
      </c>
    </row>
    <row r="64" spans="1:5">
      <c r="A64" s="1185"/>
      <c r="B64" s="1032">
        <v>44377</v>
      </c>
      <c r="C64" s="1042" t="s">
        <v>30</v>
      </c>
    </row>
    <row r="65" spans="1:5">
      <c r="A65" s="532" t="s">
        <v>294</v>
      </c>
      <c r="B65" s="533">
        <v>106052.93668000001</v>
      </c>
      <c r="C65" s="473">
        <f>B65/B$68</f>
        <v>0.6242562443273425</v>
      </c>
    </row>
    <row r="66" spans="1:5" ht="22.5">
      <c r="A66" s="478" t="s">
        <v>291</v>
      </c>
      <c r="B66" s="533">
        <v>40856.525269999998</v>
      </c>
      <c r="C66" s="473">
        <f t="shared" ref="C66:C68" si="1">B66/B$68</f>
        <v>0.24049254853048507</v>
      </c>
    </row>
    <row r="67" spans="1:5" ht="22.5">
      <c r="A67" s="478" t="s">
        <v>292</v>
      </c>
      <c r="B67" s="533">
        <v>22977.40365</v>
      </c>
      <c r="C67" s="473">
        <f t="shared" si="1"/>
        <v>0.13525120714217237</v>
      </c>
    </row>
    <row r="68" spans="1:5">
      <c r="A68" s="645" t="s">
        <v>295</v>
      </c>
      <c r="B68" s="646">
        <v>169886.86560000002</v>
      </c>
      <c r="C68" s="644">
        <f t="shared" si="1"/>
        <v>1</v>
      </c>
    </row>
    <row r="69" spans="1:5">
      <c r="A69" s="22" t="s">
        <v>288</v>
      </c>
      <c r="C69" s="1041"/>
    </row>
    <row r="71" spans="1:5">
      <c r="A71" s="631" t="s">
        <v>83</v>
      </c>
      <c r="E71" s="35" t="s">
        <v>1153</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13" customWidth="1"/>
    <col min="2" max="2" width="19.42578125" style="813" customWidth="1"/>
    <col min="3" max="16384" width="9.140625" style="813"/>
  </cols>
  <sheetData>
    <row r="1" spans="1:2" ht="12.75">
      <c r="A1" s="150" t="s">
        <v>881</v>
      </c>
    </row>
    <row r="2" spans="1:2">
      <c r="A2" s="540" t="s">
        <v>882</v>
      </c>
    </row>
    <row r="4" spans="1:2">
      <c r="B4" s="65" t="s">
        <v>259</v>
      </c>
    </row>
    <row r="5" spans="1:2" ht="48">
      <c r="A5" s="817" t="s">
        <v>879</v>
      </c>
      <c r="B5" s="817" t="s">
        <v>883</v>
      </c>
    </row>
    <row r="6" spans="1:2">
      <c r="A6" s="816">
        <v>42735</v>
      </c>
      <c r="B6" s="815">
        <v>1203495.0464000001</v>
      </c>
    </row>
    <row r="7" spans="1:2">
      <c r="A7" s="816">
        <v>42825</v>
      </c>
      <c r="B7" s="815">
        <v>1146319.70306</v>
      </c>
    </row>
    <row r="8" spans="1:2">
      <c r="A8" s="816">
        <v>42916</v>
      </c>
      <c r="B8" s="815">
        <v>877228.42964999995</v>
      </c>
    </row>
    <row r="9" spans="1:2">
      <c r="A9" s="816">
        <v>43008</v>
      </c>
      <c r="B9" s="815">
        <v>894151.84952999989</v>
      </c>
    </row>
    <row r="10" spans="1:2">
      <c r="A10" s="816">
        <v>43100</v>
      </c>
      <c r="B10" s="815">
        <v>1107262.56757</v>
      </c>
    </row>
    <row r="11" spans="1:2">
      <c r="A11" s="816">
        <v>43190</v>
      </c>
      <c r="B11" s="815">
        <v>900884.15221000009</v>
      </c>
    </row>
    <row r="12" spans="1:2">
      <c r="A12" s="816">
        <v>43281</v>
      </c>
      <c r="B12" s="815">
        <v>848211.15226999996</v>
      </c>
    </row>
    <row r="13" spans="1:2">
      <c r="A13" s="816">
        <v>43373</v>
      </c>
      <c r="B13" s="815">
        <v>810938.32378999994</v>
      </c>
    </row>
    <row r="14" spans="1:2">
      <c r="A14" s="816">
        <v>43465</v>
      </c>
      <c r="B14" s="815">
        <v>1130869.9720300001</v>
      </c>
    </row>
    <row r="15" spans="1:2">
      <c r="A15" s="816">
        <v>43555</v>
      </c>
      <c r="B15" s="815">
        <v>1115130.94731</v>
      </c>
    </row>
    <row r="16" spans="1:2">
      <c r="A16" s="816" t="s">
        <v>891</v>
      </c>
      <c r="B16" s="815">
        <v>963335.01599999995</v>
      </c>
    </row>
    <row r="17" spans="1:2">
      <c r="A17" s="816">
        <v>43738</v>
      </c>
      <c r="B17" s="815">
        <v>1183278.73</v>
      </c>
    </row>
    <row r="18" spans="1:2">
      <c r="A18" s="816">
        <v>43830</v>
      </c>
      <c r="B18" s="815">
        <v>1269940.3296900003</v>
      </c>
    </row>
    <row r="19" spans="1:2">
      <c r="A19" s="816">
        <v>43921</v>
      </c>
      <c r="B19" s="815">
        <v>1261623.8706100001</v>
      </c>
    </row>
    <row r="20" spans="1:2">
      <c r="A20" s="816">
        <v>44012</v>
      </c>
      <c r="B20" s="815">
        <v>1536281.7394600003</v>
      </c>
    </row>
    <row r="21" spans="1:2">
      <c r="A21" s="816">
        <v>44104</v>
      </c>
      <c r="B21" s="815">
        <v>1340154.5910399999</v>
      </c>
    </row>
    <row r="22" spans="1:2">
      <c r="A22" s="816">
        <v>44196</v>
      </c>
      <c r="B22" s="815">
        <v>1819533.7452499999</v>
      </c>
    </row>
    <row r="23" spans="1:2">
      <c r="A23" s="816">
        <v>44286</v>
      </c>
      <c r="B23" s="815">
        <v>1790536.3650700001</v>
      </c>
    </row>
    <row r="24" spans="1:2">
      <c r="A24" s="816">
        <v>44377</v>
      </c>
      <c r="B24" s="815">
        <v>1813218.3398100003</v>
      </c>
    </row>
    <row r="25" spans="1:2">
      <c r="A25" s="22" t="s">
        <v>880</v>
      </c>
    </row>
    <row r="60" spans="8:8">
      <c r="H60" s="35" t="s">
        <v>1154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768</v>
      </c>
      <c r="D1" s="140" t="str">
        <f>Naslovnica!A20</f>
        <v>Rujan 2021.</v>
      </c>
    </row>
    <row r="2" spans="1:13" ht="12.75" customHeight="1">
      <c r="A2" s="567" t="s">
        <v>769</v>
      </c>
      <c r="D2" s="545" t="str">
        <f>Naslovnica!A24</f>
        <v>September 2021</v>
      </c>
    </row>
    <row r="3" spans="1:13" ht="12.75" customHeight="1"/>
    <row r="4" spans="1:13" ht="12.75" customHeight="1">
      <c r="D4" s="65" t="s">
        <v>334</v>
      </c>
      <c r="E4" s="307"/>
      <c r="F4" s="307"/>
      <c r="G4" s="307"/>
      <c r="J4" s="307"/>
      <c r="K4" s="307"/>
      <c r="L4" s="307"/>
      <c r="M4" s="307"/>
    </row>
    <row r="5" spans="1:13" ht="31.5" customHeight="1">
      <c r="A5" s="784"/>
      <c r="B5" s="785" t="str">
        <f>D1</f>
        <v>Rujan 2021.</v>
      </c>
      <c r="C5" s="786" t="s">
        <v>667</v>
      </c>
      <c r="D5" s="786" t="s">
        <v>18</v>
      </c>
      <c r="E5" s="305"/>
      <c r="F5" s="306"/>
      <c r="G5" s="306"/>
      <c r="H5" s="305"/>
      <c r="I5" s="305"/>
      <c r="J5" s="305"/>
      <c r="K5" s="1073"/>
      <c r="L5" s="1073"/>
      <c r="M5" s="1073"/>
    </row>
    <row r="6" spans="1:13" s="268" customFormat="1" ht="24">
      <c r="A6" s="784"/>
      <c r="B6" s="787" t="str">
        <f>D2</f>
        <v>September 2021</v>
      </c>
      <c r="C6" s="787" t="s">
        <v>45</v>
      </c>
      <c r="D6" s="805" t="s">
        <v>253</v>
      </c>
      <c r="E6" s="305"/>
      <c r="F6" s="306"/>
      <c r="G6" s="306"/>
      <c r="H6" s="305"/>
      <c r="I6" s="305"/>
      <c r="J6" s="305"/>
      <c r="K6" s="1073"/>
      <c r="L6" s="1073"/>
      <c r="M6" s="1073"/>
    </row>
    <row r="7" spans="1:13" ht="24">
      <c r="A7" s="788" t="s">
        <v>825</v>
      </c>
      <c r="B7" s="789">
        <v>200544.50205000001</v>
      </c>
      <c r="C7" s="789">
        <v>-4922.5432799996634</v>
      </c>
      <c r="D7" s="789">
        <v>27666.823859999775</v>
      </c>
      <c r="E7" s="299"/>
      <c r="F7" s="306"/>
      <c r="G7" s="770"/>
      <c r="H7" s="299"/>
      <c r="I7" s="299"/>
      <c r="J7" s="299"/>
      <c r="K7" s="1073"/>
      <c r="L7" s="1073"/>
      <c r="M7" s="1073"/>
    </row>
    <row r="8" spans="1:13" s="268" customFormat="1">
      <c r="A8" s="790" t="s">
        <v>971</v>
      </c>
      <c r="B8" s="791"/>
      <c r="C8" s="791"/>
      <c r="D8" s="791"/>
      <c r="E8" s="299"/>
      <c r="F8" s="299"/>
      <c r="G8" s="299"/>
      <c r="H8" s="299"/>
      <c r="I8" s="299"/>
      <c r="J8" s="299"/>
      <c r="K8" s="299"/>
      <c r="L8" s="299"/>
      <c r="M8" s="299"/>
    </row>
    <row r="9" spans="1:13" s="268" customFormat="1">
      <c r="A9" s="792" t="s">
        <v>826</v>
      </c>
      <c r="B9" s="789">
        <v>644507.48499999987</v>
      </c>
      <c r="C9" s="789">
        <v>22399.294009999838</v>
      </c>
      <c r="D9" s="789">
        <v>5531926.6095699994</v>
      </c>
      <c r="E9" s="299"/>
      <c r="F9" s="299"/>
      <c r="G9" s="299"/>
      <c r="H9" s="299"/>
      <c r="I9" s="299"/>
      <c r="J9" s="299"/>
      <c r="K9" s="299"/>
      <c r="L9" s="299"/>
      <c r="M9" s="299"/>
    </row>
    <row r="10" spans="1:13" s="268" customFormat="1">
      <c r="A10" s="792" t="s">
        <v>827</v>
      </c>
      <c r="B10" s="789">
        <v>406661.82721999998</v>
      </c>
      <c r="C10" s="789">
        <v>3149.3681999999098</v>
      </c>
      <c r="D10" s="789">
        <v>3563091.8066500002</v>
      </c>
      <c r="E10" s="299"/>
      <c r="F10" s="299"/>
      <c r="G10" s="299"/>
      <c r="H10" s="299"/>
      <c r="I10" s="299"/>
      <c r="J10" s="299"/>
      <c r="K10" s="299"/>
      <c r="L10" s="299"/>
      <c r="M10" s="299"/>
    </row>
    <row r="11" spans="1:13" s="268" customFormat="1" ht="24">
      <c r="A11" s="793" t="s">
        <v>828</v>
      </c>
      <c r="B11" s="789">
        <v>36168.161690000001</v>
      </c>
      <c r="C11" s="789">
        <v>2994.6446299999952</v>
      </c>
      <c r="D11" s="789">
        <v>268655.46447000001</v>
      </c>
      <c r="E11" s="299"/>
      <c r="F11" s="299"/>
      <c r="G11" s="299"/>
      <c r="H11" s="299"/>
      <c r="I11" s="299"/>
      <c r="J11" s="299"/>
      <c r="K11" s="299"/>
      <c r="L11" s="299"/>
      <c r="M11" s="299"/>
    </row>
    <row r="12" spans="1:13" s="268" customFormat="1">
      <c r="A12" s="792" t="s">
        <v>829</v>
      </c>
      <c r="B12" s="789">
        <v>1199.00334</v>
      </c>
      <c r="C12" s="789">
        <v>302.15220999999997</v>
      </c>
      <c r="D12" s="789">
        <v>10629.182750000002</v>
      </c>
      <c r="E12" s="299"/>
      <c r="F12" s="299"/>
      <c r="G12" s="299"/>
      <c r="H12" s="299"/>
      <c r="I12" s="299"/>
      <c r="J12" s="299"/>
      <c r="K12" s="299"/>
      <c r="L12" s="299"/>
      <c r="M12" s="299"/>
    </row>
    <row r="13" spans="1:13" s="268" customFormat="1">
      <c r="A13" s="793" t="s">
        <v>830</v>
      </c>
      <c r="B13" s="789">
        <v>1956.9377899999999</v>
      </c>
      <c r="C13" s="789">
        <v>358.20812999999998</v>
      </c>
      <c r="D13" s="789">
        <v>18269.989249999999</v>
      </c>
      <c r="E13" s="299"/>
      <c r="F13" s="299"/>
      <c r="G13" s="299"/>
      <c r="H13" s="299"/>
      <c r="I13" s="299"/>
      <c r="J13" s="299"/>
      <c r="K13" s="299"/>
      <c r="L13" s="299"/>
      <c r="M13" s="299"/>
    </row>
    <row r="14" spans="1:13" s="268" customFormat="1">
      <c r="A14" s="794" t="s">
        <v>831</v>
      </c>
      <c r="B14" s="795">
        <v>1090493.4150399999</v>
      </c>
      <c r="C14" s="795">
        <v>29203.66717999964</v>
      </c>
      <c r="D14" s="795">
        <v>9392573.0526900012</v>
      </c>
      <c r="E14" s="299"/>
      <c r="F14" s="299"/>
      <c r="G14" s="299"/>
      <c r="H14" s="299"/>
      <c r="I14" s="299"/>
      <c r="J14" s="299"/>
      <c r="K14" s="299"/>
      <c r="L14" s="299"/>
      <c r="M14" s="299"/>
    </row>
    <row r="15" spans="1:13" s="268" customFormat="1">
      <c r="A15" s="790" t="s">
        <v>832</v>
      </c>
      <c r="B15" s="789"/>
      <c r="C15" s="789"/>
      <c r="D15" s="789"/>
      <c r="E15" s="299"/>
      <c r="F15" s="299"/>
      <c r="G15" s="299"/>
      <c r="H15" s="299"/>
      <c r="I15" s="299"/>
      <c r="J15" s="299"/>
      <c r="K15" s="299"/>
      <c r="L15" s="299"/>
      <c r="M15" s="299"/>
    </row>
    <row r="16" spans="1:13" s="268" customFormat="1">
      <c r="A16" s="792" t="s">
        <v>833</v>
      </c>
      <c r="B16" s="789">
        <v>3270.3233600000003</v>
      </c>
      <c r="C16" s="789">
        <v>111.08385000000044</v>
      </c>
      <c r="D16" s="789">
        <v>27641.350979999996</v>
      </c>
      <c r="E16" s="299"/>
      <c r="F16" s="299"/>
      <c r="G16" s="299"/>
      <c r="H16" s="299"/>
      <c r="I16" s="299"/>
      <c r="J16" s="299"/>
      <c r="K16" s="299"/>
      <c r="L16" s="299"/>
      <c r="M16" s="299"/>
    </row>
    <row r="17" spans="1:14" s="268" customFormat="1">
      <c r="A17" s="796" t="s">
        <v>834</v>
      </c>
      <c r="B17" s="789">
        <v>3270.2105000000001</v>
      </c>
      <c r="C17" s="789">
        <v>111.5323400000002</v>
      </c>
      <c r="D17" s="789">
        <v>27637.283689999997</v>
      </c>
      <c r="E17" s="299"/>
      <c r="F17" s="299"/>
      <c r="G17" s="299"/>
      <c r="H17" s="299"/>
      <c r="I17" s="299"/>
      <c r="J17" s="299"/>
      <c r="K17" s="299"/>
      <c r="L17" s="299"/>
      <c r="M17" s="299"/>
    </row>
    <row r="18" spans="1:14" s="268" customFormat="1">
      <c r="A18" s="796" t="s">
        <v>835</v>
      </c>
      <c r="B18" s="797">
        <v>0.11286</v>
      </c>
      <c r="C18" s="797">
        <v>-0.44849</v>
      </c>
      <c r="D18" s="789">
        <v>4.0672899999999998</v>
      </c>
      <c r="E18" s="299"/>
      <c r="F18" s="299"/>
      <c r="G18" s="299"/>
      <c r="H18" s="299"/>
      <c r="I18" s="299"/>
      <c r="J18" s="299"/>
      <c r="K18" s="299"/>
      <c r="L18" s="299"/>
      <c r="M18" s="299"/>
    </row>
    <row r="19" spans="1:14" s="268" customFormat="1">
      <c r="A19" s="792" t="s">
        <v>836</v>
      </c>
      <c r="B19" s="789">
        <v>919102.09025999997</v>
      </c>
      <c r="C19" s="789">
        <v>40556.005759999971</v>
      </c>
      <c r="D19" s="789">
        <v>7524134.5652000001</v>
      </c>
      <c r="E19" s="299"/>
      <c r="F19" s="299"/>
      <c r="G19" s="299"/>
      <c r="H19" s="299"/>
      <c r="I19" s="299"/>
      <c r="J19" s="299"/>
      <c r="K19" s="299"/>
      <c r="L19" s="299"/>
      <c r="M19" s="299"/>
    </row>
    <row r="20" spans="1:14" s="268" customFormat="1">
      <c r="A20" s="796" t="s">
        <v>837</v>
      </c>
      <c r="B20" s="789">
        <v>650834.57009000005</v>
      </c>
      <c r="C20" s="789">
        <v>22198.701420000056</v>
      </c>
      <c r="D20" s="789">
        <v>5500320.1345199998</v>
      </c>
      <c r="E20" s="299"/>
      <c r="F20" s="299"/>
      <c r="G20" s="299"/>
      <c r="H20" s="299"/>
      <c r="I20" s="299"/>
      <c r="J20" s="299"/>
      <c r="K20" s="299"/>
      <c r="L20" s="299"/>
      <c r="M20" s="299"/>
    </row>
    <row r="21" spans="1:14" s="268" customFormat="1">
      <c r="A21" s="796" t="s">
        <v>838</v>
      </c>
      <c r="B21" s="789">
        <v>268267.52016999997</v>
      </c>
      <c r="C21" s="789">
        <v>18357.304339999973</v>
      </c>
      <c r="D21" s="789">
        <v>2023814.43068</v>
      </c>
      <c r="E21" s="299"/>
      <c r="F21" s="299"/>
      <c r="G21" s="299"/>
      <c r="H21" s="299"/>
      <c r="I21" s="299"/>
      <c r="J21" s="299"/>
      <c r="K21" s="299"/>
      <c r="L21" s="299"/>
      <c r="M21" s="299"/>
    </row>
    <row r="22" spans="1:14" s="268" customFormat="1" ht="24">
      <c r="A22" s="793" t="s">
        <v>839</v>
      </c>
      <c r="B22" s="789">
        <v>28565.24209</v>
      </c>
      <c r="C22" s="789">
        <v>1088.4089299999978</v>
      </c>
      <c r="D22" s="789">
        <v>286649.78391999996</v>
      </c>
      <c r="E22" s="299"/>
      <c r="F22" s="299"/>
      <c r="G22" s="299"/>
      <c r="H22" s="299"/>
      <c r="I22" s="299"/>
      <c r="J22" s="299"/>
      <c r="K22" s="299"/>
      <c r="L22" s="299"/>
      <c r="M22" s="299"/>
    </row>
    <row r="23" spans="1:14" s="268" customFormat="1">
      <c r="A23" s="793" t="s">
        <v>840</v>
      </c>
      <c r="B23" s="789">
        <v>134835.06617999999</v>
      </c>
      <c r="C23" s="789">
        <v>-18685.485019999993</v>
      </c>
      <c r="D23" s="789">
        <v>1342868.16671</v>
      </c>
      <c r="E23" s="299"/>
      <c r="F23" s="299"/>
      <c r="G23" s="299"/>
      <c r="H23" s="299"/>
      <c r="I23" s="299"/>
      <c r="J23" s="299"/>
      <c r="K23" s="299"/>
      <c r="L23" s="299"/>
      <c r="M23" s="299"/>
    </row>
    <row r="24" spans="1:14" s="268" customFormat="1">
      <c r="A24" s="792" t="s">
        <v>841</v>
      </c>
      <c r="B24" s="789">
        <v>1956.9377899999999</v>
      </c>
      <c r="C24" s="789">
        <v>358.20812999999998</v>
      </c>
      <c r="D24" s="789">
        <v>18269.989249999999</v>
      </c>
      <c r="E24" s="299"/>
      <c r="F24" s="299"/>
      <c r="G24" s="299"/>
      <c r="H24" s="299"/>
      <c r="I24" s="299"/>
      <c r="J24" s="299"/>
      <c r="K24" s="299"/>
      <c r="L24" s="299"/>
      <c r="M24" s="299"/>
    </row>
    <row r="25" spans="1:14" s="268" customFormat="1" ht="30.75" customHeight="1">
      <c r="A25" s="793" t="s">
        <v>842</v>
      </c>
      <c r="B25" s="789">
        <v>1723.5511899999999</v>
      </c>
      <c r="C25" s="789">
        <v>-187.30192000000011</v>
      </c>
      <c r="D25" s="789">
        <v>19091.314270000003</v>
      </c>
      <c r="E25" s="299"/>
      <c r="F25" s="299"/>
      <c r="G25" s="299"/>
      <c r="H25" s="299"/>
      <c r="I25" s="299"/>
      <c r="J25" s="299"/>
      <c r="K25" s="299"/>
      <c r="L25" s="299"/>
      <c r="M25" s="299"/>
    </row>
    <row r="26" spans="1:14">
      <c r="A26" s="794" t="s">
        <v>843</v>
      </c>
      <c r="B26" s="795">
        <v>1089453.2108700001</v>
      </c>
      <c r="C26" s="795">
        <v>23240.919730000198</v>
      </c>
      <c r="D26" s="795">
        <v>9218655.1703299992</v>
      </c>
      <c r="E26" s="300"/>
      <c r="F26" s="300"/>
      <c r="G26" s="300"/>
      <c r="H26" s="300"/>
      <c r="I26" s="300"/>
      <c r="J26" s="300"/>
      <c r="K26" s="301"/>
      <c r="L26" s="300"/>
      <c r="M26" s="300"/>
      <c r="N26" s="53"/>
    </row>
    <row r="27" spans="1:14">
      <c r="A27" s="370" t="s">
        <v>970</v>
      </c>
      <c r="B27" s="789">
        <v>201584.70621999982</v>
      </c>
      <c r="C27" s="789">
        <v>1040.2041699998081</v>
      </c>
      <c r="D27" s="789">
        <v>201584.70622000098</v>
      </c>
      <c r="E27" s="300"/>
      <c r="F27" s="300"/>
      <c r="G27" s="300"/>
      <c r="H27" s="300"/>
      <c r="I27" s="300"/>
      <c r="J27" s="300"/>
      <c r="K27" s="301"/>
      <c r="L27" s="300"/>
      <c r="M27" s="300"/>
      <c r="N27" s="53"/>
    </row>
    <row r="28" spans="1:14" ht="12.75" customHeight="1">
      <c r="A28" s="13" t="s">
        <v>624</v>
      </c>
      <c r="B28" s="863"/>
      <c r="C28" s="869"/>
    </row>
    <row r="29" spans="1:14" s="268" customFormat="1" ht="12.75" customHeight="1">
      <c r="A29" s="48" t="s">
        <v>969</v>
      </c>
      <c r="B29" s="863"/>
      <c r="C29" s="863"/>
    </row>
    <row r="30" spans="1:14" ht="12.75" customHeight="1">
      <c r="A30" s="868" t="s">
        <v>988</v>
      </c>
    </row>
    <row r="31" spans="1:14" ht="12.75" customHeight="1">
      <c r="D31" s="8" t="str">
        <f>Naslovnica!A20</f>
        <v>Rujan 2021.</v>
      </c>
    </row>
    <row r="32" spans="1:14" ht="12.75" customHeight="1">
      <c r="A32" s="350" t="s">
        <v>681</v>
      </c>
      <c r="B32" s="309"/>
      <c r="C32" s="309"/>
      <c r="D32" s="545" t="str">
        <f>Naslovnica!A24</f>
        <v>September 2021</v>
      </c>
      <c r="E32" s="268"/>
      <c r="G32" s="268"/>
      <c r="H32" s="268"/>
      <c r="I32" s="268"/>
    </row>
    <row r="33" spans="1:14" ht="12.75" customHeight="1">
      <c r="A33" s="567" t="s">
        <v>812</v>
      </c>
      <c r="B33" s="309"/>
      <c r="C33" s="309"/>
      <c r="D33" s="65" t="s">
        <v>623</v>
      </c>
      <c r="E33" s="268"/>
      <c r="F33" s="268"/>
      <c r="G33" s="268"/>
      <c r="H33" s="268"/>
      <c r="I33" s="268"/>
    </row>
    <row r="34" spans="1:14" ht="28.5" customHeight="1">
      <c r="A34" s="697"/>
      <c r="B34" s="785" t="str">
        <f>$D$1</f>
        <v>Rujan 2021.</v>
      </c>
      <c r="C34" s="786" t="str">
        <f>$C$5</f>
        <v>Promjena u odnosu na prethodni mjesec</v>
      </c>
      <c r="D34" s="786" t="s">
        <v>18</v>
      </c>
      <c r="E34" s="268"/>
      <c r="F34" s="268"/>
      <c r="G34" s="268"/>
      <c r="H34" s="268"/>
      <c r="I34" s="268"/>
      <c r="J34" s="307"/>
      <c r="K34" s="307"/>
      <c r="L34" s="307"/>
      <c r="M34" s="307"/>
    </row>
    <row r="35" spans="1:14" s="268" customFormat="1" ht="24">
      <c r="A35" s="697"/>
      <c r="B35" s="787" t="str">
        <f>D2</f>
        <v>September 2021</v>
      </c>
      <c r="C35" s="787" t="s">
        <v>45</v>
      </c>
      <c r="D35" s="805" t="s">
        <v>253</v>
      </c>
      <c r="J35" s="307"/>
      <c r="K35" s="307"/>
      <c r="L35" s="307"/>
      <c r="M35" s="307"/>
    </row>
    <row r="36" spans="1:14" ht="25.5">
      <c r="A36" s="781" t="s">
        <v>811</v>
      </c>
      <c r="B36" s="346">
        <v>368520.15479000006</v>
      </c>
      <c r="C36" s="346">
        <v>-5646.8444799999706</v>
      </c>
      <c r="D36" s="346">
        <v>342471.13946000003</v>
      </c>
      <c r="E36" s="305"/>
      <c r="F36" s="305"/>
      <c r="G36" s="305"/>
      <c r="H36" s="305"/>
      <c r="I36" s="306"/>
      <c r="J36" s="1073"/>
      <c r="K36" s="1073"/>
      <c r="L36" s="1075"/>
      <c r="M36" s="1073"/>
    </row>
    <row r="37" spans="1:14" ht="14.25" customHeight="1">
      <c r="A37" s="348" t="s">
        <v>803</v>
      </c>
      <c r="B37" s="346"/>
      <c r="C37" s="346"/>
      <c r="D37" s="346"/>
      <c r="E37" s="299"/>
      <c r="F37" s="299"/>
      <c r="G37" s="299"/>
      <c r="H37" s="299"/>
      <c r="I37" s="308"/>
      <c r="J37" s="1074"/>
      <c r="K37" s="1073"/>
      <c r="L37" s="1074"/>
      <c r="M37" s="1074"/>
    </row>
    <row r="38" spans="1:14">
      <c r="A38" s="349" t="s">
        <v>804</v>
      </c>
      <c r="B38" s="346">
        <v>27796.87211</v>
      </c>
      <c r="C38" s="346">
        <v>1668.1642700000011</v>
      </c>
      <c r="D38" s="346">
        <v>280522.18442000001</v>
      </c>
      <c r="E38" s="303"/>
      <c r="F38" s="303"/>
      <c r="G38" s="303"/>
      <c r="H38" s="303"/>
      <c r="I38" s="303"/>
      <c r="J38" s="303"/>
      <c r="K38" s="303"/>
      <c r="L38" s="303"/>
      <c r="M38" s="303"/>
      <c r="N38" s="53"/>
    </row>
    <row r="39" spans="1:14" ht="26.25" customHeight="1">
      <c r="A39" s="349" t="s">
        <v>805</v>
      </c>
      <c r="B39" s="346">
        <v>768.36997999999994</v>
      </c>
      <c r="C39" s="346">
        <v>-579.75534000000016</v>
      </c>
      <c r="D39" s="346">
        <v>6127.5995000000003</v>
      </c>
      <c r="E39" s="303"/>
      <c r="F39" s="303"/>
      <c r="G39" s="303"/>
      <c r="H39" s="303"/>
      <c r="I39" s="303"/>
      <c r="J39" s="303"/>
      <c r="K39" s="303"/>
      <c r="L39" s="303"/>
      <c r="M39" s="303"/>
      <c r="N39" s="53"/>
    </row>
    <row r="40" spans="1:14" s="268" customFormat="1" ht="25.5">
      <c r="A40" s="349" t="s">
        <v>806</v>
      </c>
      <c r="B40" s="346">
        <v>90.813789999999997</v>
      </c>
      <c r="C40" s="346">
        <v>40.97437</v>
      </c>
      <c r="D40" s="346">
        <v>542.59007000000008</v>
      </c>
      <c r="E40" s="303"/>
      <c r="F40" s="303"/>
      <c r="G40" s="303"/>
      <c r="H40" s="303"/>
      <c r="I40" s="303"/>
      <c r="J40" s="303"/>
      <c r="K40" s="303"/>
      <c r="L40" s="303"/>
      <c r="M40" s="303"/>
      <c r="N40" s="53"/>
    </row>
    <row r="41" spans="1:14" s="268" customFormat="1">
      <c r="A41" s="699" t="s">
        <v>807</v>
      </c>
      <c r="B41" s="698">
        <v>28656.05588</v>
      </c>
      <c r="C41" s="698">
        <v>1129.3833000000013</v>
      </c>
      <c r="D41" s="698">
        <v>287192.37398999999</v>
      </c>
      <c r="E41" s="303"/>
      <c r="F41" s="303"/>
      <c r="G41" s="303"/>
      <c r="H41" s="303"/>
      <c r="I41" s="303"/>
      <c r="J41" s="303"/>
      <c r="K41" s="303"/>
      <c r="L41" s="303"/>
      <c r="M41" s="303"/>
      <c r="N41" s="53"/>
    </row>
    <row r="42" spans="1:14" s="268" customFormat="1">
      <c r="A42" s="348" t="s">
        <v>808</v>
      </c>
      <c r="B42" s="346"/>
      <c r="C42" s="346"/>
      <c r="D42" s="346"/>
      <c r="E42" s="303"/>
      <c r="F42" s="303"/>
      <c r="G42" s="303"/>
      <c r="H42" s="303"/>
      <c r="I42" s="303"/>
      <c r="J42" s="303"/>
      <c r="K42" s="303"/>
      <c r="L42" s="303"/>
      <c r="M42" s="303"/>
      <c r="N42" s="53"/>
    </row>
    <row r="43" spans="1:14" ht="25.5">
      <c r="A43" s="349" t="s">
        <v>809</v>
      </c>
      <c r="B43" s="346">
        <v>36077.347900000001</v>
      </c>
      <c r="C43" s="346">
        <v>2953.670259999999</v>
      </c>
      <c r="D43" s="346">
        <v>268112.87440000003</v>
      </c>
      <c r="E43" s="302"/>
      <c r="F43" s="302"/>
      <c r="G43" s="302"/>
      <c r="H43" s="302"/>
      <c r="I43" s="302"/>
      <c r="J43" s="302"/>
      <c r="K43" s="302"/>
      <c r="L43" s="302"/>
      <c r="M43" s="302"/>
      <c r="N43" s="53"/>
    </row>
    <row r="44" spans="1:14" ht="25.5">
      <c r="A44" s="349" t="s">
        <v>810</v>
      </c>
      <c r="B44" s="346">
        <v>90.813789999999997</v>
      </c>
      <c r="C44" s="346">
        <v>40.97437</v>
      </c>
      <c r="D44" s="346">
        <v>542.59007000000008</v>
      </c>
      <c r="E44" s="303"/>
      <c r="F44" s="303"/>
      <c r="G44" s="303"/>
      <c r="H44" s="303"/>
      <c r="I44" s="303"/>
      <c r="J44" s="303"/>
      <c r="K44" s="303"/>
      <c r="L44" s="303"/>
      <c r="M44" s="303"/>
      <c r="N44" s="44"/>
    </row>
    <row r="45" spans="1:14">
      <c r="A45" s="699" t="s">
        <v>807</v>
      </c>
      <c r="B45" s="698">
        <v>36168.161690000001</v>
      </c>
      <c r="C45" s="698">
        <v>2994.6446300000025</v>
      </c>
      <c r="D45" s="698">
        <v>268655.46447000001</v>
      </c>
      <c r="E45" s="302"/>
      <c r="F45" s="302"/>
      <c r="G45" s="302"/>
      <c r="H45" s="302"/>
      <c r="I45" s="302"/>
      <c r="J45" s="302"/>
      <c r="K45" s="302"/>
      <c r="L45" s="302"/>
      <c r="M45" s="302"/>
    </row>
    <row r="46" spans="1:14">
      <c r="A46" s="345" t="s">
        <v>802</v>
      </c>
      <c r="B46" s="346">
        <v>361008.04898000008</v>
      </c>
      <c r="C46" s="346">
        <v>-7512.1058099999791</v>
      </c>
      <c r="D46" s="346">
        <v>361008.04897999996</v>
      </c>
      <c r="E46" s="304"/>
      <c r="F46" s="304"/>
      <c r="G46" s="304"/>
      <c r="H46" s="304"/>
      <c r="I46" s="304"/>
      <c r="J46" s="304"/>
      <c r="K46" s="304"/>
      <c r="L46" s="304"/>
      <c r="M46" s="304"/>
    </row>
    <row r="47" spans="1:14" ht="12.75" customHeight="1">
      <c r="A47" s="13" t="s">
        <v>624</v>
      </c>
    </row>
    <row r="48" spans="1:14" ht="12.75" customHeight="1"/>
    <row r="49" spans="1:4" ht="12.75" customHeight="1">
      <c r="A49" s="630"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844</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682</v>
      </c>
      <c r="E1" s="140" t="str">
        <f>Naslovnica!A20</f>
        <v>Rujan 2021.</v>
      </c>
    </row>
    <row r="2" spans="1:7" ht="12.75" customHeight="1">
      <c r="A2" s="567" t="s">
        <v>972</v>
      </c>
      <c r="E2" s="545" t="str">
        <f>Naslovnica!A24</f>
        <v>September 2021</v>
      </c>
    </row>
    <row r="3" spans="1:7">
      <c r="A3" s="310"/>
      <c r="B3" s="305"/>
      <c r="C3" s="305"/>
      <c r="D3" s="65" t="s">
        <v>583</v>
      </c>
      <c r="F3" s="305"/>
      <c r="G3" s="311"/>
    </row>
    <row r="4" spans="1:7" ht="48.75" customHeight="1">
      <c r="A4" s="1076" t="s">
        <v>612</v>
      </c>
      <c r="B4" s="1078" t="s">
        <v>973</v>
      </c>
      <c r="C4" s="1078"/>
      <c r="D4" s="1078"/>
      <c r="E4" s="783"/>
      <c r="F4" s="310"/>
      <c r="G4" s="310"/>
    </row>
    <row r="5" spans="1:7" ht="60">
      <c r="A5" s="1076"/>
      <c r="B5" s="700" t="s">
        <v>613</v>
      </c>
      <c r="C5" s="700" t="s">
        <v>614</v>
      </c>
      <c r="D5" s="700" t="s">
        <v>615</v>
      </c>
      <c r="E5" s="312"/>
      <c r="F5" s="312"/>
    </row>
    <row r="6" spans="1:7" ht="12.75" customHeight="1">
      <c r="A6" s="353" t="s">
        <v>122</v>
      </c>
      <c r="B6" s="354">
        <v>6646.7970599999999</v>
      </c>
      <c r="C6" s="354">
        <v>47318.143730000003</v>
      </c>
      <c r="D6" s="354">
        <v>176357.86279999992</v>
      </c>
      <c r="E6" s="313"/>
      <c r="F6" s="313"/>
      <c r="G6" s="53"/>
    </row>
    <row r="7" spans="1:7" ht="12.75" customHeight="1">
      <c r="A7" s="355" t="s">
        <v>123</v>
      </c>
      <c r="B7" s="354">
        <v>216149.06555</v>
      </c>
      <c r="C7" s="354">
        <v>1847713.56733</v>
      </c>
      <c r="D7" s="354">
        <v>34798922.512759991</v>
      </c>
      <c r="E7" s="313"/>
      <c r="F7" s="313"/>
      <c r="G7" s="53"/>
    </row>
    <row r="8" spans="1:7" ht="12.75" customHeight="1">
      <c r="A8" s="355" t="s">
        <v>124</v>
      </c>
      <c r="B8" s="354">
        <v>11133.43713</v>
      </c>
      <c r="C8" s="354">
        <v>92939.515799999979</v>
      </c>
      <c r="D8" s="354">
        <v>521988.39411000011</v>
      </c>
      <c r="E8" s="313"/>
      <c r="F8" s="313"/>
      <c r="G8" s="53"/>
    </row>
    <row r="9" spans="1:7" ht="12.75" customHeight="1">
      <c r="A9" s="701" t="s">
        <v>246</v>
      </c>
      <c r="B9" s="702">
        <v>233929.29974000002</v>
      </c>
      <c r="C9" s="702">
        <v>1987971.2268599998</v>
      </c>
      <c r="D9" s="702">
        <v>35497268.769669995</v>
      </c>
      <c r="E9" s="314"/>
      <c r="F9" s="314"/>
      <c r="G9" s="53"/>
    </row>
    <row r="10" spans="1:7" ht="12.75" customHeight="1">
      <c r="A10" s="355" t="s">
        <v>125</v>
      </c>
      <c r="B10" s="354">
        <v>6669.6295399999999</v>
      </c>
      <c r="C10" s="354">
        <v>46377.679700000001</v>
      </c>
      <c r="D10" s="354">
        <v>116824.73697999999</v>
      </c>
      <c r="E10" s="313"/>
      <c r="F10" s="313"/>
      <c r="G10" s="53"/>
    </row>
    <row r="11" spans="1:7" ht="12.75" customHeight="1">
      <c r="A11" s="355" t="s">
        <v>126</v>
      </c>
      <c r="B11" s="354">
        <v>93437.457779999997</v>
      </c>
      <c r="C11" s="354">
        <v>791560.17784000002</v>
      </c>
      <c r="D11" s="354">
        <v>12221942.836989995</v>
      </c>
      <c r="E11" s="313"/>
      <c r="F11" s="313"/>
      <c r="G11" s="53"/>
    </row>
    <row r="12" spans="1:7" ht="12.75" customHeight="1">
      <c r="A12" s="355" t="s">
        <v>127</v>
      </c>
      <c r="B12" s="354">
        <v>2895.3960000000002</v>
      </c>
      <c r="C12" s="354">
        <v>23844.485400000001</v>
      </c>
      <c r="D12" s="354">
        <v>135855.10775</v>
      </c>
      <c r="E12" s="313"/>
      <c r="F12" s="313"/>
      <c r="G12" s="53"/>
    </row>
    <row r="13" spans="1:7" ht="12.75" customHeight="1">
      <c r="A13" s="701" t="s">
        <v>247</v>
      </c>
      <c r="B13" s="702">
        <v>103002.48331999998</v>
      </c>
      <c r="C13" s="702">
        <v>861782.34294</v>
      </c>
      <c r="D13" s="702">
        <v>12474622.681719996</v>
      </c>
      <c r="E13" s="314"/>
      <c r="F13" s="314"/>
      <c r="G13" s="53"/>
    </row>
    <row r="14" spans="1:7" ht="12.75" customHeight="1">
      <c r="A14" s="355" t="s">
        <v>128</v>
      </c>
      <c r="B14" s="354">
        <v>9876.8661400000001</v>
      </c>
      <c r="C14" s="354">
        <v>64345.084489999994</v>
      </c>
      <c r="D14" s="354">
        <v>137914.78287</v>
      </c>
      <c r="E14" s="313"/>
      <c r="F14" s="313"/>
      <c r="G14" s="53"/>
    </row>
    <row r="15" spans="1:7" ht="12.75" customHeight="1">
      <c r="A15" s="355" t="s">
        <v>129</v>
      </c>
      <c r="B15" s="354">
        <v>109347.4829</v>
      </c>
      <c r="C15" s="354">
        <v>937041.26952999982</v>
      </c>
      <c r="D15" s="354">
        <v>16004839.860529995</v>
      </c>
      <c r="E15" s="313"/>
      <c r="F15" s="313"/>
      <c r="G15" s="53"/>
    </row>
    <row r="16" spans="1:7" ht="12.75" customHeight="1">
      <c r="A16" s="355" t="s">
        <v>130</v>
      </c>
      <c r="B16" s="354">
        <v>4771.4456200000004</v>
      </c>
      <c r="C16" s="354">
        <v>38566.79013999999</v>
      </c>
      <c r="D16" s="354">
        <v>212247.63262999998</v>
      </c>
      <c r="E16" s="313"/>
      <c r="F16" s="313"/>
      <c r="G16" s="53"/>
    </row>
    <row r="17" spans="1:8" ht="12.75" customHeight="1">
      <c r="A17" s="701" t="s">
        <v>248</v>
      </c>
      <c r="B17" s="702">
        <v>123995.79466</v>
      </c>
      <c r="C17" s="702">
        <v>1039953.1441599998</v>
      </c>
      <c r="D17" s="702">
        <v>16355002.276029995</v>
      </c>
      <c r="E17" s="314"/>
      <c r="F17" s="314"/>
      <c r="G17" s="53"/>
    </row>
    <row r="18" spans="1:8" ht="12.75" customHeight="1">
      <c r="A18" s="355" t="s">
        <v>131</v>
      </c>
      <c r="B18" s="354">
        <v>6096.4004000000004</v>
      </c>
      <c r="C18" s="354">
        <v>42183.874499999998</v>
      </c>
      <c r="D18" s="354">
        <v>130834.98357000001</v>
      </c>
      <c r="E18" s="313"/>
      <c r="F18" s="313"/>
      <c r="G18" s="53"/>
    </row>
    <row r="19" spans="1:8" ht="12.75" customHeight="1">
      <c r="A19" s="355" t="s">
        <v>132</v>
      </c>
      <c r="B19" s="354">
        <v>174811.13824</v>
      </c>
      <c r="C19" s="354">
        <v>1499279.5054099998</v>
      </c>
      <c r="D19" s="354">
        <v>27327554.590700008</v>
      </c>
      <c r="E19" s="313"/>
      <c r="F19" s="313"/>
      <c r="G19" s="53"/>
    </row>
    <row r="20" spans="1:8" ht="12.75" customHeight="1">
      <c r="A20" s="355" t="s">
        <v>133</v>
      </c>
      <c r="B20" s="354">
        <v>8999.4537300000011</v>
      </c>
      <c r="C20" s="354">
        <v>75246.587990000015</v>
      </c>
      <c r="D20" s="354">
        <v>436681.50366000022</v>
      </c>
      <c r="E20" s="313"/>
      <c r="F20" s="313"/>
      <c r="G20" s="53"/>
    </row>
    <row r="21" spans="1:8" ht="12.75" customHeight="1">
      <c r="A21" s="701" t="s">
        <v>249</v>
      </c>
      <c r="B21" s="702">
        <v>189906.99237000002</v>
      </c>
      <c r="C21" s="702">
        <v>1616709.9678999996</v>
      </c>
      <c r="D21" s="702">
        <v>27895071.077930007</v>
      </c>
      <c r="E21" s="314"/>
      <c r="F21" s="314"/>
      <c r="G21" s="53"/>
    </row>
    <row r="22" spans="1:8" ht="12.75" customHeight="1">
      <c r="A22" s="356" t="s">
        <v>250</v>
      </c>
      <c r="B22" s="357">
        <v>29289.693139999996</v>
      </c>
      <c r="C22" s="357">
        <v>200224.78242</v>
      </c>
      <c r="D22" s="357">
        <v>561932.36621999997</v>
      </c>
      <c r="E22" s="314"/>
      <c r="F22" s="314"/>
      <c r="G22" s="53"/>
      <c r="H22" s="135"/>
    </row>
    <row r="23" spans="1:8" ht="12.75" customHeight="1">
      <c r="A23" s="356" t="s">
        <v>251</v>
      </c>
      <c r="B23" s="357">
        <v>593745.14446999994</v>
      </c>
      <c r="C23" s="357">
        <v>5075594.5201099999</v>
      </c>
      <c r="D23" s="357">
        <v>90353259.800979987</v>
      </c>
      <c r="E23" s="314"/>
      <c r="F23" s="314"/>
      <c r="G23" s="53"/>
      <c r="H23" s="135"/>
    </row>
    <row r="24" spans="1:8" ht="12.75" customHeight="1">
      <c r="A24" s="356" t="s">
        <v>252</v>
      </c>
      <c r="B24" s="357">
        <v>27799.732480000002</v>
      </c>
      <c r="C24" s="357">
        <v>230597.37932999997</v>
      </c>
      <c r="D24" s="357">
        <v>1306772.6381500002</v>
      </c>
      <c r="E24" s="314"/>
      <c r="F24" s="314"/>
      <c r="G24" s="53"/>
      <c r="H24" s="135"/>
    </row>
    <row r="25" spans="1:8">
      <c r="A25" s="703" t="s">
        <v>616</v>
      </c>
      <c r="B25" s="704">
        <v>650834.57008999994</v>
      </c>
      <c r="C25" s="704">
        <v>5506416.6818599999</v>
      </c>
      <c r="D25" s="704">
        <v>92221964.805349991</v>
      </c>
      <c r="E25" s="314"/>
      <c r="F25" s="314"/>
      <c r="H25" s="135"/>
    </row>
    <row r="26" spans="1:8" ht="21.75" customHeight="1">
      <c r="A26" s="1080" t="s">
        <v>23</v>
      </c>
      <c r="B26" s="1080"/>
      <c r="C26" s="1080"/>
      <c r="D26" s="1080"/>
      <c r="E26" s="1080"/>
      <c r="F26" s="801"/>
      <c r="G26" s="801"/>
    </row>
    <row r="27" spans="1:8" ht="21" customHeight="1">
      <c r="A27" s="1081" t="s">
        <v>24</v>
      </c>
      <c r="B27" s="1081"/>
      <c r="C27" s="1081"/>
      <c r="D27" s="1081"/>
      <c r="E27" s="1081"/>
      <c r="F27" s="802"/>
      <c r="G27" s="802"/>
    </row>
    <row r="28" spans="1:8" ht="12.75" customHeight="1"/>
    <row r="29" spans="1:8" ht="12.75" customHeight="1">
      <c r="A29" s="153" t="s">
        <v>683</v>
      </c>
      <c r="E29" s="140" t="str">
        <f>Naslovnica!A20</f>
        <v>Rujan 2021.</v>
      </c>
    </row>
    <row r="30" spans="1:8" ht="12.75" customHeight="1">
      <c r="A30" s="567" t="s">
        <v>985</v>
      </c>
      <c r="E30" s="545" t="str">
        <f>Naslovnica!A24</f>
        <v>September 2021</v>
      </c>
    </row>
    <row r="31" spans="1:8" ht="12.75" customHeight="1">
      <c r="D31" s="307"/>
      <c r="E31" s="65" t="s">
        <v>334</v>
      </c>
    </row>
    <row r="32" spans="1:8" ht="25.5" customHeight="1">
      <c r="A32" s="1076" t="s">
        <v>617</v>
      </c>
      <c r="B32" s="1079" t="s">
        <v>858</v>
      </c>
      <c r="C32" s="1079"/>
      <c r="D32" s="1079" t="s">
        <v>857</v>
      </c>
      <c r="E32" s="1079"/>
      <c r="F32" s="798"/>
      <c r="G32" s="798"/>
    </row>
    <row r="33" spans="1:6" ht="60">
      <c r="A33" s="1076"/>
      <c r="B33" s="700" t="s">
        <v>613</v>
      </c>
      <c r="C33" s="700" t="s">
        <v>618</v>
      </c>
      <c r="D33" s="700" t="s">
        <v>613</v>
      </c>
      <c r="E33" s="700" t="s">
        <v>618</v>
      </c>
    </row>
    <row r="34" spans="1:6">
      <c r="A34" s="353" t="s">
        <v>122</v>
      </c>
      <c r="B34" s="358">
        <v>33.400440000000003</v>
      </c>
      <c r="C34" s="358">
        <v>237.77754999999999</v>
      </c>
      <c r="D34" s="359">
        <v>6.5390000000000004E-2</v>
      </c>
      <c r="E34" s="360">
        <v>0.19436</v>
      </c>
    </row>
    <row r="35" spans="1:6" ht="12.75" customHeight="1">
      <c r="A35" s="355" t="s">
        <v>123</v>
      </c>
      <c r="B35" s="358">
        <v>1086.06557</v>
      </c>
      <c r="C35" s="358">
        <v>9284.1132200000011</v>
      </c>
      <c r="D35" s="359">
        <v>1.6190000000000003E-2</v>
      </c>
      <c r="E35" s="360">
        <v>0.14085</v>
      </c>
      <c r="F35" s="53"/>
    </row>
    <row r="36" spans="1:6" ht="12.75" customHeight="1">
      <c r="A36" s="355" t="s">
        <v>124</v>
      </c>
      <c r="B36" s="358">
        <v>55.94191</v>
      </c>
      <c r="C36" s="358">
        <v>466.99782999999996</v>
      </c>
      <c r="D36" s="359">
        <v>0</v>
      </c>
      <c r="E36" s="360">
        <v>0</v>
      </c>
      <c r="F36" s="53"/>
    </row>
    <row r="37" spans="1:6" ht="12.75" customHeight="1">
      <c r="A37" s="701" t="s">
        <v>246</v>
      </c>
      <c r="B37" s="705">
        <v>1175.4079200000001</v>
      </c>
      <c r="C37" s="705">
        <v>9988.888600000002</v>
      </c>
      <c r="D37" s="706">
        <v>8.1580000000000014E-2</v>
      </c>
      <c r="E37" s="707">
        <v>0.33521000000000001</v>
      </c>
      <c r="F37" s="53"/>
    </row>
    <row r="38" spans="1:6" ht="12.75" customHeight="1">
      <c r="A38" s="355" t="s">
        <v>125</v>
      </c>
      <c r="B38" s="358">
        <v>33.514940000000003</v>
      </c>
      <c r="C38" s="358">
        <v>233.05289000000005</v>
      </c>
      <c r="D38" s="359">
        <v>2.8900000000000002E-3</v>
      </c>
      <c r="E38" s="360">
        <v>1.2782700000000002</v>
      </c>
      <c r="F38" s="53"/>
    </row>
    <row r="39" spans="1:6" ht="12.75" customHeight="1">
      <c r="A39" s="355" t="s">
        <v>126</v>
      </c>
      <c r="B39" s="358">
        <v>469.48683</v>
      </c>
      <c r="C39" s="358">
        <v>3977.3095899999998</v>
      </c>
      <c r="D39" s="359">
        <v>0</v>
      </c>
      <c r="E39" s="360">
        <v>0.29631999999999997</v>
      </c>
      <c r="F39" s="53"/>
    </row>
    <row r="40" spans="1:6" ht="12.75" customHeight="1">
      <c r="A40" s="355" t="s">
        <v>127</v>
      </c>
      <c r="B40" s="358">
        <v>14.548200000000001</v>
      </c>
      <c r="C40" s="358">
        <v>119.80947000000002</v>
      </c>
      <c r="D40" s="359">
        <v>0</v>
      </c>
      <c r="E40" s="360">
        <v>0</v>
      </c>
      <c r="F40" s="53"/>
    </row>
    <row r="41" spans="1:6" ht="12.75" customHeight="1">
      <c r="A41" s="701" t="s">
        <v>247</v>
      </c>
      <c r="B41" s="705">
        <v>517.54997000000003</v>
      </c>
      <c r="C41" s="705">
        <v>4330.1719499999999</v>
      </c>
      <c r="D41" s="706">
        <v>2.8900000000000002E-3</v>
      </c>
      <c r="E41" s="707">
        <v>1.5745900000000002</v>
      </c>
      <c r="F41" s="53"/>
    </row>
    <row r="42" spans="1:6" ht="12.75" customHeight="1">
      <c r="A42" s="355" t="s">
        <v>128</v>
      </c>
      <c r="B42" s="358">
        <v>49.631569999999996</v>
      </c>
      <c r="C42" s="358">
        <v>323.34314000000001</v>
      </c>
      <c r="D42" s="359">
        <v>2.0999999999999998E-4</v>
      </c>
      <c r="E42" s="360">
        <v>0.11660000000000001</v>
      </c>
      <c r="F42" s="53"/>
    </row>
    <row r="43" spans="1:6" ht="12.75" customHeight="1">
      <c r="A43" s="355" t="s">
        <v>129</v>
      </c>
      <c r="B43" s="358">
        <v>549.43031000000008</v>
      </c>
      <c r="C43" s="358">
        <v>4708.3084900000003</v>
      </c>
      <c r="D43" s="359">
        <v>2.486E-2</v>
      </c>
      <c r="E43" s="360">
        <v>8.1640000000000004E-2</v>
      </c>
      <c r="F43" s="53"/>
    </row>
    <row r="44" spans="1:6" ht="12.75" customHeight="1">
      <c r="A44" s="355" t="s">
        <v>130</v>
      </c>
      <c r="B44" s="358">
        <v>23.974700000000002</v>
      </c>
      <c r="C44" s="358">
        <v>193.78901000000002</v>
      </c>
      <c r="D44" s="359">
        <v>0</v>
      </c>
      <c r="E44" s="360">
        <v>0</v>
      </c>
      <c r="F44" s="53"/>
    </row>
    <row r="45" spans="1:6" ht="12.75" customHeight="1">
      <c r="A45" s="701" t="s">
        <v>248</v>
      </c>
      <c r="B45" s="705">
        <v>573.40501000000006</v>
      </c>
      <c r="C45" s="705">
        <v>5225.4406400000007</v>
      </c>
      <c r="D45" s="706">
        <v>2.5069999999999999E-2</v>
      </c>
      <c r="E45" s="707">
        <v>0.19824000000000003</v>
      </c>
      <c r="F45" s="53"/>
    </row>
    <row r="46" spans="1:6" ht="12.75" customHeight="1">
      <c r="A46" s="355" t="s">
        <v>131</v>
      </c>
      <c r="B46" s="358">
        <v>30.634349999999998</v>
      </c>
      <c r="C46" s="358">
        <v>211.97802000000001</v>
      </c>
      <c r="D46" s="359">
        <v>3.32E-3</v>
      </c>
      <c r="E46" s="360">
        <v>1.9172499999999997</v>
      </c>
      <c r="F46" s="53"/>
    </row>
    <row r="47" spans="1:6" ht="12.75" customHeight="1">
      <c r="A47" s="355" t="s">
        <v>132</v>
      </c>
      <c r="B47" s="358">
        <v>878.36219999999992</v>
      </c>
      <c r="C47" s="358">
        <v>7533.3735500000003</v>
      </c>
      <c r="D47" s="359">
        <v>0</v>
      </c>
      <c r="E47" s="360">
        <v>3.5099999999999999E-2</v>
      </c>
      <c r="F47" s="53"/>
    </row>
    <row r="48" spans="1:6" ht="12.75" customHeight="1">
      <c r="A48" s="355" t="s">
        <v>133</v>
      </c>
      <c r="B48" s="358">
        <v>45.219480000000004</v>
      </c>
      <c r="C48" s="358">
        <v>378.09649000000002</v>
      </c>
      <c r="D48" s="359">
        <v>0</v>
      </c>
      <c r="E48" s="360">
        <v>0</v>
      </c>
      <c r="F48" s="53"/>
    </row>
    <row r="49" spans="1:6" ht="12.75" customHeight="1">
      <c r="A49" s="701" t="s">
        <v>249</v>
      </c>
      <c r="B49" s="705">
        <v>954.21602999999993</v>
      </c>
      <c r="C49" s="705">
        <v>8123.4480600000006</v>
      </c>
      <c r="D49" s="706">
        <v>3.32E-3</v>
      </c>
      <c r="E49" s="707">
        <v>1.9523499999999996</v>
      </c>
      <c r="F49" s="53"/>
    </row>
    <row r="50" spans="1:6" ht="12.75" customHeight="1">
      <c r="A50" s="356" t="s">
        <v>250</v>
      </c>
      <c r="B50" s="361">
        <v>147.18129999999999</v>
      </c>
      <c r="C50" s="361">
        <v>1006.1516000000001</v>
      </c>
      <c r="D50" s="362">
        <v>7.1810000000000013E-2</v>
      </c>
      <c r="E50" s="363">
        <v>3.5064799999999998</v>
      </c>
      <c r="F50" s="53"/>
    </row>
    <row r="51" spans="1:6" ht="12.75" customHeight="1">
      <c r="A51" s="356" t="s">
        <v>251</v>
      </c>
      <c r="B51" s="361">
        <v>2983.3449100000003</v>
      </c>
      <c r="C51" s="361">
        <v>25503.10485</v>
      </c>
      <c r="D51" s="362">
        <v>4.1050000000000003E-2</v>
      </c>
      <c r="E51" s="363">
        <v>0.55391000000000001</v>
      </c>
      <c r="F51" s="53"/>
    </row>
    <row r="52" spans="1:6" ht="12.75" customHeight="1">
      <c r="A52" s="356" t="s">
        <v>252</v>
      </c>
      <c r="B52" s="361">
        <v>139.68429</v>
      </c>
      <c r="C52" s="361">
        <v>1158.6927999999998</v>
      </c>
      <c r="D52" s="362">
        <v>0</v>
      </c>
      <c r="E52" s="363">
        <v>0</v>
      </c>
      <c r="F52" s="44"/>
    </row>
    <row r="53" spans="1:6" ht="12.75" customHeight="1">
      <c r="A53" s="703" t="s">
        <v>616</v>
      </c>
      <c r="B53" s="708">
        <v>3270.2105000000006</v>
      </c>
      <c r="C53" s="708">
        <v>27667.949250000001</v>
      </c>
      <c r="D53" s="709">
        <v>0.11286000000000002</v>
      </c>
      <c r="E53" s="710">
        <v>4.0603899999999999</v>
      </c>
    </row>
    <row r="54" spans="1:6" ht="24.75" customHeight="1">
      <c r="A54" s="1082" t="s">
        <v>25</v>
      </c>
      <c r="B54" s="1082"/>
      <c r="C54" s="1082"/>
      <c r="D54" s="1082"/>
      <c r="E54" s="1082"/>
      <c r="F54" s="803"/>
    </row>
    <row r="55" spans="1:6">
      <c r="A55" s="573" t="s">
        <v>26</v>
      </c>
      <c r="B55" s="177"/>
      <c r="C55" s="177"/>
      <c r="D55" s="177"/>
      <c r="E55" s="177"/>
      <c r="F55" s="177"/>
    </row>
    <row r="56" spans="1:6" ht="12.75" customHeight="1">
      <c r="A56" s="17" t="s">
        <v>619</v>
      </c>
    </row>
    <row r="57" spans="1:6" ht="12.75" customHeight="1"/>
    <row r="58" spans="1:6" ht="12.75" customHeight="1">
      <c r="A58" s="315" t="s">
        <v>684</v>
      </c>
      <c r="D58" s="140" t="str">
        <f t="shared" ref="D58:D59" si="0">E1</f>
        <v>Rujan 2021.</v>
      </c>
    </row>
    <row r="59" spans="1:6" ht="12.75" customHeight="1">
      <c r="A59" s="574" t="s">
        <v>685</v>
      </c>
      <c r="D59" s="545" t="str">
        <f t="shared" si="0"/>
        <v>September 2021</v>
      </c>
    </row>
    <row r="60" spans="1:6" ht="12.75" customHeight="1">
      <c r="D60" s="65" t="s">
        <v>583</v>
      </c>
    </row>
    <row r="61" spans="1:6" ht="42.75" customHeight="1">
      <c r="A61" s="1077" t="s">
        <v>617</v>
      </c>
      <c r="B61" s="1078" t="s">
        <v>620</v>
      </c>
      <c r="C61" s="1078"/>
      <c r="D61" s="1078"/>
      <c r="E61" s="799"/>
    </row>
    <row r="62" spans="1:6" ht="60">
      <c r="A62" s="1077"/>
      <c r="B62" s="700" t="s">
        <v>613</v>
      </c>
      <c r="C62" s="700" t="s">
        <v>618</v>
      </c>
      <c r="D62" s="700" t="s">
        <v>621</v>
      </c>
    </row>
    <row r="63" spans="1:6" ht="12.75" customHeight="1">
      <c r="A63" s="353" t="s">
        <v>122</v>
      </c>
      <c r="B63" s="354">
        <v>0</v>
      </c>
      <c r="C63" s="354">
        <v>65.113249999999994</v>
      </c>
      <c r="D63" s="354">
        <v>2362.2179299999993</v>
      </c>
    </row>
    <row r="64" spans="1:6" ht="12.75" customHeight="1">
      <c r="A64" s="355" t="s">
        <v>123</v>
      </c>
      <c r="B64" s="354">
        <v>16727.79941</v>
      </c>
      <c r="C64" s="354">
        <v>163115.03575000004</v>
      </c>
      <c r="D64" s="354">
        <v>2820185.2745199995</v>
      </c>
    </row>
    <row r="65" spans="1:4" ht="12.75" customHeight="1">
      <c r="A65" s="355" t="s">
        <v>124</v>
      </c>
      <c r="B65" s="354">
        <v>29765.097149999998</v>
      </c>
      <c r="C65" s="354">
        <v>351225.38784999994</v>
      </c>
      <c r="D65" s="354">
        <v>1629033.1500200003</v>
      </c>
    </row>
    <row r="66" spans="1:4" ht="12.75" customHeight="1">
      <c r="A66" s="701" t="s">
        <v>246</v>
      </c>
      <c r="B66" s="702">
        <v>46492.896559999994</v>
      </c>
      <c r="C66" s="702">
        <v>514405.53684999997</v>
      </c>
      <c r="D66" s="702">
        <v>4451580.6424699994</v>
      </c>
    </row>
    <row r="67" spans="1:4" ht="12.75" customHeight="1">
      <c r="A67" s="355" t="s">
        <v>125</v>
      </c>
      <c r="B67" s="354">
        <v>0</v>
      </c>
      <c r="C67" s="354">
        <v>0</v>
      </c>
      <c r="D67" s="354">
        <v>597.65409000000011</v>
      </c>
    </row>
    <row r="68" spans="1:4" ht="12.75" customHeight="1">
      <c r="A68" s="355" t="s">
        <v>126</v>
      </c>
      <c r="B68" s="354">
        <v>6889.8052900000002</v>
      </c>
      <c r="C68" s="354">
        <v>56693.494059999997</v>
      </c>
      <c r="D68" s="354">
        <v>1104414.3873799997</v>
      </c>
    </row>
    <row r="69" spans="1:4" ht="12.75" customHeight="1">
      <c r="A69" s="355" t="s">
        <v>127</v>
      </c>
      <c r="B69" s="354">
        <v>12654.814249999999</v>
      </c>
      <c r="C69" s="354">
        <v>105255.25952000001</v>
      </c>
      <c r="D69" s="354">
        <v>501751.15064999997</v>
      </c>
    </row>
    <row r="70" spans="1:4" ht="12.75" customHeight="1">
      <c r="A70" s="701" t="s">
        <v>247</v>
      </c>
      <c r="B70" s="702">
        <v>19544.61954</v>
      </c>
      <c r="C70" s="702">
        <v>161948.75358000002</v>
      </c>
      <c r="D70" s="702">
        <v>1606763.1921199998</v>
      </c>
    </row>
    <row r="71" spans="1:4">
      <c r="A71" s="355" t="s">
        <v>128</v>
      </c>
      <c r="B71" s="354">
        <v>0</v>
      </c>
      <c r="C71" s="354">
        <v>190.75903</v>
      </c>
      <c r="D71" s="354">
        <v>2830.7042800000004</v>
      </c>
    </row>
    <row r="72" spans="1:4">
      <c r="A72" s="355" t="s">
        <v>129</v>
      </c>
      <c r="B72" s="354">
        <v>8235.4179800000002</v>
      </c>
      <c r="C72" s="354">
        <v>87681.78909000002</v>
      </c>
      <c r="D72" s="354">
        <v>1650328.2279899993</v>
      </c>
    </row>
    <row r="73" spans="1:4">
      <c r="A73" s="355" t="s">
        <v>130</v>
      </c>
      <c r="B73" s="354">
        <v>19764.03688</v>
      </c>
      <c r="C73" s="354">
        <v>155887.39642999999</v>
      </c>
      <c r="D73" s="354">
        <v>733271.21668999991</v>
      </c>
    </row>
    <row r="74" spans="1:4">
      <c r="A74" s="701" t="s">
        <v>248</v>
      </c>
      <c r="B74" s="702">
        <v>27999.454859999998</v>
      </c>
      <c r="C74" s="702">
        <v>243759.94455000001</v>
      </c>
      <c r="D74" s="702">
        <v>2386430.148959999</v>
      </c>
    </row>
    <row r="75" spans="1:4">
      <c r="A75" s="355" t="s">
        <v>131</v>
      </c>
      <c r="B75" s="354">
        <v>0</v>
      </c>
      <c r="C75" s="354">
        <v>292.74457000000001</v>
      </c>
      <c r="D75" s="354">
        <v>3028.4991599999998</v>
      </c>
    </row>
    <row r="76" spans="1:4">
      <c r="A76" s="355" t="s">
        <v>132</v>
      </c>
      <c r="B76" s="354">
        <v>12845.085539999998</v>
      </c>
      <c r="C76" s="354">
        <v>118017.12513999999</v>
      </c>
      <c r="D76" s="354">
        <v>2204507.8727099998</v>
      </c>
    </row>
    <row r="77" spans="1:4">
      <c r="A77" s="355" t="s">
        <v>133</v>
      </c>
      <c r="B77" s="354">
        <v>28108.192589999999</v>
      </c>
      <c r="C77" s="354">
        <v>295564.44214</v>
      </c>
      <c r="D77" s="354">
        <v>1470655.8828399999</v>
      </c>
    </row>
    <row r="78" spans="1:4">
      <c r="A78" s="701" t="s">
        <v>249</v>
      </c>
      <c r="B78" s="702">
        <v>40953.278129999999</v>
      </c>
      <c r="C78" s="702">
        <v>413874.31185</v>
      </c>
      <c r="D78" s="702">
        <v>3678192.25471</v>
      </c>
    </row>
    <row r="79" spans="1:4">
      <c r="A79" s="356" t="s">
        <v>250</v>
      </c>
      <c r="B79" s="357">
        <v>0</v>
      </c>
      <c r="C79" s="357">
        <v>548.61685</v>
      </c>
      <c r="D79" s="357">
        <v>8819.07546</v>
      </c>
    </row>
    <row r="80" spans="1:4">
      <c r="A80" s="356" t="s">
        <v>251</v>
      </c>
      <c r="B80" s="357">
        <v>44698.108220000002</v>
      </c>
      <c r="C80" s="357">
        <v>425507.44404000009</v>
      </c>
      <c r="D80" s="357">
        <v>7779435.7625999982</v>
      </c>
    </row>
    <row r="81" spans="1:5">
      <c r="A81" s="356" t="s">
        <v>252</v>
      </c>
      <c r="B81" s="357">
        <v>90292.140870000003</v>
      </c>
      <c r="C81" s="357">
        <v>907932.48594000004</v>
      </c>
      <c r="D81" s="357">
        <v>4334711.4002</v>
      </c>
    </row>
    <row r="82" spans="1:5">
      <c r="A82" s="703" t="s">
        <v>622</v>
      </c>
      <c r="B82" s="704">
        <v>134990.24909</v>
      </c>
      <c r="C82" s="704">
        <v>1333988.5468300001</v>
      </c>
      <c r="D82" s="704">
        <v>12122966.238259997</v>
      </c>
    </row>
    <row r="83" spans="1:5">
      <c r="A83" s="17" t="s">
        <v>619</v>
      </c>
    </row>
    <row r="85" spans="1:5">
      <c r="A85" s="630" t="s">
        <v>83</v>
      </c>
      <c r="E85" s="14" t="s">
        <v>846</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686</v>
      </c>
      <c r="G1" s="140" t="str">
        <f>Naslovnica!A20</f>
        <v>Rujan 2021.</v>
      </c>
    </row>
    <row r="2" spans="1:10" ht="12.75" customHeight="1">
      <c r="A2" s="543" t="s">
        <v>976</v>
      </c>
      <c r="G2" s="545" t="str">
        <f>Naslovnica!A24</f>
        <v>September 2021</v>
      </c>
    </row>
    <row r="3" spans="1:10" ht="12.75" customHeight="1">
      <c r="E3" s="14" t="s">
        <v>334</v>
      </c>
      <c r="F3" s="316"/>
      <c r="G3" s="316"/>
    </row>
    <row r="4" spans="1:10" ht="16.5" customHeight="1">
      <c r="A4" s="1084" t="s">
        <v>602</v>
      </c>
      <c r="B4" s="1091" t="s">
        <v>601</v>
      </c>
      <c r="C4" s="1091"/>
      <c r="D4" s="1091"/>
      <c r="E4" s="1091"/>
      <c r="F4" s="268"/>
      <c r="G4" s="268"/>
    </row>
    <row r="5" spans="1:10" ht="12.75" customHeight="1">
      <c r="A5" s="1084"/>
      <c r="B5" s="1089" t="str">
        <f>Naslovnica!A20</f>
        <v>Rujan 2021.</v>
      </c>
      <c r="C5" s="1089"/>
      <c r="D5" s="1090" t="s">
        <v>17</v>
      </c>
      <c r="E5" s="1090"/>
    </row>
    <row r="6" spans="1:10" ht="12.75" customHeight="1">
      <c r="A6" s="1084"/>
      <c r="B6" s="1087" t="str">
        <f>Naslovnica!A24</f>
        <v>September 2021</v>
      </c>
      <c r="C6" s="1087"/>
      <c r="D6" s="1088" t="s">
        <v>45</v>
      </c>
      <c r="E6" s="1088"/>
    </row>
    <row r="7" spans="1:10" ht="12.75" customHeight="1">
      <c r="A7" s="1084"/>
      <c r="B7" s="768" t="s">
        <v>27</v>
      </c>
      <c r="C7" s="711" t="s">
        <v>28</v>
      </c>
      <c r="D7" s="711" t="s">
        <v>152</v>
      </c>
      <c r="E7" s="711" t="s">
        <v>150</v>
      </c>
    </row>
    <row r="8" spans="1:10" ht="12.75" customHeight="1">
      <c r="A8" s="1084"/>
      <c r="B8" s="767" t="s">
        <v>29</v>
      </c>
      <c r="C8" s="712" t="s">
        <v>30</v>
      </c>
      <c r="D8" s="712" t="s">
        <v>29</v>
      </c>
      <c r="E8" s="712" t="s">
        <v>151</v>
      </c>
    </row>
    <row r="9" spans="1:10" ht="12.75" customHeight="1">
      <c r="A9" s="364" t="s">
        <v>122</v>
      </c>
      <c r="B9" s="365">
        <v>451437.587</v>
      </c>
      <c r="C9" s="366">
        <v>3.497334481646356E-3</v>
      </c>
      <c r="D9" s="365">
        <v>2805.857640000002</v>
      </c>
      <c r="E9" s="366">
        <v>6.2542558993825548E-3</v>
      </c>
      <c r="G9" s="135"/>
      <c r="H9" s="857"/>
      <c r="I9" s="842"/>
      <c r="J9" s="77"/>
    </row>
    <row r="10" spans="1:10" ht="12.75" customHeight="1">
      <c r="A10" s="364" t="s">
        <v>123</v>
      </c>
      <c r="B10" s="365">
        <v>45003645.426800005</v>
      </c>
      <c r="C10" s="366">
        <v>0.34864797589602126</v>
      </c>
      <c r="D10" s="365">
        <v>-53009.296319998801</v>
      </c>
      <c r="E10" s="366">
        <v>-1.1765031524366698E-3</v>
      </c>
      <c r="G10" s="135"/>
      <c r="H10" s="857"/>
      <c r="I10" s="842"/>
      <c r="J10" s="77"/>
    </row>
    <row r="11" spans="1:10" ht="12.75" customHeight="1">
      <c r="A11" s="364" t="s">
        <v>124</v>
      </c>
      <c r="B11" s="365">
        <v>3352350.65087</v>
      </c>
      <c r="C11" s="366">
        <v>2.5971013188711856E-2</v>
      </c>
      <c r="D11" s="365">
        <v>73371.312029999681</v>
      </c>
      <c r="E11" s="366">
        <v>2.2376265431411912E-2</v>
      </c>
      <c r="G11" s="135"/>
      <c r="H11" s="857"/>
      <c r="I11" s="842"/>
      <c r="J11" s="77"/>
    </row>
    <row r="12" spans="1:10" ht="12.75" customHeight="1">
      <c r="A12" s="713" t="s">
        <v>603</v>
      </c>
      <c r="B12" s="714">
        <v>48807433.664670005</v>
      </c>
      <c r="C12" s="715">
        <v>0.37811632356637948</v>
      </c>
      <c r="D12" s="714">
        <v>23167.873350001872</v>
      </c>
      <c r="E12" s="715">
        <v>4.7490462291888136E-4</v>
      </c>
      <c r="G12" s="135"/>
      <c r="H12" s="857"/>
      <c r="I12" s="842"/>
      <c r="J12" s="77"/>
    </row>
    <row r="13" spans="1:10" ht="12.75" customHeight="1">
      <c r="A13" s="364" t="s">
        <v>125</v>
      </c>
      <c r="B13" s="365">
        <v>233197.65725999998</v>
      </c>
      <c r="C13" s="366">
        <v>1.8066067852133604E-3</v>
      </c>
      <c r="D13" s="365">
        <v>7534.2698299999756</v>
      </c>
      <c r="E13" s="366">
        <v>3.3387205234332029E-2</v>
      </c>
      <c r="G13" s="135"/>
      <c r="H13" s="857"/>
      <c r="I13" s="842"/>
      <c r="J13" s="77"/>
    </row>
    <row r="14" spans="1:10" ht="12.75" customHeight="1">
      <c r="A14" s="364" t="s">
        <v>126</v>
      </c>
      <c r="B14" s="365">
        <v>17611412.45352</v>
      </c>
      <c r="C14" s="366">
        <v>0.13643746515106095</v>
      </c>
      <c r="D14" s="365">
        <v>24698.509840000421</v>
      </c>
      <c r="E14" s="366">
        <v>1.4043845779885267E-3</v>
      </c>
      <c r="G14" s="135"/>
      <c r="H14" s="857"/>
      <c r="I14" s="842"/>
      <c r="J14" s="77"/>
    </row>
    <row r="15" spans="1:10" ht="12.75" customHeight="1">
      <c r="A15" s="364" t="s">
        <v>127</v>
      </c>
      <c r="B15" s="365">
        <v>921499.57565999997</v>
      </c>
      <c r="C15" s="366">
        <v>7.1389541624016419E-3</v>
      </c>
      <c r="D15" s="365">
        <v>20626.908850000007</v>
      </c>
      <c r="E15" s="856">
        <v>2.2896586398874819E-2</v>
      </c>
      <c r="G15" s="135"/>
      <c r="H15" s="857"/>
      <c r="I15" s="842"/>
      <c r="J15" s="77"/>
    </row>
    <row r="16" spans="1:10" ht="12.75" customHeight="1">
      <c r="A16" s="716" t="s">
        <v>604</v>
      </c>
      <c r="B16" s="714">
        <v>18766109.686440002</v>
      </c>
      <c r="C16" s="715">
        <v>0.14538302609867598</v>
      </c>
      <c r="D16" s="714">
        <v>52859.68852000311</v>
      </c>
      <c r="E16" s="715">
        <v>2.8247198389310668E-3</v>
      </c>
      <c r="G16" s="135"/>
      <c r="H16" s="857"/>
      <c r="I16" s="842"/>
      <c r="J16" s="77"/>
    </row>
    <row r="17" spans="1:10" ht="12.75" customHeight="1">
      <c r="A17" s="364" t="s">
        <v>128</v>
      </c>
      <c r="B17" s="365">
        <v>273975.79443999997</v>
      </c>
      <c r="C17" s="366">
        <v>2.1225193041612325E-3</v>
      </c>
      <c r="D17" s="365">
        <v>12372.145909999963</v>
      </c>
      <c r="E17" s="366">
        <v>4.7293476140418456E-2</v>
      </c>
      <c r="G17" s="135"/>
      <c r="H17" s="857"/>
      <c r="I17" s="842"/>
      <c r="J17" s="77"/>
    </row>
    <row r="18" spans="1:10" ht="12.75" customHeight="1">
      <c r="A18" s="364" t="s">
        <v>129</v>
      </c>
      <c r="B18" s="365">
        <v>20960556.911709998</v>
      </c>
      <c r="C18" s="366">
        <v>0.16238363962776151</v>
      </c>
      <c r="D18" s="365">
        <v>56619.504949998111</v>
      </c>
      <c r="E18" s="366">
        <v>2.7085569502178775E-3</v>
      </c>
      <c r="G18" s="135"/>
      <c r="H18" s="857"/>
      <c r="I18" s="842"/>
      <c r="J18" s="77"/>
    </row>
    <row r="19" spans="1:10" ht="12.75" customHeight="1">
      <c r="A19" s="364" t="s">
        <v>130</v>
      </c>
      <c r="B19" s="365">
        <v>1382958.7694000001</v>
      </c>
      <c r="C19" s="366">
        <v>1.0713927085822901E-2</v>
      </c>
      <c r="D19" s="365">
        <v>28177.883800000185</v>
      </c>
      <c r="E19" s="366">
        <v>2.0798849540544673E-2</v>
      </c>
      <c r="G19" s="135"/>
      <c r="H19" s="857"/>
      <c r="I19" s="842"/>
      <c r="J19" s="77"/>
    </row>
    <row r="20" spans="1:10" ht="12.75" customHeight="1">
      <c r="A20" s="713" t="s">
        <v>605</v>
      </c>
      <c r="B20" s="714">
        <v>22617491.47555</v>
      </c>
      <c r="C20" s="715">
        <v>0.17522008601774566</v>
      </c>
      <c r="D20" s="714">
        <v>97169.534660000354</v>
      </c>
      <c r="E20" s="715">
        <v>4.3147489150041629E-3</v>
      </c>
      <c r="G20" s="135"/>
      <c r="H20" s="857"/>
      <c r="I20" s="842"/>
      <c r="J20" s="77"/>
    </row>
    <row r="21" spans="1:10" ht="12.75" customHeight="1">
      <c r="A21" s="364" t="s">
        <v>131</v>
      </c>
      <c r="B21" s="365">
        <v>333123.64173999999</v>
      </c>
      <c r="C21" s="366">
        <v>2.5807439000618913E-3</v>
      </c>
      <c r="D21" s="365">
        <v>6625.0211299999501</v>
      </c>
      <c r="E21" s="366">
        <v>2.029111522009619E-2</v>
      </c>
      <c r="G21" s="135"/>
      <c r="H21" s="857"/>
      <c r="I21" s="842"/>
      <c r="J21" s="77"/>
    </row>
    <row r="22" spans="1:10" ht="12.75" customHeight="1">
      <c r="A22" s="364" t="s">
        <v>132</v>
      </c>
      <c r="B22" s="365">
        <v>35796436.687660001</v>
      </c>
      <c r="C22" s="366">
        <v>0.27731876111552933</v>
      </c>
      <c r="D22" s="365">
        <v>113442.5038599968</v>
      </c>
      <c r="E22" s="366">
        <v>3.179175583631455E-3</v>
      </c>
      <c r="G22" s="135"/>
      <c r="H22" s="857"/>
      <c r="I22" s="842"/>
      <c r="J22" s="77"/>
    </row>
    <row r="23" spans="1:10" ht="12.75" customHeight="1">
      <c r="A23" s="364" t="s">
        <v>133</v>
      </c>
      <c r="B23" s="365">
        <v>2759877.2348699998</v>
      </c>
      <c r="C23" s="366">
        <v>2.1381059301607622E-2</v>
      </c>
      <c r="D23" s="365">
        <v>59983.772710000165</v>
      </c>
      <c r="E23" s="366">
        <v>2.2217088766906867E-2</v>
      </c>
      <c r="G23" s="135"/>
      <c r="H23" s="857"/>
      <c r="I23" s="842"/>
      <c r="J23" s="77"/>
    </row>
    <row r="24" spans="1:10" ht="12.75" customHeight="1">
      <c r="A24" s="713" t="s">
        <v>606</v>
      </c>
      <c r="B24" s="714">
        <v>38889437.564270005</v>
      </c>
      <c r="C24" s="715">
        <v>0.30128056431719891</v>
      </c>
      <c r="D24" s="714">
        <v>180051.29770000279</v>
      </c>
      <c r="E24" s="715">
        <v>4.6513601755422407E-3</v>
      </c>
      <c r="G24" s="135"/>
      <c r="H24" s="857"/>
      <c r="I24" s="842"/>
      <c r="J24" s="77"/>
    </row>
    <row r="25" spans="1:10" ht="12.75" customHeight="1">
      <c r="A25" s="367" t="s">
        <v>607</v>
      </c>
      <c r="B25" s="368">
        <v>1291734.6804399998</v>
      </c>
      <c r="C25" s="369">
        <v>1.000720447108284E-2</v>
      </c>
      <c r="D25" s="368">
        <v>29337.294509999687</v>
      </c>
      <c r="E25" s="369">
        <v>2.3239349856849723E-2</v>
      </c>
      <c r="G25" s="135"/>
      <c r="H25" s="857"/>
      <c r="I25" s="842"/>
      <c r="J25" s="77"/>
    </row>
    <row r="26" spans="1:10" ht="12.75" customHeight="1">
      <c r="A26" s="367" t="s">
        <v>608</v>
      </c>
      <c r="B26" s="368">
        <v>119372051.47969002</v>
      </c>
      <c r="C26" s="369">
        <v>0.92478784179037321</v>
      </c>
      <c r="D26" s="368">
        <v>141751.22233000398</v>
      </c>
      <c r="E26" s="369">
        <v>1.1888858958171156E-3</v>
      </c>
      <c r="G26" s="135"/>
      <c r="H26" s="857"/>
      <c r="I26" s="842"/>
      <c r="J26" s="77"/>
    </row>
    <row r="27" spans="1:10" ht="12.75" customHeight="1">
      <c r="A27" s="367" t="s">
        <v>609</v>
      </c>
      <c r="B27" s="368">
        <v>8416686.2307999991</v>
      </c>
      <c r="C27" s="369">
        <v>6.5204953738544014E-2</v>
      </c>
      <c r="D27" s="368">
        <v>182159.87738999911</v>
      </c>
      <c r="E27" s="369">
        <v>2.2121476035420695E-2</v>
      </c>
      <c r="G27" s="135"/>
      <c r="H27" s="857"/>
      <c r="I27" s="842"/>
      <c r="J27" s="77"/>
    </row>
    <row r="28" spans="1:10" ht="18.75" customHeight="1">
      <c r="A28" s="703" t="s">
        <v>610</v>
      </c>
      <c r="B28" s="717">
        <v>129080472.39093001</v>
      </c>
      <c r="C28" s="718">
        <v>1</v>
      </c>
      <c r="D28" s="717">
        <v>353248.39423000813</v>
      </c>
      <c r="E28" s="718">
        <v>2.7441622934327725E-3</v>
      </c>
      <c r="G28" s="858"/>
      <c r="H28" s="77"/>
      <c r="I28" s="842"/>
      <c r="J28" s="77"/>
    </row>
    <row r="29" spans="1:10" ht="12.75" customHeight="1">
      <c r="A29" s="20" t="s">
        <v>611</v>
      </c>
    </row>
    <row r="30" spans="1:10" ht="12.75" customHeight="1">
      <c r="C30" s="77"/>
    </row>
    <row r="31" spans="1:10" ht="12.75" customHeight="1"/>
    <row r="32" spans="1:10" s="268" customFormat="1" ht="12.75" customHeight="1">
      <c r="A32" s="154" t="s">
        <v>688</v>
      </c>
      <c r="I32" s="140" t="str">
        <f>Naslovnica!A20</f>
        <v>Rujan 2021.</v>
      </c>
    </row>
    <row r="33" spans="1:9" s="268" customFormat="1" ht="12.75" customHeight="1">
      <c r="A33" s="571" t="s">
        <v>977</v>
      </c>
      <c r="I33" s="545" t="str">
        <f>Naslovnica!A24</f>
        <v>September 2021</v>
      </c>
    </row>
    <row r="34" spans="1:9" s="268" customFormat="1" ht="12.75" customHeight="1"/>
    <row r="35" spans="1:9" s="268" customFormat="1" ht="15" customHeight="1">
      <c r="A35" s="747"/>
      <c r="B35" s="1083" t="s">
        <v>987</v>
      </c>
      <c r="C35" s="1083"/>
      <c r="D35" s="1083"/>
      <c r="E35" s="1083"/>
      <c r="F35" s="1083" t="s">
        <v>986</v>
      </c>
      <c r="G35" s="1083"/>
      <c r="H35" s="1083"/>
      <c r="I35" s="1083"/>
    </row>
    <row r="36" spans="1:9" s="268" customFormat="1" ht="22.5">
      <c r="A36" s="1084" t="s">
        <v>579</v>
      </c>
      <c r="B36" s="826" t="s">
        <v>68</v>
      </c>
      <c r="C36" s="825" t="s">
        <v>102</v>
      </c>
      <c r="D36" s="825" t="s">
        <v>104</v>
      </c>
      <c r="E36" s="825" t="s">
        <v>106</v>
      </c>
      <c r="F36" s="825" t="s">
        <v>673</v>
      </c>
      <c r="G36" s="823" t="s">
        <v>60</v>
      </c>
      <c r="H36" s="823" t="s">
        <v>50</v>
      </c>
      <c r="I36" s="823" t="s">
        <v>672</v>
      </c>
    </row>
    <row r="37" spans="1:9" s="268" customFormat="1" ht="34.5" customHeight="1">
      <c r="A37" s="1084"/>
      <c r="B37" s="732" t="s">
        <v>668</v>
      </c>
      <c r="C37" s="824" t="s">
        <v>103</v>
      </c>
      <c r="D37" s="824" t="s">
        <v>105</v>
      </c>
      <c r="E37" s="824" t="s">
        <v>107</v>
      </c>
      <c r="F37" s="824" t="s">
        <v>255</v>
      </c>
      <c r="G37" s="824" t="s">
        <v>51</v>
      </c>
      <c r="H37" s="824" t="s">
        <v>52</v>
      </c>
      <c r="I37" s="827" t="s">
        <v>671</v>
      </c>
    </row>
    <row r="38" spans="1:9" s="268" customFormat="1">
      <c r="A38" s="370" t="s">
        <v>122</v>
      </c>
      <c r="B38" s="371">
        <v>160.50620000000001</v>
      </c>
      <c r="C38" s="372">
        <v>159.84700000000001</v>
      </c>
      <c r="D38" s="371">
        <v>161.7311</v>
      </c>
      <c r="E38" s="828">
        <v>1.8840999999999894</v>
      </c>
      <c r="F38" s="829">
        <v>-5.0242783295219029E-3</v>
      </c>
      <c r="G38" s="764">
        <v>7.4514177683637772E-2</v>
      </c>
      <c r="H38" s="764">
        <v>0.10693549332588526</v>
      </c>
      <c r="I38" s="764">
        <v>6.876251580387116E-2</v>
      </c>
    </row>
    <row r="39" spans="1:9" s="268" customFormat="1">
      <c r="A39" s="370" t="s">
        <v>125</v>
      </c>
      <c r="B39" s="371">
        <v>169.83080000000001</v>
      </c>
      <c r="C39" s="372">
        <v>168.63550000000001</v>
      </c>
      <c r="D39" s="371">
        <v>171.2449</v>
      </c>
      <c r="E39" s="828">
        <v>2.6093999999999937</v>
      </c>
      <c r="F39" s="829">
        <v>-5.0937227409675323E-3</v>
      </c>
      <c r="G39" s="764">
        <v>0.10625480804618603</v>
      </c>
      <c r="H39" s="764">
        <v>0.1567122093419242</v>
      </c>
      <c r="I39" s="764">
        <v>7.7278700502098063E-2</v>
      </c>
    </row>
    <row r="40" spans="1:9" s="268" customFormat="1">
      <c r="A40" s="370" t="s">
        <v>128</v>
      </c>
      <c r="B40" s="371">
        <v>179.92169999999999</v>
      </c>
      <c r="C40" s="372">
        <v>178.72130000000001</v>
      </c>
      <c r="D40" s="371">
        <v>180.3108</v>
      </c>
      <c r="E40" s="828">
        <v>1.5894999999999868</v>
      </c>
      <c r="F40" s="829">
        <v>2.4397745088970968E-3</v>
      </c>
      <c r="G40" s="764">
        <v>0.10431816731072341</v>
      </c>
      <c r="H40" s="764">
        <v>0.14371284891271374</v>
      </c>
      <c r="I40" s="764">
        <v>8.6053381695198494E-2</v>
      </c>
    </row>
    <row r="41" spans="1:9" s="268" customFormat="1">
      <c r="A41" s="370" t="s">
        <v>131</v>
      </c>
      <c r="B41" s="371">
        <v>164.62459999999999</v>
      </c>
      <c r="C41" s="372">
        <v>162.56700000000001</v>
      </c>
      <c r="D41" s="371">
        <v>164.8031</v>
      </c>
      <c r="E41" s="828">
        <v>2.2360999999999933</v>
      </c>
      <c r="F41" s="829">
        <v>1.8616262178314802E-3</v>
      </c>
      <c r="G41" s="764">
        <v>8.8506991256878997E-2</v>
      </c>
      <c r="H41" s="764">
        <v>0.14196071576225222</v>
      </c>
      <c r="I41" s="764">
        <v>7.2574922360668204E-2</v>
      </c>
    </row>
    <row r="42" spans="1:9" s="268" customFormat="1">
      <c r="A42" s="719" t="s">
        <v>134</v>
      </c>
      <c r="B42" s="720">
        <v>167.36967471522442</v>
      </c>
      <c r="C42" s="721">
        <v>166.11858535706187</v>
      </c>
      <c r="D42" s="720">
        <v>168.04776038613713</v>
      </c>
      <c r="E42" s="830">
        <v>1.9291750290752532</v>
      </c>
      <c r="F42" s="831">
        <v>-9.8821709930374535E-4</v>
      </c>
      <c r="G42" s="812">
        <v>9.3915049539510909E-2</v>
      </c>
      <c r="H42" s="812">
        <v>0.13709720548313609</v>
      </c>
      <c r="I42" s="812">
        <v>7.5070762849552164E-2</v>
      </c>
    </row>
    <row r="43" spans="1:9" s="268" customFormat="1">
      <c r="A43" s="370" t="s">
        <v>123</v>
      </c>
      <c r="B43" s="371">
        <v>275.67880000000002</v>
      </c>
      <c r="C43" s="372">
        <v>274.79079999999999</v>
      </c>
      <c r="D43" s="371">
        <v>276.92129999999997</v>
      </c>
      <c r="E43" s="828">
        <v>2.1304999999999836</v>
      </c>
      <c r="F43" s="829">
        <v>-3.350258762027436E-3</v>
      </c>
      <c r="G43" s="765">
        <v>4.3676507333176851E-2</v>
      </c>
      <c r="H43" s="765">
        <v>5.6943622271365291E-2</v>
      </c>
      <c r="I43" s="765">
        <v>5.3568551141220944E-2</v>
      </c>
    </row>
    <row r="44" spans="1:9" s="268" customFormat="1">
      <c r="A44" s="370" t="s">
        <v>126</v>
      </c>
      <c r="B44" s="371">
        <v>302.6397</v>
      </c>
      <c r="C44" s="372">
        <v>300.55500000000001</v>
      </c>
      <c r="D44" s="371">
        <v>303.68340000000001</v>
      </c>
      <c r="E44" s="828">
        <v>3.1283999999999992</v>
      </c>
      <c r="F44" s="829">
        <v>-1.7346954931561909E-3</v>
      </c>
      <c r="G44" s="765">
        <v>7.4639283175401694E-2</v>
      </c>
      <c r="H44" s="765">
        <v>0.10092194665194132</v>
      </c>
      <c r="I44" s="765">
        <v>5.8639403539169299E-2</v>
      </c>
    </row>
    <row r="45" spans="1:9" s="268" customFormat="1">
      <c r="A45" s="370" t="s">
        <v>129</v>
      </c>
      <c r="B45" s="371">
        <v>272.78800000000001</v>
      </c>
      <c r="C45" s="372">
        <v>271.30439999999999</v>
      </c>
      <c r="D45" s="371">
        <v>273.5326</v>
      </c>
      <c r="E45" s="828">
        <v>2.2282000000000153</v>
      </c>
      <c r="F45" s="829">
        <v>1.8956039221751375E-4</v>
      </c>
      <c r="G45" s="765">
        <v>6.3924885470936221E-2</v>
      </c>
      <c r="H45" s="765">
        <v>8.8129611191953172E-2</v>
      </c>
      <c r="I45" s="765">
        <v>5.2997191401340515E-2</v>
      </c>
    </row>
    <row r="46" spans="1:9" s="268" customFormat="1">
      <c r="A46" s="370" t="s">
        <v>132</v>
      </c>
      <c r="B46" s="371">
        <v>283.85019999999997</v>
      </c>
      <c r="C46" s="372">
        <v>282.16820000000001</v>
      </c>
      <c r="D46" s="371">
        <v>284.19420000000002</v>
      </c>
      <c r="E46" s="828">
        <v>2.0260000000000105</v>
      </c>
      <c r="F46" s="829">
        <v>9.3764005976360032E-4</v>
      </c>
      <c r="G46" s="765">
        <v>4.3467168579473858E-2</v>
      </c>
      <c r="H46" s="765">
        <v>6.1936460441258001E-2</v>
      </c>
      <c r="I46" s="765">
        <v>5.5153396487045425E-2</v>
      </c>
    </row>
    <row r="47" spans="1:9" s="268" customFormat="1">
      <c r="A47" s="719" t="s">
        <v>135</v>
      </c>
      <c r="B47" s="720">
        <v>281.59922899562241</v>
      </c>
      <c r="C47" s="721">
        <v>280.18241387343272</v>
      </c>
      <c r="D47" s="720">
        <v>282.33405234619426</v>
      </c>
      <c r="E47" s="830">
        <v>2.1516384727615332</v>
      </c>
      <c r="F47" s="831">
        <v>-1.1853051652817026E-3</v>
      </c>
      <c r="G47" s="812">
        <v>5.1957812978490781E-2</v>
      </c>
      <c r="H47" s="812">
        <v>7.057844673410707E-2</v>
      </c>
      <c r="I47" s="812">
        <v>5.4721183349810465E-2</v>
      </c>
    </row>
    <row r="48" spans="1:9" s="268" customFormat="1">
      <c r="A48" s="370" t="s">
        <v>124</v>
      </c>
      <c r="B48" s="371">
        <v>134.26750000000001</v>
      </c>
      <c r="C48" s="372">
        <v>134.12809999999999</v>
      </c>
      <c r="D48" s="371">
        <v>134.27969999999999</v>
      </c>
      <c r="E48" s="828">
        <v>0.15160000000000196</v>
      </c>
      <c r="F48" s="829">
        <v>3.3228309029231795E-4</v>
      </c>
      <c r="G48" s="765">
        <v>7.8629334934694484E-3</v>
      </c>
      <c r="H48" s="765">
        <v>1.3723690031997027E-2</v>
      </c>
      <c r="I48" s="765">
        <v>4.2283586970142339E-2</v>
      </c>
    </row>
    <row r="49" spans="1:9" s="268" customFormat="1">
      <c r="A49" s="370" t="s">
        <v>127</v>
      </c>
      <c r="B49" s="371">
        <v>143.2364</v>
      </c>
      <c r="C49" s="372">
        <v>143.12860000000001</v>
      </c>
      <c r="D49" s="371">
        <v>143.32689999999999</v>
      </c>
      <c r="E49" s="828">
        <v>0.19829999999998904</v>
      </c>
      <c r="F49" s="829">
        <v>-2.7778514505538698E-4</v>
      </c>
      <c r="G49" s="765">
        <v>8.1809421984726516E-3</v>
      </c>
      <c r="H49" s="765">
        <v>1.6244426975284387E-2</v>
      </c>
      <c r="I49" s="765">
        <v>5.1799120268204879E-2</v>
      </c>
    </row>
    <row r="50" spans="1:9" s="268" customFormat="1">
      <c r="A50" s="370" t="s">
        <v>130</v>
      </c>
      <c r="B50" s="371">
        <v>139.0804</v>
      </c>
      <c r="C50" s="372">
        <v>138.96559999999999</v>
      </c>
      <c r="D50" s="371">
        <v>139.1721</v>
      </c>
      <c r="E50" s="828">
        <v>0.20650000000000546</v>
      </c>
      <c r="F50" s="829">
        <v>1.6036462457069689E-4</v>
      </c>
      <c r="G50" s="765">
        <v>2.1320824731867472E-3</v>
      </c>
      <c r="H50" s="765">
        <v>1.4334693020233269E-2</v>
      </c>
      <c r="I50" s="765">
        <v>4.7455462544014004E-2</v>
      </c>
    </row>
    <row r="51" spans="1:9" s="268" customFormat="1">
      <c r="A51" s="370" t="s">
        <v>133</v>
      </c>
      <c r="B51" s="371">
        <v>141.185</v>
      </c>
      <c r="C51" s="372">
        <v>141.0369</v>
      </c>
      <c r="D51" s="371">
        <v>141.19499999999999</v>
      </c>
      <c r="E51" s="828">
        <v>0.15809999999999036</v>
      </c>
      <c r="F51" s="829">
        <v>3.0182283991209147E-4</v>
      </c>
      <c r="G51" s="765">
        <v>3.9879337980233132E-3</v>
      </c>
      <c r="H51" s="765">
        <v>9.5221206793119073E-3</v>
      </c>
      <c r="I51" s="765">
        <v>4.9668828207005911E-2</v>
      </c>
    </row>
    <row r="52" spans="1:9" s="268" customFormat="1">
      <c r="A52" s="719" t="s">
        <v>136</v>
      </c>
      <c r="B52" s="720">
        <v>138.30855958626933</v>
      </c>
      <c r="C52" s="721">
        <v>138.17677967101707</v>
      </c>
      <c r="D52" s="720">
        <v>138.33781340765731</v>
      </c>
      <c r="E52" s="830">
        <v>0.16103373664023479</v>
      </c>
      <c r="F52" s="831">
        <v>2.239947083111371E-4</v>
      </c>
      <c r="G52" s="812">
        <v>5.6286968580812058E-3</v>
      </c>
      <c r="H52" s="812">
        <v>1.2631270959041041E-2</v>
      </c>
      <c r="I52" s="812">
        <v>4.6636514953511066E-2</v>
      </c>
    </row>
    <row r="53" spans="1:9" s="268" customFormat="1" ht="12.75" customHeight="1">
      <c r="A53" s="23" t="s">
        <v>578</v>
      </c>
      <c r="G53" s="762"/>
      <c r="H53" s="762"/>
      <c r="I53" s="762"/>
    </row>
    <row r="54" spans="1:9" s="268" customFormat="1" ht="25.5" customHeight="1">
      <c r="A54" s="1086" t="s">
        <v>137</v>
      </c>
      <c r="B54" s="1086"/>
      <c r="C54" s="1086"/>
      <c r="D54" s="1086"/>
      <c r="E54" s="1086"/>
      <c r="F54" s="1086"/>
      <c r="G54" s="1086"/>
      <c r="H54" s="1086"/>
      <c r="I54" s="1086"/>
    </row>
    <row r="55" spans="1:9" s="268" customFormat="1" ht="20.25" customHeight="1">
      <c r="A55" s="1085" t="s">
        <v>182</v>
      </c>
      <c r="B55" s="1085"/>
      <c r="C55" s="1085"/>
      <c r="D55" s="1085"/>
      <c r="E55" s="1085"/>
      <c r="F55" s="1085"/>
      <c r="G55" s="1085"/>
      <c r="H55" s="1085"/>
      <c r="I55" s="1085"/>
    </row>
    <row r="56" spans="1:9" s="268" customFormat="1" ht="12.75" customHeight="1">
      <c r="A56" s="181" t="s">
        <v>138</v>
      </c>
      <c r="B56" s="181"/>
      <c r="C56" s="181"/>
      <c r="D56" s="181"/>
      <c r="E56" s="181"/>
    </row>
    <row r="57" spans="1:9" s="268" customFormat="1">
      <c r="A57" s="572" t="s">
        <v>989</v>
      </c>
      <c r="B57" s="182"/>
      <c r="C57" s="182"/>
      <c r="D57" s="182"/>
      <c r="E57" s="182"/>
      <c r="F57" s="140"/>
    </row>
    <row r="58" spans="1:9" s="268" customFormat="1" ht="12.75" customHeight="1">
      <c r="F58" s="182"/>
    </row>
    <row r="59" spans="1:9" s="268" customFormat="1" ht="12.75" customHeight="1">
      <c r="A59" s="181"/>
    </row>
    <row r="60" spans="1:9" s="268" customFormat="1" ht="12.75" customHeight="1">
      <c r="A60" s="630" t="s">
        <v>83</v>
      </c>
    </row>
    <row r="61" spans="1:9" s="268" customFormat="1" ht="12.75" customHeight="1"/>
    <row r="62" spans="1:9" s="268" customFormat="1" ht="12.75" customHeight="1"/>
    <row r="63" spans="1:9" s="268" customFormat="1" ht="12.75" customHeight="1">
      <c r="I63" s="68" t="s">
        <v>847</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689</v>
      </c>
      <c r="AG1" s="140" t="str">
        <f>Naslovnica!A20</f>
        <v>Rujan 2021.</v>
      </c>
    </row>
    <row r="2" spans="1:35" ht="12.75" customHeight="1">
      <c r="A2" s="567" t="s">
        <v>978</v>
      </c>
      <c r="AG2" s="545" t="str">
        <f>Naslovnica!A24</f>
        <v>September 2021</v>
      </c>
    </row>
    <row r="3" spans="1:35" ht="12.75" customHeight="1">
      <c r="A3" s="67"/>
      <c r="AG3" s="66"/>
    </row>
    <row r="4" spans="1:35" ht="12.75" customHeight="1">
      <c r="I4" s="180"/>
      <c r="J4" s="180"/>
      <c r="K4" s="180"/>
      <c r="AG4" s="14" t="s">
        <v>554</v>
      </c>
    </row>
    <row r="5" spans="1:35" ht="15" customHeight="1">
      <c r="A5" s="722" t="s">
        <v>139</v>
      </c>
      <c r="B5" s="1092" t="s">
        <v>597</v>
      </c>
      <c r="C5" s="1092"/>
      <c r="D5" s="1092"/>
      <c r="E5" s="1092"/>
      <c r="F5" s="1092"/>
      <c r="G5" s="1092"/>
      <c r="H5" s="1092"/>
      <c r="I5" s="1092"/>
      <c r="J5" s="1093" t="s">
        <v>591</v>
      </c>
      <c r="K5" s="1093"/>
      <c r="L5" s="1092" t="s">
        <v>596</v>
      </c>
      <c r="M5" s="1092"/>
      <c r="N5" s="1092"/>
      <c r="O5" s="1092"/>
      <c r="P5" s="1092"/>
      <c r="Q5" s="1092"/>
      <c r="R5" s="1092"/>
      <c r="S5" s="1092"/>
      <c r="T5" s="1093" t="s">
        <v>592</v>
      </c>
      <c r="U5" s="1093"/>
      <c r="V5" s="1092" t="s">
        <v>595</v>
      </c>
      <c r="W5" s="1092"/>
      <c r="X5" s="1092"/>
      <c r="Y5" s="1092"/>
      <c r="Z5" s="1092"/>
      <c r="AA5" s="1092"/>
      <c r="AB5" s="1092"/>
      <c r="AC5" s="1092"/>
      <c r="AD5" s="1093" t="s">
        <v>593</v>
      </c>
      <c r="AE5" s="1093"/>
      <c r="AF5" s="1095" t="s">
        <v>594</v>
      </c>
      <c r="AG5" s="1095"/>
    </row>
    <row r="6" spans="1:35" ht="22.5" customHeight="1">
      <c r="A6" s="1094" t="s">
        <v>598</v>
      </c>
      <c r="B6" s="1083" t="s">
        <v>140</v>
      </c>
      <c r="C6" s="1083"/>
      <c r="D6" s="1083" t="s">
        <v>141</v>
      </c>
      <c r="E6" s="1083"/>
      <c r="F6" s="1083" t="s">
        <v>142</v>
      </c>
      <c r="G6" s="1083"/>
      <c r="H6" s="1083" t="s">
        <v>143</v>
      </c>
      <c r="I6" s="1083"/>
      <c r="J6" s="1093"/>
      <c r="K6" s="1093"/>
      <c r="L6" s="1083" t="s">
        <v>140</v>
      </c>
      <c r="M6" s="1083"/>
      <c r="N6" s="1083" t="s">
        <v>141</v>
      </c>
      <c r="O6" s="1083"/>
      <c r="P6" s="1083" t="s">
        <v>142</v>
      </c>
      <c r="Q6" s="1083"/>
      <c r="R6" s="1083" t="s">
        <v>143</v>
      </c>
      <c r="S6" s="1083"/>
      <c r="T6" s="1093"/>
      <c r="U6" s="1093"/>
      <c r="V6" s="1083" t="s">
        <v>140</v>
      </c>
      <c r="W6" s="1083"/>
      <c r="X6" s="1083" t="s">
        <v>141</v>
      </c>
      <c r="Y6" s="1083"/>
      <c r="Z6" s="1083" t="s">
        <v>142</v>
      </c>
      <c r="AA6" s="1083"/>
      <c r="AB6" s="1083" t="s">
        <v>143</v>
      </c>
      <c r="AC6" s="1083"/>
      <c r="AD6" s="1093"/>
      <c r="AE6" s="1093"/>
      <c r="AF6" s="1095"/>
      <c r="AG6" s="1095"/>
    </row>
    <row r="7" spans="1:35">
      <c r="A7" s="1094"/>
      <c r="B7" s="722" t="s">
        <v>31</v>
      </c>
      <c r="C7" s="722" t="s">
        <v>32</v>
      </c>
      <c r="D7" s="722" t="s">
        <v>31</v>
      </c>
      <c r="E7" s="722" t="s">
        <v>32</v>
      </c>
      <c r="F7" s="722" t="s">
        <v>31</v>
      </c>
      <c r="G7" s="722" t="s">
        <v>32</v>
      </c>
      <c r="H7" s="722" t="s">
        <v>31</v>
      </c>
      <c r="I7" s="722" t="s">
        <v>32</v>
      </c>
      <c r="J7" s="722" t="s">
        <v>31</v>
      </c>
      <c r="K7" s="722" t="s">
        <v>32</v>
      </c>
      <c r="L7" s="722" t="s">
        <v>31</v>
      </c>
      <c r="M7" s="722" t="s">
        <v>32</v>
      </c>
      <c r="N7" s="722" t="s">
        <v>31</v>
      </c>
      <c r="O7" s="722" t="s">
        <v>32</v>
      </c>
      <c r="P7" s="722" t="s">
        <v>31</v>
      </c>
      <c r="Q7" s="722" t="s">
        <v>32</v>
      </c>
      <c r="R7" s="722" t="s">
        <v>31</v>
      </c>
      <c r="S7" s="722" t="s">
        <v>32</v>
      </c>
      <c r="T7" s="722" t="s">
        <v>31</v>
      </c>
      <c r="U7" s="722" t="s">
        <v>32</v>
      </c>
      <c r="V7" s="722" t="s">
        <v>31</v>
      </c>
      <c r="W7" s="722" t="s">
        <v>32</v>
      </c>
      <c r="X7" s="722" t="s">
        <v>31</v>
      </c>
      <c r="Y7" s="722" t="s">
        <v>32</v>
      </c>
      <c r="Z7" s="722" t="s">
        <v>31</v>
      </c>
      <c r="AA7" s="722" t="s">
        <v>32</v>
      </c>
      <c r="AB7" s="722" t="s">
        <v>31</v>
      </c>
      <c r="AC7" s="722" t="s">
        <v>32</v>
      </c>
      <c r="AD7" s="722" t="s">
        <v>31</v>
      </c>
      <c r="AE7" s="722" t="s">
        <v>32</v>
      </c>
      <c r="AF7" s="722" t="s">
        <v>31</v>
      </c>
      <c r="AG7" s="722" t="s">
        <v>32</v>
      </c>
    </row>
    <row r="8" spans="1:35">
      <c r="A8" s="1094"/>
      <c r="B8" s="723" t="s">
        <v>29</v>
      </c>
      <c r="C8" s="723" t="s">
        <v>30</v>
      </c>
      <c r="D8" s="723" t="s">
        <v>29</v>
      </c>
      <c r="E8" s="723" t="s">
        <v>30</v>
      </c>
      <c r="F8" s="723" t="s">
        <v>29</v>
      </c>
      <c r="G8" s="723" t="s">
        <v>30</v>
      </c>
      <c r="H8" s="723" t="s">
        <v>29</v>
      </c>
      <c r="I8" s="723" t="s">
        <v>30</v>
      </c>
      <c r="J8" s="723" t="s">
        <v>29</v>
      </c>
      <c r="K8" s="723" t="s">
        <v>30</v>
      </c>
      <c r="L8" s="723" t="s">
        <v>29</v>
      </c>
      <c r="M8" s="723" t="s">
        <v>30</v>
      </c>
      <c r="N8" s="723" t="s">
        <v>29</v>
      </c>
      <c r="O8" s="723" t="s">
        <v>30</v>
      </c>
      <c r="P8" s="723" t="s">
        <v>29</v>
      </c>
      <c r="Q8" s="723" t="s">
        <v>30</v>
      </c>
      <c r="R8" s="723" t="s">
        <v>29</v>
      </c>
      <c r="S8" s="723" t="s">
        <v>30</v>
      </c>
      <c r="T8" s="723" t="s">
        <v>29</v>
      </c>
      <c r="U8" s="723" t="s">
        <v>30</v>
      </c>
      <c r="V8" s="723" t="s">
        <v>29</v>
      </c>
      <c r="W8" s="723" t="s">
        <v>30</v>
      </c>
      <c r="X8" s="723" t="s">
        <v>29</v>
      </c>
      <c r="Y8" s="723" t="s">
        <v>30</v>
      </c>
      <c r="Z8" s="723" t="s">
        <v>29</v>
      </c>
      <c r="AA8" s="723" t="s">
        <v>30</v>
      </c>
      <c r="AB8" s="723" t="s">
        <v>29</v>
      </c>
      <c r="AC8" s="723" t="s">
        <v>30</v>
      </c>
      <c r="AD8" s="723" t="s">
        <v>29</v>
      </c>
      <c r="AE8" s="723" t="s">
        <v>30</v>
      </c>
      <c r="AF8" s="723" t="s">
        <v>29</v>
      </c>
      <c r="AG8" s="723" t="s">
        <v>30</v>
      </c>
    </row>
    <row r="9" spans="1:35" ht="18">
      <c r="A9" s="373" t="s">
        <v>444</v>
      </c>
      <c r="B9" s="374">
        <v>18566.28586</v>
      </c>
      <c r="C9" s="375">
        <v>4.1127027067863538E-2</v>
      </c>
      <c r="D9" s="374">
        <v>10094.097730000001</v>
      </c>
      <c r="E9" s="375">
        <v>4.3285588065517092E-2</v>
      </c>
      <c r="F9" s="374">
        <v>11445.385060000001</v>
      </c>
      <c r="G9" s="375">
        <v>4.1775168800565372E-2</v>
      </c>
      <c r="H9" s="374">
        <v>28803.128170000004</v>
      </c>
      <c r="I9" s="375">
        <v>8.6463776691300051E-2</v>
      </c>
      <c r="J9" s="374">
        <v>68908.896819999994</v>
      </c>
      <c r="K9" s="375">
        <v>5.3346014366145021E-2</v>
      </c>
      <c r="L9" s="374">
        <v>207650.34682000001</v>
      </c>
      <c r="M9" s="375">
        <v>4.6140783674458218E-3</v>
      </c>
      <c r="N9" s="374">
        <v>254364.89913000001</v>
      </c>
      <c r="O9" s="375">
        <v>1.4443185621898258E-2</v>
      </c>
      <c r="P9" s="374">
        <v>389881.80435000005</v>
      </c>
      <c r="Q9" s="375">
        <v>1.8600736897986973E-2</v>
      </c>
      <c r="R9" s="374">
        <v>719399.29611999996</v>
      </c>
      <c r="S9" s="375">
        <v>2.0096952732951666E-2</v>
      </c>
      <c r="T9" s="374">
        <v>1571296.3464199998</v>
      </c>
      <c r="U9" s="375">
        <v>1.3163017029051738E-2</v>
      </c>
      <c r="V9" s="374">
        <v>119374.21595</v>
      </c>
      <c r="W9" s="375">
        <v>3.5609107871522952E-2</v>
      </c>
      <c r="X9" s="374">
        <v>35302.469219999999</v>
      </c>
      <c r="Y9" s="375">
        <v>3.8309805183269381E-2</v>
      </c>
      <c r="Z9" s="374">
        <v>57858.502950000002</v>
      </c>
      <c r="AA9" s="375">
        <v>4.1836751919294056E-2</v>
      </c>
      <c r="AB9" s="374">
        <v>169500.94409</v>
      </c>
      <c r="AC9" s="375">
        <v>6.141611733609742E-2</v>
      </c>
      <c r="AD9" s="374">
        <v>382036.13221000001</v>
      </c>
      <c r="AE9" s="375">
        <v>4.5390326042092193E-2</v>
      </c>
      <c r="AF9" s="374">
        <v>2022241.3754499997</v>
      </c>
      <c r="AG9" s="375">
        <v>1.5666516692978073E-2</v>
      </c>
    </row>
    <row r="10" spans="1:35" ht="18">
      <c r="A10" s="373" t="s">
        <v>445</v>
      </c>
      <c r="B10" s="376">
        <v>14577.307050000001</v>
      </c>
      <c r="C10" s="377">
        <v>3.2290858071594292E-2</v>
      </c>
      <c r="D10" s="376">
        <v>2301.5301800000002</v>
      </c>
      <c r="E10" s="377">
        <v>9.8694395434425226E-3</v>
      </c>
      <c r="F10" s="376">
        <v>4984.0952400000006</v>
      </c>
      <c r="G10" s="377">
        <v>1.8191735697627495E-2</v>
      </c>
      <c r="H10" s="376">
        <v>527.92111999999997</v>
      </c>
      <c r="I10" s="377">
        <v>1.5847602927325033E-3</v>
      </c>
      <c r="J10" s="376">
        <v>22390.853589999999</v>
      </c>
      <c r="K10" s="377">
        <v>1.7333941659267882E-2</v>
      </c>
      <c r="L10" s="376">
        <v>414478.62956000003</v>
      </c>
      <c r="M10" s="377">
        <v>9.2098901239937095E-3</v>
      </c>
      <c r="N10" s="376">
        <v>99870.459209999986</v>
      </c>
      <c r="O10" s="377">
        <v>5.6707807777245508E-3</v>
      </c>
      <c r="P10" s="376">
        <v>179047.11687</v>
      </c>
      <c r="Q10" s="377">
        <v>8.5420973127852372E-3</v>
      </c>
      <c r="R10" s="376">
        <v>29547.973719999998</v>
      </c>
      <c r="S10" s="377">
        <v>8.2544455409959785E-4</v>
      </c>
      <c r="T10" s="376">
        <v>722944.17936000007</v>
      </c>
      <c r="U10" s="375">
        <v>6.0562264818159886E-3</v>
      </c>
      <c r="V10" s="376">
        <v>299.41215999999997</v>
      </c>
      <c r="W10" s="377">
        <v>8.9314093656132524E-5</v>
      </c>
      <c r="X10" s="376">
        <v>50.672239999999995</v>
      </c>
      <c r="Y10" s="377">
        <v>5.4988891301124401E-5</v>
      </c>
      <c r="Z10" s="376">
        <v>6465.6967999999997</v>
      </c>
      <c r="AA10" s="377">
        <v>4.6752636037046555E-3</v>
      </c>
      <c r="AB10" s="376">
        <v>912.64300000000003</v>
      </c>
      <c r="AC10" s="377">
        <v>3.3068246241865491E-4</v>
      </c>
      <c r="AD10" s="376">
        <v>7728.4241999999995</v>
      </c>
      <c r="AE10" s="377">
        <v>9.18226483448869E-4</v>
      </c>
      <c r="AF10" s="376">
        <v>753063.45715000003</v>
      </c>
      <c r="AG10" s="375">
        <v>5.8340618313612166E-3</v>
      </c>
    </row>
    <row r="11" spans="1:35" ht="27">
      <c r="A11" s="373" t="s">
        <v>446</v>
      </c>
      <c r="B11" s="376">
        <v>433297.19011999998</v>
      </c>
      <c r="C11" s="377">
        <v>0.95981637904687811</v>
      </c>
      <c r="D11" s="376">
        <v>222370.81983000002</v>
      </c>
      <c r="E11" s="377">
        <v>0.95357227187780547</v>
      </c>
      <c r="F11" s="376">
        <v>259458.94839999999</v>
      </c>
      <c r="G11" s="377">
        <v>0.94701412922381678</v>
      </c>
      <c r="H11" s="376">
        <v>306622.81001999998</v>
      </c>
      <c r="I11" s="377">
        <v>0.92044746034361713</v>
      </c>
      <c r="J11" s="376">
        <v>1221749.7683699999</v>
      </c>
      <c r="K11" s="377">
        <v>0.94582098543165116</v>
      </c>
      <c r="L11" s="376">
        <v>44870819.61411</v>
      </c>
      <c r="M11" s="377">
        <v>0.99704855436864448</v>
      </c>
      <c r="N11" s="376">
        <v>17273735.130740002</v>
      </c>
      <c r="O11" s="377">
        <v>0.98082622142481779</v>
      </c>
      <c r="P11" s="376">
        <v>20505595.783349998</v>
      </c>
      <c r="Q11" s="377">
        <v>0.97829441601783829</v>
      </c>
      <c r="R11" s="376">
        <v>35108073.082489997</v>
      </c>
      <c r="S11" s="377">
        <v>0.98077005230503</v>
      </c>
      <c r="T11" s="376">
        <v>117758223.61069</v>
      </c>
      <c r="U11" s="377">
        <v>0.98648068916471143</v>
      </c>
      <c r="V11" s="376">
        <v>3245850.8484699996</v>
      </c>
      <c r="W11" s="377">
        <v>0.96823130588312378</v>
      </c>
      <c r="X11" s="376">
        <v>890997.56596000004</v>
      </c>
      <c r="Y11" s="377">
        <v>0.96689959441581552</v>
      </c>
      <c r="Z11" s="376">
        <v>1400948.67539</v>
      </c>
      <c r="AA11" s="377">
        <v>1.0130082735567054</v>
      </c>
      <c r="AB11" s="376">
        <v>2601599.8382899999</v>
      </c>
      <c r="AC11" s="377">
        <v>0.94265056627149024</v>
      </c>
      <c r="AD11" s="376">
        <v>8139396.9281099997</v>
      </c>
      <c r="AE11" s="377">
        <v>0.96705481289354844</v>
      </c>
      <c r="AF11" s="376">
        <v>127119370.30717</v>
      </c>
      <c r="AG11" s="377">
        <v>0.98480713583212909</v>
      </c>
    </row>
    <row r="12" spans="1:35" ht="18.75">
      <c r="A12" s="373" t="s">
        <v>447</v>
      </c>
      <c r="B12" s="378">
        <v>317631.12975000002</v>
      </c>
      <c r="C12" s="379">
        <v>0.70359921038209872</v>
      </c>
      <c r="D12" s="378">
        <v>139317.20572</v>
      </c>
      <c r="E12" s="379">
        <v>0.59742112059329355</v>
      </c>
      <c r="F12" s="378">
        <v>173994.91393000001</v>
      </c>
      <c r="G12" s="379">
        <v>0.63507403741867585</v>
      </c>
      <c r="H12" s="378">
        <v>194608.35449999999</v>
      </c>
      <c r="I12" s="379">
        <v>0.58419256430887023</v>
      </c>
      <c r="J12" s="378">
        <v>825551.6039000001</v>
      </c>
      <c r="K12" s="379">
        <v>0.63910307310073511</v>
      </c>
      <c r="L12" s="378">
        <v>35624514.815190002</v>
      </c>
      <c r="M12" s="379">
        <v>0.79159175834176632</v>
      </c>
      <c r="N12" s="378">
        <v>12730588.74532</v>
      </c>
      <c r="O12" s="379">
        <v>0.72286017824626736</v>
      </c>
      <c r="P12" s="378">
        <v>14971512.50447</v>
      </c>
      <c r="Q12" s="379">
        <v>0.71427074039745053</v>
      </c>
      <c r="R12" s="378">
        <v>26308446.16065</v>
      </c>
      <c r="S12" s="379">
        <v>0.73494594979391437</v>
      </c>
      <c r="T12" s="378">
        <v>89635062.22563</v>
      </c>
      <c r="U12" s="379">
        <v>0.75088817788207773</v>
      </c>
      <c r="V12" s="378">
        <v>3183629.4217699999</v>
      </c>
      <c r="W12" s="379">
        <v>0.94967076935814765</v>
      </c>
      <c r="X12" s="378">
        <v>838598.20808000001</v>
      </c>
      <c r="Y12" s="379">
        <v>0.91003645604435146</v>
      </c>
      <c r="Z12" s="378">
        <v>1271872.4852700001</v>
      </c>
      <c r="AA12" s="379">
        <v>0.91967491252237754</v>
      </c>
      <c r="AB12" s="378">
        <v>2432662.1388000003</v>
      </c>
      <c r="AC12" s="379">
        <v>0.88143853214347312</v>
      </c>
      <c r="AD12" s="378">
        <v>7726762.25392</v>
      </c>
      <c r="AE12" s="379">
        <v>0.91802902496765371</v>
      </c>
      <c r="AF12" s="378">
        <v>98187376.083450004</v>
      </c>
      <c r="AG12" s="379">
        <v>0.76066793268374533</v>
      </c>
    </row>
    <row r="13" spans="1:35" ht="19.5">
      <c r="A13" s="380" t="s">
        <v>448</v>
      </c>
      <c r="B13" s="378">
        <v>110978.75001</v>
      </c>
      <c r="C13" s="379">
        <v>0.24583409358423672</v>
      </c>
      <c r="D13" s="378">
        <v>58329.603940000001</v>
      </c>
      <c r="E13" s="379">
        <v>0.25012945938374648</v>
      </c>
      <c r="F13" s="378">
        <v>87009.084290000013</v>
      </c>
      <c r="G13" s="379">
        <v>0.31757945795118325</v>
      </c>
      <c r="H13" s="378">
        <v>67847.67362999999</v>
      </c>
      <c r="I13" s="379">
        <v>0.20367114527090363</v>
      </c>
      <c r="J13" s="378">
        <v>324165.11187000002</v>
      </c>
      <c r="K13" s="379">
        <v>0.25095332406774162</v>
      </c>
      <c r="L13" s="378">
        <v>4997486.1531699998</v>
      </c>
      <c r="M13" s="379">
        <v>0.11104625204859427</v>
      </c>
      <c r="N13" s="378">
        <v>2851191.9235100001</v>
      </c>
      <c r="O13" s="379">
        <v>0.16189456303035657</v>
      </c>
      <c r="P13" s="378">
        <v>3414663.3783499999</v>
      </c>
      <c r="Q13" s="379">
        <v>0.16290900059255276</v>
      </c>
      <c r="R13" s="378">
        <v>3400201.0884199999</v>
      </c>
      <c r="S13" s="379">
        <v>9.4987138471023871E-2</v>
      </c>
      <c r="T13" s="378">
        <v>14663542.54345</v>
      </c>
      <c r="U13" s="379">
        <v>0.12283899255886425</v>
      </c>
      <c r="V13" s="378">
        <v>0</v>
      </c>
      <c r="W13" s="379">
        <v>0</v>
      </c>
      <c r="X13" s="378">
        <v>0</v>
      </c>
      <c r="Y13" s="379">
        <v>0</v>
      </c>
      <c r="Z13" s="378">
        <v>0</v>
      </c>
      <c r="AA13" s="379">
        <v>0</v>
      </c>
      <c r="AB13" s="378">
        <v>0</v>
      </c>
      <c r="AC13" s="379">
        <v>0</v>
      </c>
      <c r="AD13" s="378">
        <v>0</v>
      </c>
      <c r="AE13" s="379">
        <v>0</v>
      </c>
      <c r="AF13" s="378">
        <v>14987707.65532</v>
      </c>
      <c r="AG13" s="379">
        <v>0.11611134804285958</v>
      </c>
      <c r="AH13" s="135"/>
      <c r="AI13" s="77"/>
    </row>
    <row r="14" spans="1:35" ht="19.5">
      <c r="A14" s="380" t="s">
        <v>449</v>
      </c>
      <c r="B14" s="378">
        <v>154867.3334</v>
      </c>
      <c r="C14" s="379">
        <v>0.34305369747601455</v>
      </c>
      <c r="D14" s="378">
        <v>68704.656709999996</v>
      </c>
      <c r="E14" s="379">
        <v>0.29461984102781458</v>
      </c>
      <c r="F14" s="378">
        <v>84073.327909999993</v>
      </c>
      <c r="G14" s="379">
        <v>0.30686407199527926</v>
      </c>
      <c r="H14" s="378">
        <v>111221.27606999999</v>
      </c>
      <c r="I14" s="379">
        <v>0.33387385983492335</v>
      </c>
      <c r="J14" s="378">
        <v>418866.59409000003</v>
      </c>
      <c r="K14" s="379">
        <v>0.32426674024678398</v>
      </c>
      <c r="L14" s="378">
        <v>28285783.06222</v>
      </c>
      <c r="M14" s="379">
        <v>0.62852204069174378</v>
      </c>
      <c r="N14" s="378">
        <v>8640709.7639300004</v>
      </c>
      <c r="O14" s="379">
        <v>0.49063127598280615</v>
      </c>
      <c r="P14" s="378">
        <v>10597054.544129999</v>
      </c>
      <c r="Q14" s="379">
        <v>0.50557123022860906</v>
      </c>
      <c r="R14" s="378">
        <v>21783122.784810003</v>
      </c>
      <c r="S14" s="379">
        <v>0.60852768600622287</v>
      </c>
      <c r="T14" s="378">
        <v>69306670.155090004</v>
      </c>
      <c r="U14" s="379">
        <v>0.58059377631523623</v>
      </c>
      <c r="V14" s="378">
        <v>2670410.6970500001</v>
      </c>
      <c r="W14" s="379">
        <v>0.79657857281635402</v>
      </c>
      <c r="X14" s="378">
        <v>678626.50740999996</v>
      </c>
      <c r="Y14" s="379">
        <v>0.73643713500785013</v>
      </c>
      <c r="Z14" s="378">
        <v>1171568.90707</v>
      </c>
      <c r="AA14" s="379">
        <v>0.84714666336602928</v>
      </c>
      <c r="AB14" s="378">
        <v>2171403.5100100003</v>
      </c>
      <c r="AC14" s="379">
        <v>0.78677539804131225</v>
      </c>
      <c r="AD14" s="378">
        <v>6692009.6215400007</v>
      </c>
      <c r="AE14" s="379">
        <v>0.79508840391973712</v>
      </c>
      <c r="AF14" s="378">
        <v>76417546.370719999</v>
      </c>
      <c r="AG14" s="379">
        <v>0.59201477152395021</v>
      </c>
      <c r="AH14" s="135"/>
      <c r="AI14" s="77"/>
    </row>
    <row r="15" spans="1:35" ht="19.5">
      <c r="A15" s="380" t="s">
        <v>450</v>
      </c>
      <c r="B15" s="378">
        <v>0</v>
      </c>
      <c r="C15" s="379">
        <v>0</v>
      </c>
      <c r="D15" s="378">
        <v>0</v>
      </c>
      <c r="E15" s="379">
        <v>0</v>
      </c>
      <c r="F15" s="378">
        <v>1277.4501499999999</v>
      </c>
      <c r="G15" s="379">
        <v>4.6626387291296215E-3</v>
      </c>
      <c r="H15" s="378">
        <v>0</v>
      </c>
      <c r="I15" s="379">
        <v>0</v>
      </c>
      <c r="J15" s="378">
        <v>1277.4501499999999</v>
      </c>
      <c r="K15" s="379">
        <v>9.8894159098125755E-4</v>
      </c>
      <c r="L15" s="378">
        <v>0</v>
      </c>
      <c r="M15" s="379">
        <v>0</v>
      </c>
      <c r="N15" s="378">
        <v>0</v>
      </c>
      <c r="O15" s="379">
        <v>0</v>
      </c>
      <c r="P15" s="378">
        <v>0</v>
      </c>
      <c r="Q15" s="379">
        <v>0</v>
      </c>
      <c r="R15" s="378">
        <v>0</v>
      </c>
      <c r="S15" s="379">
        <v>0</v>
      </c>
      <c r="T15" s="378">
        <v>0</v>
      </c>
      <c r="U15" s="379">
        <v>0</v>
      </c>
      <c r="V15" s="378">
        <v>0</v>
      </c>
      <c r="W15" s="379">
        <v>0</v>
      </c>
      <c r="X15" s="378">
        <v>0</v>
      </c>
      <c r="Y15" s="379">
        <v>0</v>
      </c>
      <c r="Z15" s="378">
        <v>1266.8854799999999</v>
      </c>
      <c r="AA15" s="379">
        <v>9.1606887206741614E-4</v>
      </c>
      <c r="AB15" s="378">
        <v>0</v>
      </c>
      <c r="AC15" s="379">
        <v>0</v>
      </c>
      <c r="AD15" s="378">
        <v>1266.8854799999999</v>
      </c>
      <c r="AE15" s="379">
        <v>1.5052069725065461E-4</v>
      </c>
      <c r="AF15" s="378">
        <v>2544.3356299999996</v>
      </c>
      <c r="AG15" s="379">
        <v>1.9711235811829741E-5</v>
      </c>
      <c r="AI15" s="77"/>
    </row>
    <row r="16" spans="1:35" ht="19.5">
      <c r="A16" s="380" t="s">
        <v>451</v>
      </c>
      <c r="B16" s="378">
        <v>8183.4535400000004</v>
      </c>
      <c r="C16" s="379">
        <v>1.8127541382592052E-2</v>
      </c>
      <c r="D16" s="378">
        <v>3292.7918300000001</v>
      </c>
      <c r="E16" s="379">
        <v>1.4120175428386721E-2</v>
      </c>
      <c r="F16" s="378">
        <v>1635.0515800000001</v>
      </c>
      <c r="G16" s="379">
        <v>5.9678687430836964E-3</v>
      </c>
      <c r="H16" s="378">
        <v>6908.9570300000005</v>
      </c>
      <c r="I16" s="379">
        <v>2.0739918049384135E-2</v>
      </c>
      <c r="J16" s="378">
        <v>20020.253980000001</v>
      </c>
      <c r="K16" s="379">
        <v>1.5498735369697248E-2</v>
      </c>
      <c r="L16" s="378">
        <v>310413.12554000004</v>
      </c>
      <c r="M16" s="379">
        <v>6.8975106926592823E-3</v>
      </c>
      <c r="N16" s="378">
        <v>284628.17954000004</v>
      </c>
      <c r="O16" s="379">
        <v>1.616157592647325E-2</v>
      </c>
      <c r="P16" s="378">
        <v>415883.52461000002</v>
      </c>
      <c r="Q16" s="379">
        <v>1.984124402618611E-2</v>
      </c>
      <c r="R16" s="378">
        <v>461260.00056000001</v>
      </c>
      <c r="S16" s="379">
        <v>1.2885640115095834E-2</v>
      </c>
      <c r="T16" s="378">
        <v>1472184.8302500001</v>
      </c>
      <c r="U16" s="379">
        <v>1.2332742982979379E-2</v>
      </c>
      <c r="V16" s="378">
        <v>53721.204669999999</v>
      </c>
      <c r="W16" s="379">
        <v>1.6024936012006472E-2</v>
      </c>
      <c r="X16" s="378">
        <v>52565.229020000006</v>
      </c>
      <c r="Y16" s="379">
        <v>5.7043139691465981E-2</v>
      </c>
      <c r="Z16" s="378">
        <v>73530.260640000008</v>
      </c>
      <c r="AA16" s="379">
        <v>5.3168801750974312E-2</v>
      </c>
      <c r="AB16" s="378">
        <v>88216.834189999994</v>
      </c>
      <c r="AC16" s="379">
        <v>3.1964042847780989E-2</v>
      </c>
      <c r="AD16" s="378">
        <v>268033.52852000005</v>
      </c>
      <c r="AE16" s="379">
        <v>3.1845493721645315E-2</v>
      </c>
      <c r="AF16" s="378">
        <v>1760238.6127500003</v>
      </c>
      <c r="AG16" s="379">
        <v>1.3636753725373608E-2</v>
      </c>
      <c r="AI16" s="77"/>
    </row>
    <row r="17" spans="1:35" ht="19.5">
      <c r="A17" s="381" t="s">
        <v>452</v>
      </c>
      <c r="B17" s="378">
        <v>0</v>
      </c>
      <c r="C17" s="379">
        <v>0</v>
      </c>
      <c r="D17" s="378">
        <v>56.279890000000002</v>
      </c>
      <c r="E17" s="379">
        <v>2.4133986019101228E-4</v>
      </c>
      <c r="F17" s="378">
        <v>0</v>
      </c>
      <c r="G17" s="379">
        <v>0</v>
      </c>
      <c r="H17" s="378">
        <v>0</v>
      </c>
      <c r="I17" s="379">
        <v>0</v>
      </c>
      <c r="J17" s="378">
        <v>56.279890000000002</v>
      </c>
      <c r="K17" s="379">
        <v>4.3569233568018424E-5</v>
      </c>
      <c r="L17" s="378">
        <v>5285.3386700000001</v>
      </c>
      <c r="M17" s="379">
        <v>1.1744245649159216E-4</v>
      </c>
      <c r="N17" s="378">
        <v>8040.4099299999998</v>
      </c>
      <c r="O17" s="379">
        <v>4.5654543332172994E-4</v>
      </c>
      <c r="P17" s="378">
        <v>23406.353920000001</v>
      </c>
      <c r="Q17" s="379">
        <v>1.1166856881996113E-3</v>
      </c>
      <c r="R17" s="378">
        <v>4707.38969</v>
      </c>
      <c r="S17" s="379">
        <v>1.3150442126611905E-4</v>
      </c>
      <c r="T17" s="378">
        <v>41439.492209999997</v>
      </c>
      <c r="U17" s="379">
        <v>3.4714568189397774E-4</v>
      </c>
      <c r="V17" s="378">
        <v>0</v>
      </c>
      <c r="W17" s="379">
        <v>0</v>
      </c>
      <c r="X17" s="378">
        <v>0</v>
      </c>
      <c r="Y17" s="379">
        <v>0</v>
      </c>
      <c r="Z17" s="378">
        <v>0</v>
      </c>
      <c r="AA17" s="379">
        <v>0</v>
      </c>
      <c r="AB17" s="378">
        <v>0</v>
      </c>
      <c r="AC17" s="379">
        <v>0</v>
      </c>
      <c r="AD17" s="378">
        <v>0</v>
      </c>
      <c r="AE17" s="379">
        <v>0</v>
      </c>
      <c r="AF17" s="378">
        <v>41495.772099999995</v>
      </c>
      <c r="AG17" s="379">
        <v>3.2147211217454261E-4</v>
      </c>
      <c r="AH17" s="135"/>
      <c r="AI17" s="77"/>
    </row>
    <row r="18" spans="1:35" ht="19.5">
      <c r="A18" s="381" t="s">
        <v>453</v>
      </c>
      <c r="B18" s="378">
        <v>0</v>
      </c>
      <c r="C18" s="379">
        <v>0</v>
      </c>
      <c r="D18" s="378">
        <v>3233.8480299999997</v>
      </c>
      <c r="E18" s="379">
        <v>1.3867412168701475E-2</v>
      </c>
      <c r="F18" s="378">
        <v>0</v>
      </c>
      <c r="G18" s="379">
        <v>0</v>
      </c>
      <c r="H18" s="378">
        <v>8630.4477699999989</v>
      </c>
      <c r="I18" s="379">
        <v>2.5907641153659056E-2</v>
      </c>
      <c r="J18" s="378">
        <v>11864.295799999998</v>
      </c>
      <c r="K18" s="379">
        <v>9.1847776324768919E-3</v>
      </c>
      <c r="L18" s="378">
        <v>115611.72197</v>
      </c>
      <c r="M18" s="379">
        <v>2.5689412685033814E-3</v>
      </c>
      <c r="N18" s="378">
        <v>125999.09729000001</v>
      </c>
      <c r="O18" s="379">
        <v>7.15440045609837E-3</v>
      </c>
      <c r="P18" s="378">
        <v>295501.25147000002</v>
      </c>
      <c r="Q18" s="379">
        <v>1.4097967564254596E-2</v>
      </c>
      <c r="R18" s="378">
        <v>229203.05716999999</v>
      </c>
      <c r="S18" s="379">
        <v>6.4029573437685899E-3</v>
      </c>
      <c r="T18" s="378">
        <v>766315.12789999996</v>
      </c>
      <c r="U18" s="379">
        <v>6.4195523022437216E-3</v>
      </c>
      <c r="V18" s="378">
        <v>25506.432079999999</v>
      </c>
      <c r="W18" s="379">
        <v>7.6085215230634017E-3</v>
      </c>
      <c r="X18" s="378">
        <v>20405.145660000002</v>
      </c>
      <c r="Y18" s="379">
        <v>2.2143412974862574E-2</v>
      </c>
      <c r="Z18" s="378">
        <v>25506.432079999999</v>
      </c>
      <c r="AA18" s="379">
        <v>1.8443378533306545E-2</v>
      </c>
      <c r="AB18" s="378">
        <v>23057.814600000002</v>
      </c>
      <c r="AC18" s="379">
        <v>8.3546522681057257E-3</v>
      </c>
      <c r="AD18" s="378">
        <v>94475.824420000004</v>
      </c>
      <c r="AE18" s="379">
        <v>1.1224824334579017E-2</v>
      </c>
      <c r="AF18" s="378">
        <v>872655.24811999989</v>
      </c>
      <c r="AG18" s="379">
        <v>6.7605520181015242E-3</v>
      </c>
    </row>
    <row r="19" spans="1:35" ht="19.5">
      <c r="A19" s="382" t="s">
        <v>454</v>
      </c>
      <c r="B19" s="378">
        <v>0</v>
      </c>
      <c r="C19" s="379">
        <v>0</v>
      </c>
      <c r="D19" s="378">
        <v>0</v>
      </c>
      <c r="E19" s="379">
        <v>0</v>
      </c>
      <c r="F19" s="378">
        <v>0</v>
      </c>
      <c r="G19" s="379">
        <v>0</v>
      </c>
      <c r="H19" s="378">
        <v>0</v>
      </c>
      <c r="I19" s="379">
        <v>0</v>
      </c>
      <c r="J19" s="378">
        <v>0</v>
      </c>
      <c r="K19" s="379">
        <v>0</v>
      </c>
      <c r="L19" s="378">
        <v>649917.85</v>
      </c>
      <c r="M19" s="379">
        <v>1.4441448994551208E-2</v>
      </c>
      <c r="N19" s="378">
        <v>0</v>
      </c>
      <c r="O19" s="379">
        <v>0</v>
      </c>
      <c r="P19" s="378">
        <v>0</v>
      </c>
      <c r="Q19" s="379">
        <v>0</v>
      </c>
      <c r="R19" s="378">
        <v>429951.84</v>
      </c>
      <c r="S19" s="379">
        <v>1.2011023436537078E-2</v>
      </c>
      <c r="T19" s="378">
        <v>1079869.69</v>
      </c>
      <c r="U19" s="379">
        <v>9.0462522559874858E-3</v>
      </c>
      <c r="V19" s="378">
        <v>89987.13</v>
      </c>
      <c r="W19" s="379">
        <v>2.6842994475129445E-2</v>
      </c>
      <c r="X19" s="378">
        <v>0</v>
      </c>
      <c r="Y19" s="379">
        <v>0</v>
      </c>
      <c r="Z19" s="378">
        <v>0</v>
      </c>
      <c r="AA19" s="379">
        <v>0</v>
      </c>
      <c r="AB19" s="378">
        <v>149983.98000000001</v>
      </c>
      <c r="AC19" s="379">
        <v>5.4344438986274252E-2</v>
      </c>
      <c r="AD19" s="378">
        <v>239971.11000000002</v>
      </c>
      <c r="AE19" s="379">
        <v>2.8511352736644777E-2</v>
      </c>
      <c r="AF19" s="378">
        <v>1319840.8</v>
      </c>
      <c r="AG19" s="379">
        <v>1.0224945536322194E-2</v>
      </c>
    </row>
    <row r="20" spans="1:35" ht="17.25" customHeight="1">
      <c r="A20" s="373" t="s">
        <v>455</v>
      </c>
      <c r="B20" s="378">
        <v>43601.592799999999</v>
      </c>
      <c r="C20" s="379">
        <v>9.6583877939255408E-2</v>
      </c>
      <c r="D20" s="378">
        <v>5700.0253200000006</v>
      </c>
      <c r="E20" s="379">
        <v>2.4442892724453266E-2</v>
      </c>
      <c r="F20" s="378">
        <v>0</v>
      </c>
      <c r="G20" s="379">
        <v>0</v>
      </c>
      <c r="H20" s="378">
        <v>0</v>
      </c>
      <c r="I20" s="379">
        <v>0</v>
      </c>
      <c r="J20" s="378">
        <v>49301.618119999999</v>
      </c>
      <c r="K20" s="379">
        <v>3.8166984959486047E-2</v>
      </c>
      <c r="L20" s="378">
        <v>1260017.5636199999</v>
      </c>
      <c r="M20" s="379">
        <v>2.79981221892227E-2</v>
      </c>
      <c r="N20" s="378">
        <v>820019.37112000003</v>
      </c>
      <c r="O20" s="379">
        <v>4.6561817417211326E-2</v>
      </c>
      <c r="P20" s="378">
        <v>225003.45199</v>
      </c>
      <c r="Q20" s="379">
        <v>1.0734612297648338E-2</v>
      </c>
      <c r="R20" s="378">
        <v>0</v>
      </c>
      <c r="S20" s="379">
        <v>0</v>
      </c>
      <c r="T20" s="378">
        <v>2305040.3867299999</v>
      </c>
      <c r="U20" s="379">
        <v>1.9309715784872641E-2</v>
      </c>
      <c r="V20" s="378">
        <v>344003.95797000005</v>
      </c>
      <c r="W20" s="379">
        <v>0.10261574453159437</v>
      </c>
      <c r="X20" s="378">
        <v>87001.325989999998</v>
      </c>
      <c r="Y20" s="379">
        <v>9.4412768370172678E-2</v>
      </c>
      <c r="Z20" s="378">
        <v>0</v>
      </c>
      <c r="AA20" s="379">
        <v>0</v>
      </c>
      <c r="AB20" s="378">
        <v>0</v>
      </c>
      <c r="AC20" s="379">
        <v>0</v>
      </c>
      <c r="AD20" s="378">
        <v>431005.28396000003</v>
      </c>
      <c r="AE20" s="379">
        <v>5.1208429557796795E-2</v>
      </c>
      <c r="AF20" s="378">
        <v>2785347.2888100003</v>
      </c>
      <c r="AG20" s="379">
        <v>2.1578378489151818E-2</v>
      </c>
    </row>
    <row r="21" spans="1:35" ht="19.5">
      <c r="A21" s="380" t="s">
        <v>456</v>
      </c>
      <c r="B21" s="378">
        <v>115666.06037000001</v>
      </c>
      <c r="C21" s="379">
        <v>0.25621716866477934</v>
      </c>
      <c r="D21" s="378">
        <v>83053.614109999995</v>
      </c>
      <c r="E21" s="379">
        <v>0.35615115128451186</v>
      </c>
      <c r="F21" s="378">
        <v>85464.034469999999</v>
      </c>
      <c r="G21" s="379">
        <v>0.31194009180514087</v>
      </c>
      <c r="H21" s="378">
        <v>112014.45551999999</v>
      </c>
      <c r="I21" s="379">
        <v>0.33625489603474695</v>
      </c>
      <c r="J21" s="378">
        <v>396198.16446999996</v>
      </c>
      <c r="K21" s="379">
        <v>0.30671791233091622</v>
      </c>
      <c r="L21" s="378">
        <v>9246304.79892</v>
      </c>
      <c r="M21" s="379">
        <v>0.20545679602687825</v>
      </c>
      <c r="N21" s="378">
        <v>4543146.3854200002</v>
      </c>
      <c r="O21" s="379">
        <v>0.25796604317855037</v>
      </c>
      <c r="P21" s="378">
        <v>5534083.2788800001</v>
      </c>
      <c r="Q21" s="379">
        <v>0.26402367562038787</v>
      </c>
      <c r="R21" s="378">
        <v>8799626.9218400009</v>
      </c>
      <c r="S21" s="379">
        <v>0.24582410251111583</v>
      </c>
      <c r="T21" s="378">
        <v>28123161.385060001</v>
      </c>
      <c r="U21" s="379">
        <v>0.23559251128263373</v>
      </c>
      <c r="V21" s="378">
        <v>62221.426700000004</v>
      </c>
      <c r="W21" s="379">
        <v>1.8560536524976089E-2</v>
      </c>
      <c r="X21" s="378">
        <v>52399.357880000003</v>
      </c>
      <c r="Y21" s="379">
        <v>5.6863138371464068E-2</v>
      </c>
      <c r="Z21" s="378">
        <v>129076.19012</v>
      </c>
      <c r="AA21" s="379">
        <v>9.3333361034327877E-2</v>
      </c>
      <c r="AB21" s="378">
        <v>168937.69949</v>
      </c>
      <c r="AC21" s="379">
        <v>6.1212034128017137E-2</v>
      </c>
      <c r="AD21" s="378">
        <v>412634.67419000005</v>
      </c>
      <c r="AE21" s="379">
        <v>4.9025787925894848E-2</v>
      </c>
      <c r="AF21" s="378">
        <v>28931994.223719999</v>
      </c>
      <c r="AG21" s="379">
        <v>0.22413920314838376</v>
      </c>
    </row>
    <row r="22" spans="1:35" ht="19.5">
      <c r="A22" s="380" t="s">
        <v>457</v>
      </c>
      <c r="B22" s="378">
        <v>48244.18765</v>
      </c>
      <c r="C22" s="379">
        <v>0.10686790165303625</v>
      </c>
      <c r="D22" s="378">
        <v>39339.222159999998</v>
      </c>
      <c r="E22" s="379">
        <v>0.16869475715246729</v>
      </c>
      <c r="F22" s="378">
        <v>38101.170530000003</v>
      </c>
      <c r="G22" s="379">
        <v>0.13906765233723617</v>
      </c>
      <c r="H22" s="378">
        <v>40869.328950000003</v>
      </c>
      <c r="I22" s="379">
        <v>0.12268516499317735</v>
      </c>
      <c r="J22" s="378">
        <v>166553.90929000001</v>
      </c>
      <c r="K22" s="379">
        <v>0.12893817268517341</v>
      </c>
      <c r="L22" s="378">
        <v>3793723.63998</v>
      </c>
      <c r="M22" s="379">
        <v>8.4298140828405199E-2</v>
      </c>
      <c r="N22" s="378">
        <v>2215768.6800700002</v>
      </c>
      <c r="O22" s="379">
        <v>0.12581436531100795</v>
      </c>
      <c r="P22" s="378">
        <v>2930499.2417800003</v>
      </c>
      <c r="Q22" s="379">
        <v>0.13981018033651688</v>
      </c>
      <c r="R22" s="378">
        <v>2313367.2085700002</v>
      </c>
      <c r="S22" s="379">
        <v>6.4625628208616642E-2</v>
      </c>
      <c r="T22" s="378">
        <v>11253358.770400001</v>
      </c>
      <c r="U22" s="379">
        <v>9.4271302460732606E-2</v>
      </c>
      <c r="V22" s="378">
        <v>0</v>
      </c>
      <c r="W22" s="379">
        <v>0</v>
      </c>
      <c r="X22" s="378">
        <v>0</v>
      </c>
      <c r="Y22" s="379">
        <v>0</v>
      </c>
      <c r="Z22" s="378">
        <v>0</v>
      </c>
      <c r="AA22" s="379">
        <v>0</v>
      </c>
      <c r="AB22" s="378">
        <v>0</v>
      </c>
      <c r="AC22" s="379">
        <v>0</v>
      </c>
      <c r="AD22" s="378">
        <v>0</v>
      </c>
      <c r="AE22" s="379">
        <v>0</v>
      </c>
      <c r="AF22" s="378">
        <v>11419912.679690002</v>
      </c>
      <c r="AG22" s="379">
        <v>8.8471265003616725E-2</v>
      </c>
    </row>
    <row r="23" spans="1:35" ht="19.5">
      <c r="A23" s="380" t="s">
        <v>458</v>
      </c>
      <c r="B23" s="378">
        <v>11922.90897</v>
      </c>
      <c r="C23" s="379">
        <v>2.6410979752999612E-2</v>
      </c>
      <c r="D23" s="378">
        <v>3056.4146900000001</v>
      </c>
      <c r="E23" s="379">
        <v>1.3106541145875662E-2</v>
      </c>
      <c r="F23" s="378">
        <v>7347.24532</v>
      </c>
      <c r="G23" s="379">
        <v>2.6817133006284716E-2</v>
      </c>
      <c r="H23" s="378">
        <v>10685.94771</v>
      </c>
      <c r="I23" s="379">
        <v>3.2078022605013086E-2</v>
      </c>
      <c r="J23" s="378">
        <v>33012.516690000004</v>
      </c>
      <c r="K23" s="379">
        <v>2.5556731726638349E-2</v>
      </c>
      <c r="L23" s="378">
        <v>2430520.55107</v>
      </c>
      <c r="M23" s="379">
        <v>5.4007192706718089E-2</v>
      </c>
      <c r="N23" s="378">
        <v>152874.76916999999</v>
      </c>
      <c r="O23" s="379">
        <v>8.6804377316962358E-3</v>
      </c>
      <c r="P23" s="378">
        <v>582454.42445000005</v>
      </c>
      <c r="Q23" s="379">
        <v>2.7788117792070743E-2</v>
      </c>
      <c r="R23" s="378">
        <v>1190471.31</v>
      </c>
      <c r="S23" s="379">
        <v>3.3256698715221217E-2</v>
      </c>
      <c r="T23" s="378">
        <v>4356321.0546899997</v>
      </c>
      <c r="U23" s="379">
        <v>3.6493643199481972E-2</v>
      </c>
      <c r="V23" s="378">
        <v>62221.426700000004</v>
      </c>
      <c r="W23" s="379">
        <v>1.8560536524976089E-2</v>
      </c>
      <c r="X23" s="378">
        <v>23759.552949999998</v>
      </c>
      <c r="Y23" s="379">
        <v>2.5783574488336406E-2</v>
      </c>
      <c r="Z23" s="378">
        <v>101344.95784</v>
      </c>
      <c r="AA23" s="379">
        <v>7.3281257606811187E-2</v>
      </c>
      <c r="AB23" s="378">
        <v>116444.42810999999</v>
      </c>
      <c r="AC23" s="379">
        <v>4.2191886884955933E-2</v>
      </c>
      <c r="AD23" s="378">
        <v>303770.36559999996</v>
      </c>
      <c r="AE23" s="379">
        <v>3.6091444693326397E-2</v>
      </c>
      <c r="AF23" s="378">
        <v>4693103.9369799998</v>
      </c>
      <c r="AG23" s="379">
        <v>3.63579699551035E-2</v>
      </c>
    </row>
    <row r="24" spans="1:35" ht="19.5">
      <c r="A24" s="380" t="s">
        <v>450</v>
      </c>
      <c r="B24" s="378">
        <v>0</v>
      </c>
      <c r="C24" s="379">
        <v>0</v>
      </c>
      <c r="D24" s="378">
        <v>0</v>
      </c>
      <c r="E24" s="379">
        <v>0</v>
      </c>
      <c r="F24" s="378">
        <v>0</v>
      </c>
      <c r="G24" s="379">
        <v>0</v>
      </c>
      <c r="H24" s="378">
        <v>0</v>
      </c>
      <c r="I24" s="379">
        <v>0</v>
      </c>
      <c r="J24" s="378">
        <v>0</v>
      </c>
      <c r="K24" s="379">
        <v>0</v>
      </c>
      <c r="L24" s="378">
        <v>0</v>
      </c>
      <c r="M24" s="379">
        <v>0</v>
      </c>
      <c r="N24" s="378">
        <v>0</v>
      </c>
      <c r="O24" s="379">
        <v>0</v>
      </c>
      <c r="P24" s="378">
        <v>0</v>
      </c>
      <c r="Q24" s="379">
        <v>0</v>
      </c>
      <c r="R24" s="378">
        <v>0</v>
      </c>
      <c r="S24" s="379">
        <v>0</v>
      </c>
      <c r="T24" s="378">
        <v>0</v>
      </c>
      <c r="U24" s="379">
        <v>0</v>
      </c>
      <c r="V24" s="378">
        <v>0</v>
      </c>
      <c r="W24" s="379">
        <v>0</v>
      </c>
      <c r="X24" s="378">
        <v>0</v>
      </c>
      <c r="Y24" s="379">
        <v>0</v>
      </c>
      <c r="Z24" s="378">
        <v>0</v>
      </c>
      <c r="AA24" s="379">
        <v>0</v>
      </c>
      <c r="AB24" s="378">
        <v>0</v>
      </c>
      <c r="AC24" s="379">
        <v>0</v>
      </c>
      <c r="AD24" s="378">
        <v>0</v>
      </c>
      <c r="AE24" s="379">
        <v>0</v>
      </c>
      <c r="AF24" s="378">
        <v>0</v>
      </c>
      <c r="AG24" s="379">
        <v>0</v>
      </c>
    </row>
    <row r="25" spans="1:35" ht="19.5">
      <c r="A25" s="380" t="s">
        <v>459</v>
      </c>
      <c r="B25" s="378">
        <v>0</v>
      </c>
      <c r="C25" s="379">
        <v>0</v>
      </c>
      <c r="D25" s="378">
        <v>0</v>
      </c>
      <c r="E25" s="379">
        <v>0</v>
      </c>
      <c r="F25" s="378">
        <v>0</v>
      </c>
      <c r="G25" s="379">
        <v>0</v>
      </c>
      <c r="H25" s="378">
        <v>0</v>
      </c>
      <c r="I25" s="379">
        <v>0</v>
      </c>
      <c r="J25" s="378">
        <v>0</v>
      </c>
      <c r="K25" s="379">
        <v>0</v>
      </c>
      <c r="L25" s="378">
        <v>0</v>
      </c>
      <c r="M25" s="379">
        <v>0</v>
      </c>
      <c r="N25" s="378">
        <v>49761.6512</v>
      </c>
      <c r="O25" s="379">
        <v>2.8255343704731714E-3</v>
      </c>
      <c r="P25" s="378">
        <v>0</v>
      </c>
      <c r="Q25" s="379">
        <v>0</v>
      </c>
      <c r="R25" s="378">
        <v>0</v>
      </c>
      <c r="S25" s="379">
        <v>0</v>
      </c>
      <c r="T25" s="378">
        <v>49761.6512</v>
      </c>
      <c r="U25" s="379">
        <v>4.1686182471670485E-4</v>
      </c>
      <c r="V25" s="378">
        <v>0</v>
      </c>
      <c r="W25" s="379">
        <v>0</v>
      </c>
      <c r="X25" s="378">
        <v>11639.779480000001</v>
      </c>
      <c r="Y25" s="379">
        <v>1.2631345458475456E-2</v>
      </c>
      <c r="Z25" s="378">
        <v>27731.23228</v>
      </c>
      <c r="AA25" s="379">
        <v>2.0052103427516687E-2</v>
      </c>
      <c r="AB25" s="378">
        <v>0</v>
      </c>
      <c r="AC25" s="379">
        <v>0</v>
      </c>
      <c r="AD25" s="378">
        <v>39371.011760000001</v>
      </c>
      <c r="AE25" s="379">
        <v>4.6777330983215019E-3</v>
      </c>
      <c r="AF25" s="378">
        <v>89132.662960000001</v>
      </c>
      <c r="AG25" s="379">
        <v>6.9052011748186801E-4</v>
      </c>
    </row>
    <row r="26" spans="1:35" ht="19.5">
      <c r="A26" s="381" t="s">
        <v>452</v>
      </c>
      <c r="B26" s="378">
        <v>0</v>
      </c>
      <c r="C26" s="379">
        <v>0</v>
      </c>
      <c r="D26" s="378">
        <v>1142.63905</v>
      </c>
      <c r="E26" s="379">
        <v>4.8998736240563213E-3</v>
      </c>
      <c r="F26" s="378">
        <v>6379.5507200000002</v>
      </c>
      <c r="G26" s="379">
        <v>2.3285088863560555E-2</v>
      </c>
      <c r="H26" s="378">
        <v>0</v>
      </c>
      <c r="I26" s="379">
        <v>0</v>
      </c>
      <c r="J26" s="378">
        <v>7522.18977</v>
      </c>
      <c r="K26" s="379">
        <v>5.8233241577424679E-3</v>
      </c>
      <c r="L26" s="378">
        <v>10558.210800000001</v>
      </c>
      <c r="M26" s="379">
        <v>2.3460790120154374E-4</v>
      </c>
      <c r="N26" s="378">
        <v>271731.80238999997</v>
      </c>
      <c r="O26" s="379">
        <v>1.5429302056672282E-2</v>
      </c>
      <c r="P26" s="378">
        <v>426644.55248000001</v>
      </c>
      <c r="Q26" s="379">
        <v>2.0354638203417545E-2</v>
      </c>
      <c r="R26" s="378">
        <v>86671.721620000011</v>
      </c>
      <c r="S26" s="379">
        <v>2.4212388058691349E-3</v>
      </c>
      <c r="T26" s="378">
        <v>795606.28728999989</v>
      </c>
      <c r="U26" s="379">
        <v>6.6649293316816691E-3</v>
      </c>
      <c r="V26" s="378">
        <v>0</v>
      </c>
      <c r="W26" s="379">
        <v>0</v>
      </c>
      <c r="X26" s="378">
        <v>0</v>
      </c>
      <c r="Y26" s="379">
        <v>0</v>
      </c>
      <c r="Z26" s="378">
        <v>0</v>
      </c>
      <c r="AA26" s="379">
        <v>0</v>
      </c>
      <c r="AB26" s="378">
        <v>0</v>
      </c>
      <c r="AC26" s="379">
        <v>0</v>
      </c>
      <c r="AD26" s="378">
        <v>0</v>
      </c>
      <c r="AE26" s="379">
        <v>0</v>
      </c>
      <c r="AF26" s="378">
        <v>803128.47705999995</v>
      </c>
      <c r="AG26" s="379">
        <v>6.2219208078791695E-3</v>
      </c>
    </row>
    <row r="27" spans="1:35" ht="39">
      <c r="A27" s="381" t="s">
        <v>460</v>
      </c>
      <c r="B27" s="378">
        <v>55498.963750000003</v>
      </c>
      <c r="C27" s="379">
        <v>0.12293828725874348</v>
      </c>
      <c r="D27" s="378">
        <v>39515.338210000002</v>
      </c>
      <c r="E27" s="379">
        <v>0.16944997936211259</v>
      </c>
      <c r="F27" s="378">
        <v>33636.067900000002</v>
      </c>
      <c r="G27" s="379">
        <v>0.12277021759805942</v>
      </c>
      <c r="H27" s="378">
        <v>60459.17886</v>
      </c>
      <c r="I27" s="379">
        <v>0.18149170843655654</v>
      </c>
      <c r="J27" s="378">
        <v>189109.54872000002</v>
      </c>
      <c r="K27" s="379">
        <v>0.146399683761362</v>
      </c>
      <c r="L27" s="378">
        <v>3011502.3970699999</v>
      </c>
      <c r="M27" s="379">
        <v>6.6916854590553423E-2</v>
      </c>
      <c r="N27" s="378">
        <v>1853009.4825899999</v>
      </c>
      <c r="O27" s="379">
        <v>0.10521640370870072</v>
      </c>
      <c r="P27" s="378">
        <v>1594485.0601700002</v>
      </c>
      <c r="Q27" s="379">
        <v>7.6070739288382733E-2</v>
      </c>
      <c r="R27" s="378">
        <v>5209116.6816499997</v>
      </c>
      <c r="S27" s="379">
        <v>0.1455205367814088</v>
      </c>
      <c r="T27" s="378">
        <v>11668113.621479999</v>
      </c>
      <c r="U27" s="379">
        <v>9.7745774466020771E-2</v>
      </c>
      <c r="V27" s="378">
        <v>0</v>
      </c>
      <c r="W27" s="379">
        <v>0</v>
      </c>
      <c r="X27" s="378">
        <v>17000.025450000001</v>
      </c>
      <c r="Y27" s="379">
        <v>1.8448218424652205E-2</v>
      </c>
      <c r="Z27" s="378">
        <v>0</v>
      </c>
      <c r="AA27" s="379">
        <v>0</v>
      </c>
      <c r="AB27" s="378">
        <v>52493.271380000006</v>
      </c>
      <c r="AC27" s="379">
        <v>1.9020147243061201E-2</v>
      </c>
      <c r="AD27" s="378">
        <v>69493.296830000007</v>
      </c>
      <c r="AE27" s="379">
        <v>8.2566101342469445E-3</v>
      </c>
      <c r="AF27" s="378">
        <v>11926716.46703</v>
      </c>
      <c r="AG27" s="379">
        <v>9.2397527264302476E-2</v>
      </c>
    </row>
    <row r="28" spans="1:35" ht="19.5" customHeight="1">
      <c r="A28" s="382" t="s">
        <v>454</v>
      </c>
      <c r="B28" s="378">
        <v>0</v>
      </c>
      <c r="C28" s="379">
        <v>0</v>
      </c>
      <c r="D28" s="378">
        <v>0</v>
      </c>
      <c r="E28" s="379">
        <v>0</v>
      </c>
      <c r="F28" s="378">
        <v>0</v>
      </c>
      <c r="G28" s="379">
        <v>0</v>
      </c>
      <c r="H28" s="378">
        <v>0</v>
      </c>
      <c r="I28" s="379">
        <v>0</v>
      </c>
      <c r="J28" s="378">
        <v>0</v>
      </c>
      <c r="K28" s="379">
        <v>0</v>
      </c>
      <c r="L28" s="378">
        <v>0</v>
      </c>
      <c r="M28" s="379">
        <v>0</v>
      </c>
      <c r="N28" s="378">
        <v>0</v>
      </c>
      <c r="O28" s="379">
        <v>0</v>
      </c>
      <c r="P28" s="378">
        <v>0</v>
      </c>
      <c r="Q28" s="379">
        <v>0</v>
      </c>
      <c r="R28" s="378">
        <v>0</v>
      </c>
      <c r="S28" s="379">
        <v>0</v>
      </c>
      <c r="T28" s="378">
        <v>0</v>
      </c>
      <c r="U28" s="379">
        <v>0</v>
      </c>
      <c r="V28" s="378">
        <v>0</v>
      </c>
      <c r="W28" s="379">
        <v>0</v>
      </c>
      <c r="X28" s="378">
        <v>0</v>
      </c>
      <c r="Y28" s="379">
        <v>0</v>
      </c>
      <c r="Z28" s="378">
        <v>0</v>
      </c>
      <c r="AA28" s="379">
        <v>0</v>
      </c>
      <c r="AB28" s="378">
        <v>0</v>
      </c>
      <c r="AC28" s="379">
        <v>0</v>
      </c>
      <c r="AD28" s="378">
        <v>0</v>
      </c>
      <c r="AE28" s="379">
        <v>0</v>
      </c>
      <c r="AF28" s="378">
        <v>0</v>
      </c>
      <c r="AG28" s="379">
        <v>0</v>
      </c>
    </row>
    <row r="29" spans="1:35" ht="19.5">
      <c r="A29" s="380" t="s">
        <v>455</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c r="T29" s="378">
        <v>0</v>
      </c>
      <c r="U29" s="379">
        <v>0</v>
      </c>
      <c r="V29" s="378">
        <v>0</v>
      </c>
      <c r="W29" s="379">
        <v>0</v>
      </c>
      <c r="X29" s="378">
        <v>0</v>
      </c>
      <c r="Y29" s="379">
        <v>0</v>
      </c>
      <c r="Z29" s="378">
        <v>0</v>
      </c>
      <c r="AA29" s="379">
        <v>0</v>
      </c>
      <c r="AB29" s="378">
        <v>0</v>
      </c>
      <c r="AC29" s="379">
        <v>0</v>
      </c>
      <c r="AD29" s="378">
        <v>0</v>
      </c>
      <c r="AE29" s="379">
        <v>0</v>
      </c>
      <c r="AF29" s="378">
        <v>0</v>
      </c>
      <c r="AG29" s="379">
        <v>0</v>
      </c>
    </row>
    <row r="30" spans="1:35" ht="19.5">
      <c r="A30" s="380" t="s">
        <v>461</v>
      </c>
      <c r="B30" s="378">
        <v>0</v>
      </c>
      <c r="C30" s="379">
        <v>0</v>
      </c>
      <c r="D30" s="378">
        <v>0</v>
      </c>
      <c r="E30" s="379">
        <v>0</v>
      </c>
      <c r="F30" s="378">
        <v>0</v>
      </c>
      <c r="G30" s="379">
        <v>0</v>
      </c>
      <c r="H30" s="378">
        <v>0</v>
      </c>
      <c r="I30" s="379">
        <v>0</v>
      </c>
      <c r="J30" s="378">
        <v>0</v>
      </c>
      <c r="K30" s="379">
        <v>0</v>
      </c>
      <c r="L30" s="378">
        <v>7.6969999999999997E-2</v>
      </c>
      <c r="M30" s="379">
        <v>1.710305893445774E-9</v>
      </c>
      <c r="N30" s="378">
        <v>0</v>
      </c>
      <c r="O30" s="379">
        <v>0</v>
      </c>
      <c r="P30" s="378">
        <v>0</v>
      </c>
      <c r="Q30" s="379">
        <v>0</v>
      </c>
      <c r="R30" s="378">
        <v>0</v>
      </c>
      <c r="S30" s="379">
        <v>0</v>
      </c>
      <c r="T30" s="378">
        <v>7.6969999999999997E-2</v>
      </c>
      <c r="U30" s="379">
        <v>6.4479079521470479E-10</v>
      </c>
      <c r="V30" s="378">
        <v>0</v>
      </c>
      <c r="W30" s="379">
        <v>0</v>
      </c>
      <c r="X30" s="378">
        <v>0</v>
      </c>
      <c r="Y30" s="379">
        <v>0</v>
      </c>
      <c r="Z30" s="378">
        <v>0</v>
      </c>
      <c r="AA30" s="379">
        <v>0</v>
      </c>
      <c r="AB30" s="378">
        <v>0</v>
      </c>
      <c r="AC30" s="379">
        <v>0</v>
      </c>
      <c r="AD30" s="378">
        <v>0</v>
      </c>
      <c r="AE30" s="379">
        <v>0</v>
      </c>
      <c r="AF30" s="378">
        <v>7.6969999999999997E-2</v>
      </c>
      <c r="AG30" s="379">
        <v>5.9629468791290526E-10</v>
      </c>
    </row>
    <row r="31" spans="1:35" ht="18">
      <c r="A31" s="373" t="s">
        <v>462</v>
      </c>
      <c r="B31" s="376">
        <v>466440.78302999999</v>
      </c>
      <c r="C31" s="377">
        <v>1.0332342641863359</v>
      </c>
      <c r="D31" s="376">
        <v>234766.44774</v>
      </c>
      <c r="E31" s="377">
        <v>1.0067272994867651</v>
      </c>
      <c r="F31" s="376">
        <v>275888.42869999999</v>
      </c>
      <c r="G31" s="377">
        <v>1.0069810337220095</v>
      </c>
      <c r="H31" s="376">
        <v>335953.85931000003</v>
      </c>
      <c r="I31" s="377">
        <v>1.0084959973276497</v>
      </c>
      <c r="J31" s="376">
        <v>1313049.51878</v>
      </c>
      <c r="K31" s="377">
        <v>1.016500941457064</v>
      </c>
      <c r="L31" s="376">
        <v>45492948.667460002</v>
      </c>
      <c r="M31" s="377">
        <v>1.0108725245703898</v>
      </c>
      <c r="N31" s="376">
        <v>17627970.489080001</v>
      </c>
      <c r="O31" s="377">
        <v>1.0009401878244406</v>
      </c>
      <c r="P31" s="376">
        <v>21074524.704569999</v>
      </c>
      <c r="Q31" s="377">
        <v>1.0054372502286106</v>
      </c>
      <c r="R31" s="376">
        <v>35857020.352329999</v>
      </c>
      <c r="S31" s="377">
        <v>1.0016924495920814</v>
      </c>
      <c r="T31" s="376">
        <v>120052464.21344</v>
      </c>
      <c r="U31" s="377">
        <v>1.00569993332037</v>
      </c>
      <c r="V31" s="376">
        <v>3365524.47658</v>
      </c>
      <c r="W31" s="377">
        <v>1.0039297278483028</v>
      </c>
      <c r="X31" s="376">
        <v>926350.70741999999</v>
      </c>
      <c r="Y31" s="377">
        <v>1.0052643884903858</v>
      </c>
      <c r="Z31" s="376">
        <v>1465272.8751400001</v>
      </c>
      <c r="AA31" s="377">
        <v>1.0595202890797042</v>
      </c>
      <c r="AB31" s="376">
        <v>2772013.4253799999</v>
      </c>
      <c r="AC31" s="377">
        <v>1.0043973660700063</v>
      </c>
      <c r="AD31" s="376">
        <v>8529161.4845199995</v>
      </c>
      <c r="AE31" s="377">
        <v>1.0133633654190897</v>
      </c>
      <c r="AF31" s="376">
        <v>129894675.21674</v>
      </c>
      <c r="AG31" s="377">
        <v>1.0063077149527631</v>
      </c>
    </row>
    <row r="32" spans="1:35" ht="18">
      <c r="A32" s="373" t="s">
        <v>599</v>
      </c>
      <c r="B32" s="376">
        <v>15003.196029999999</v>
      </c>
      <c r="C32" s="377">
        <v>3.3234264186335905E-2</v>
      </c>
      <c r="D32" s="376">
        <v>1568.7904799999999</v>
      </c>
      <c r="E32" s="377">
        <v>6.7272994867650067E-3</v>
      </c>
      <c r="F32" s="376">
        <v>1912.63426</v>
      </c>
      <c r="G32" s="377">
        <v>6.9810337220095626E-3</v>
      </c>
      <c r="H32" s="376">
        <v>2830.2175699999998</v>
      </c>
      <c r="I32" s="377">
        <v>8.4959973276497718E-3</v>
      </c>
      <c r="J32" s="376">
        <v>21314.838339999998</v>
      </c>
      <c r="K32" s="377">
        <v>1.6500941457064221E-2</v>
      </c>
      <c r="L32" s="376">
        <v>489303.24066000001</v>
      </c>
      <c r="M32" s="377">
        <v>1.0872524570389943E-2</v>
      </c>
      <c r="N32" s="376">
        <v>16558.03556</v>
      </c>
      <c r="O32" s="377">
        <v>9.4018782444053991E-4</v>
      </c>
      <c r="P32" s="376">
        <v>113967.79286</v>
      </c>
      <c r="Q32" s="377">
        <v>5.4372502286105674E-3</v>
      </c>
      <c r="R32" s="376">
        <v>60583.664669999998</v>
      </c>
      <c r="S32" s="377">
        <v>1.6924495920814606E-3</v>
      </c>
      <c r="T32" s="376">
        <v>680412.73375000001</v>
      </c>
      <c r="U32" s="377">
        <v>5.6999333203699327E-3</v>
      </c>
      <c r="V32" s="376">
        <v>13173.825710000001</v>
      </c>
      <c r="W32" s="377">
        <v>3.9297278483028429E-3</v>
      </c>
      <c r="X32" s="376">
        <v>4851.1317600000002</v>
      </c>
      <c r="Y32" s="377">
        <v>5.2643884903859055E-3</v>
      </c>
      <c r="Z32" s="376">
        <v>82314.105739999999</v>
      </c>
      <c r="AA32" s="377">
        <v>5.9520289079704206E-2</v>
      </c>
      <c r="AB32" s="376">
        <v>12136.19051</v>
      </c>
      <c r="AC32" s="377">
        <v>4.3973660700062471E-3</v>
      </c>
      <c r="AD32" s="376">
        <v>112475.25371999999</v>
      </c>
      <c r="AE32" s="377">
        <v>1.3363365419089564E-2</v>
      </c>
      <c r="AF32" s="376">
        <v>814202.82581000007</v>
      </c>
      <c r="AG32" s="377">
        <v>6.3077149527631495E-3</v>
      </c>
    </row>
    <row r="33" spans="1:33" ht="22.5" customHeight="1">
      <c r="A33" s="724" t="s">
        <v>464</v>
      </c>
      <c r="B33" s="725">
        <v>451437.587</v>
      </c>
      <c r="C33" s="726">
        <v>1</v>
      </c>
      <c r="D33" s="725">
        <v>233197.65725999998</v>
      </c>
      <c r="E33" s="726">
        <v>1</v>
      </c>
      <c r="F33" s="727">
        <v>273975.79443999997</v>
      </c>
      <c r="G33" s="726">
        <v>1</v>
      </c>
      <c r="H33" s="725">
        <v>333123.64173999999</v>
      </c>
      <c r="I33" s="726">
        <v>1</v>
      </c>
      <c r="J33" s="725">
        <v>1291734.6804399998</v>
      </c>
      <c r="K33" s="726">
        <v>1</v>
      </c>
      <c r="L33" s="725">
        <v>45003645.426800005</v>
      </c>
      <c r="M33" s="726">
        <v>1</v>
      </c>
      <c r="N33" s="725">
        <v>17611412.45352</v>
      </c>
      <c r="O33" s="726">
        <v>1</v>
      </c>
      <c r="P33" s="727">
        <v>20960556.911709998</v>
      </c>
      <c r="Q33" s="726">
        <v>1</v>
      </c>
      <c r="R33" s="725">
        <v>35796436.687660001</v>
      </c>
      <c r="S33" s="726">
        <v>1</v>
      </c>
      <c r="T33" s="725">
        <v>119372051.47969002</v>
      </c>
      <c r="U33" s="726">
        <v>1</v>
      </c>
      <c r="V33" s="725">
        <v>3352350.65087</v>
      </c>
      <c r="W33" s="726">
        <v>1</v>
      </c>
      <c r="X33" s="725">
        <v>921499.57565999997</v>
      </c>
      <c r="Y33" s="726">
        <v>1</v>
      </c>
      <c r="Z33" s="727">
        <v>1382958.7694000001</v>
      </c>
      <c r="AA33" s="726">
        <v>1</v>
      </c>
      <c r="AB33" s="725">
        <v>2759877.2348699998</v>
      </c>
      <c r="AC33" s="726">
        <v>1</v>
      </c>
      <c r="AD33" s="725">
        <v>8416686.2307999991</v>
      </c>
      <c r="AE33" s="726">
        <v>1</v>
      </c>
      <c r="AF33" s="725">
        <v>129080472.39093001</v>
      </c>
      <c r="AG33" s="726">
        <v>1</v>
      </c>
    </row>
    <row r="34" spans="1:33" ht="19.5">
      <c r="A34" s="382" t="s">
        <v>465</v>
      </c>
      <c r="B34" s="378">
        <v>556.90393000000006</v>
      </c>
      <c r="C34" s="379">
        <v>1.2336233092615748E-3</v>
      </c>
      <c r="D34" s="378">
        <v>804.81603000000007</v>
      </c>
      <c r="E34" s="379">
        <v>3.4512183332214325E-3</v>
      </c>
      <c r="F34" s="378">
        <v>20.803999999999998</v>
      </c>
      <c r="G34" s="379">
        <v>7.5933715394540163E-5</v>
      </c>
      <c r="H34" s="378">
        <v>194.22995</v>
      </c>
      <c r="I34" s="379">
        <v>5.8305663622516086E-4</v>
      </c>
      <c r="J34" s="378">
        <v>1576.7539100000001</v>
      </c>
      <c r="K34" s="379">
        <v>1.2206484302665888E-3</v>
      </c>
      <c r="L34" s="378">
        <v>101899.77743</v>
      </c>
      <c r="M34" s="379">
        <v>2.264256072227383E-3</v>
      </c>
      <c r="N34" s="378">
        <v>40232.440710000003</v>
      </c>
      <c r="O34" s="379">
        <v>2.2844528124124834E-3</v>
      </c>
      <c r="P34" s="378">
        <v>229.9325</v>
      </c>
      <c r="Q34" s="379">
        <v>1.0969770553736767E-5</v>
      </c>
      <c r="R34" s="378">
        <v>11427.99</v>
      </c>
      <c r="S34" s="379">
        <v>3.1924937388920434E-4</v>
      </c>
      <c r="T34" s="378">
        <v>153790.14064</v>
      </c>
      <c r="U34" s="375">
        <v>1.2883261930550461E-3</v>
      </c>
      <c r="V34" s="378">
        <v>2408.1302700000001</v>
      </c>
      <c r="W34" s="379">
        <v>7.1834080643534215E-4</v>
      </c>
      <c r="X34" s="378">
        <v>92.792670000000001</v>
      </c>
      <c r="Y34" s="379">
        <v>1.0069746362448368E-4</v>
      </c>
      <c r="Z34" s="378">
        <v>639.2405</v>
      </c>
      <c r="AA34" s="379">
        <v>4.6222672298273649E-4</v>
      </c>
      <c r="AB34" s="378">
        <v>2669.808</v>
      </c>
      <c r="AC34" s="379">
        <v>9.6736476763096223E-4</v>
      </c>
      <c r="AD34" s="378">
        <v>5809.9714399999993</v>
      </c>
      <c r="AE34" s="379">
        <v>6.9029203188530474E-4</v>
      </c>
      <c r="AF34" s="378">
        <v>161176.86598999999</v>
      </c>
      <c r="AG34" s="379">
        <v>1.2486541380315346E-3</v>
      </c>
    </row>
    <row r="35" spans="1:33" ht="28.5">
      <c r="A35" s="382" t="s">
        <v>466</v>
      </c>
      <c r="B35" s="378">
        <v>0</v>
      </c>
      <c r="C35" s="379">
        <v>0</v>
      </c>
      <c r="D35" s="378">
        <v>0</v>
      </c>
      <c r="E35" s="379">
        <v>0</v>
      </c>
      <c r="F35" s="378">
        <v>0</v>
      </c>
      <c r="G35" s="379">
        <v>0</v>
      </c>
      <c r="H35" s="378">
        <v>0</v>
      </c>
      <c r="I35" s="379">
        <v>0</v>
      </c>
      <c r="J35" s="378">
        <v>0</v>
      </c>
      <c r="K35" s="379">
        <v>0</v>
      </c>
      <c r="L35" s="378">
        <v>0</v>
      </c>
      <c r="M35" s="379">
        <v>0</v>
      </c>
      <c r="N35" s="378">
        <v>0</v>
      </c>
      <c r="O35" s="379">
        <v>0</v>
      </c>
      <c r="P35" s="378">
        <v>0</v>
      </c>
      <c r="Q35" s="379">
        <v>0</v>
      </c>
      <c r="R35" s="378">
        <v>0</v>
      </c>
      <c r="S35" s="379">
        <v>0</v>
      </c>
      <c r="T35" s="378">
        <v>0</v>
      </c>
      <c r="U35" s="375">
        <v>0</v>
      </c>
      <c r="V35" s="378">
        <v>0</v>
      </c>
      <c r="W35" s="379">
        <v>0</v>
      </c>
      <c r="X35" s="378">
        <v>0</v>
      </c>
      <c r="Y35" s="379">
        <v>0</v>
      </c>
      <c r="Z35" s="378">
        <v>69005.862699999998</v>
      </c>
      <c r="AA35" s="379">
        <v>4.9897266807121345E-2</v>
      </c>
      <c r="AB35" s="378">
        <v>0</v>
      </c>
      <c r="AC35" s="379">
        <v>0</v>
      </c>
      <c r="AD35" s="378">
        <v>69005.862699999998</v>
      </c>
      <c r="AE35" s="379">
        <v>8.198697302921918E-3</v>
      </c>
      <c r="AF35" s="378">
        <v>69005.862699999998</v>
      </c>
      <c r="AG35" s="375">
        <v>5.3459567835334931E-4</v>
      </c>
    </row>
    <row r="36" spans="1:33" ht="12.75" customHeight="1">
      <c r="A36" s="23" t="s">
        <v>600</v>
      </c>
    </row>
    <row r="37" spans="1:33" ht="12.75" customHeight="1">
      <c r="A37" s="23"/>
    </row>
    <row r="38" spans="1:33" ht="12.75" customHeight="1">
      <c r="A38" s="630"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848</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690</v>
      </c>
      <c r="J1" s="140" t="str">
        <f>Naslovnica!A20</f>
        <v>Rujan 2021.</v>
      </c>
    </row>
    <row r="2" spans="1:17" ht="12.75" customHeight="1">
      <c r="A2" s="543" t="s">
        <v>979</v>
      </c>
      <c r="I2" s="534"/>
      <c r="J2" s="545" t="str">
        <f>Naslovnica!A24</f>
        <v>September 2021</v>
      </c>
    </row>
    <row r="3" spans="1:17" ht="12.75" customHeight="1"/>
    <row r="4" spans="1:17" ht="33.75">
      <c r="A4" s="927" t="s">
        <v>584</v>
      </c>
      <c r="B4" s="928" t="s">
        <v>33</v>
      </c>
      <c r="C4" s="928" t="s">
        <v>34</v>
      </c>
      <c r="D4" s="928" t="s">
        <v>35</v>
      </c>
      <c r="E4" s="928" t="s">
        <v>231</v>
      </c>
      <c r="F4" s="928" t="s">
        <v>232</v>
      </c>
      <c r="G4" s="928" t="s">
        <v>36</v>
      </c>
      <c r="H4" s="928" t="s">
        <v>37</v>
      </c>
      <c r="I4" s="928" t="s">
        <v>38</v>
      </c>
      <c r="J4" s="928" t="s">
        <v>442</v>
      </c>
    </row>
    <row r="5" spans="1:17" ht="21.75">
      <c r="A5" s="728" t="s">
        <v>585</v>
      </c>
      <c r="B5" s="729">
        <v>51381</v>
      </c>
      <c r="C5" s="729">
        <v>102414</v>
      </c>
      <c r="D5" s="729">
        <v>37080</v>
      </c>
      <c r="E5" s="729">
        <v>2904</v>
      </c>
      <c r="F5" s="729">
        <v>1682</v>
      </c>
      <c r="G5" s="729">
        <v>23604</v>
      </c>
      <c r="H5" s="729">
        <v>38452</v>
      </c>
      <c r="I5" s="729">
        <v>87719</v>
      </c>
      <c r="J5" s="729">
        <v>345236</v>
      </c>
      <c r="K5" s="53"/>
    </row>
    <row r="6" spans="1:17" ht="22.5">
      <c r="A6" s="766" t="s">
        <v>586</v>
      </c>
      <c r="B6" s="383">
        <v>0.14882862737373853</v>
      </c>
      <c r="C6" s="383">
        <v>0.2966492486299227</v>
      </c>
      <c r="D6" s="383">
        <v>0.10740478976699996</v>
      </c>
      <c r="E6" s="383">
        <v>8.4116372568330076E-3</v>
      </c>
      <c r="F6" s="383">
        <v>4.8720295681794479E-3</v>
      </c>
      <c r="G6" s="383">
        <v>6.8370621835498038E-2</v>
      </c>
      <c r="H6" s="383">
        <v>0.11137888285115109</v>
      </c>
      <c r="I6" s="383">
        <v>0.2540841627176772</v>
      </c>
      <c r="J6" s="383">
        <v>1</v>
      </c>
      <c r="K6" s="53"/>
    </row>
    <row r="7" spans="1:17" ht="21.75">
      <c r="A7" s="865" t="s">
        <v>966</v>
      </c>
      <c r="B7" s="866">
        <v>341</v>
      </c>
      <c r="C7" s="866">
        <v>339</v>
      </c>
      <c r="D7" s="866">
        <v>270</v>
      </c>
      <c r="E7" s="866">
        <v>81</v>
      </c>
      <c r="F7" s="866">
        <v>35</v>
      </c>
      <c r="G7" s="866">
        <v>221</v>
      </c>
      <c r="H7" s="866">
        <v>427</v>
      </c>
      <c r="I7" s="866">
        <v>287</v>
      </c>
      <c r="J7" s="866">
        <v>2001</v>
      </c>
      <c r="K7" s="53"/>
    </row>
    <row r="8" spans="1:17" ht="22.5">
      <c r="A8" s="79" t="s">
        <v>587</v>
      </c>
      <c r="B8" s="224">
        <v>121</v>
      </c>
      <c r="C8" s="224">
        <v>29</v>
      </c>
      <c r="D8" s="224">
        <v>12</v>
      </c>
      <c r="E8" s="224">
        <v>0</v>
      </c>
      <c r="F8" s="224">
        <v>2</v>
      </c>
      <c r="G8" s="224">
        <v>10</v>
      </c>
      <c r="H8" s="224">
        <v>59</v>
      </c>
      <c r="I8" s="224">
        <v>68</v>
      </c>
      <c r="J8" s="224">
        <v>301</v>
      </c>
      <c r="K8" s="53"/>
    </row>
    <row r="9" spans="1:17" ht="22.5">
      <c r="A9" s="766" t="s">
        <v>674</v>
      </c>
      <c r="B9" s="225">
        <v>16</v>
      </c>
      <c r="C9" s="225">
        <v>10</v>
      </c>
      <c r="D9" s="225">
        <v>5</v>
      </c>
      <c r="E9" s="225">
        <v>0</v>
      </c>
      <c r="F9" s="225">
        <v>0</v>
      </c>
      <c r="G9" s="225">
        <v>1</v>
      </c>
      <c r="H9" s="225">
        <v>4</v>
      </c>
      <c r="I9" s="225">
        <v>8</v>
      </c>
      <c r="J9" s="225">
        <v>44</v>
      </c>
    </row>
    <row r="10" spans="1:17" ht="22.5">
      <c r="A10" s="766" t="s">
        <v>850</v>
      </c>
      <c r="B10" s="225">
        <v>7</v>
      </c>
      <c r="C10" s="225">
        <v>103</v>
      </c>
      <c r="D10" s="225">
        <v>6</v>
      </c>
      <c r="E10" s="225">
        <v>0</v>
      </c>
      <c r="F10" s="225">
        <v>0</v>
      </c>
      <c r="G10" s="225">
        <v>16</v>
      </c>
      <c r="H10" s="225">
        <v>7</v>
      </c>
      <c r="I10" s="225">
        <v>1</v>
      </c>
      <c r="J10" s="225">
        <v>140</v>
      </c>
    </row>
    <row r="11" spans="1:17" ht="32.25">
      <c r="A11" s="865" t="s">
        <v>967</v>
      </c>
      <c r="B11" s="866">
        <v>144</v>
      </c>
      <c r="C11" s="866">
        <v>142</v>
      </c>
      <c r="D11" s="866">
        <v>23</v>
      </c>
      <c r="E11" s="866">
        <v>0</v>
      </c>
      <c r="F11" s="866">
        <v>2</v>
      </c>
      <c r="G11" s="866">
        <v>27</v>
      </c>
      <c r="H11" s="866">
        <v>70</v>
      </c>
      <c r="I11" s="866">
        <v>77</v>
      </c>
      <c r="J11" s="866">
        <v>485</v>
      </c>
      <c r="M11" s="268"/>
      <c r="N11" s="268"/>
      <c r="O11" s="268"/>
      <c r="P11" s="268"/>
      <c r="Q11" s="268"/>
    </row>
    <row r="12" spans="1:17" ht="21.75">
      <c r="A12" s="728" t="s">
        <v>588</v>
      </c>
      <c r="B12" s="729">
        <v>51578</v>
      </c>
      <c r="C12" s="729">
        <v>102611</v>
      </c>
      <c r="D12" s="729">
        <v>37327</v>
      </c>
      <c r="E12" s="729">
        <v>2985</v>
      </c>
      <c r="F12" s="729">
        <v>1715</v>
      </c>
      <c r="G12" s="729">
        <v>23798</v>
      </c>
      <c r="H12" s="729">
        <v>38809</v>
      </c>
      <c r="I12" s="729">
        <v>87929</v>
      </c>
      <c r="J12" s="729">
        <v>346752</v>
      </c>
      <c r="M12" s="268"/>
      <c r="N12" s="268"/>
      <c r="O12" s="268"/>
      <c r="P12" s="268"/>
      <c r="Q12" s="268"/>
    </row>
    <row r="13" spans="1:17" s="268" customFormat="1" ht="22.5">
      <c r="A13" s="926" t="s">
        <v>677</v>
      </c>
      <c r="B13" s="225">
        <v>197</v>
      </c>
      <c r="C13" s="225">
        <v>197</v>
      </c>
      <c r="D13" s="225">
        <v>247</v>
      </c>
      <c r="E13" s="225">
        <v>81</v>
      </c>
      <c r="F13" s="225">
        <v>33</v>
      </c>
      <c r="G13" s="225">
        <v>194</v>
      </c>
      <c r="H13" s="225">
        <v>357</v>
      </c>
      <c r="I13" s="225">
        <v>210</v>
      </c>
      <c r="J13" s="225">
        <v>1516</v>
      </c>
    </row>
    <row r="14" spans="1:17" s="268" customFormat="1" ht="22.5">
      <c r="A14" s="1036" t="s">
        <v>1504</v>
      </c>
      <c r="B14" s="1037">
        <v>3.8341020999981268E-3</v>
      </c>
      <c r="C14" s="1037">
        <v>1.9235651375788532E-3</v>
      </c>
      <c r="D14" s="1037">
        <v>6.6612729234087897E-3</v>
      </c>
      <c r="E14" s="1037">
        <v>2.789256198347112E-2</v>
      </c>
      <c r="F14" s="1037">
        <v>1.9619500594530326E-2</v>
      </c>
      <c r="G14" s="1037">
        <v>8.2189459413659627E-3</v>
      </c>
      <c r="H14" s="1037">
        <v>9.2843025070217244E-3</v>
      </c>
      <c r="I14" s="1037">
        <v>2.3940081396276458E-3</v>
      </c>
      <c r="J14" s="1037">
        <v>4.3911990638287879E-3</v>
      </c>
    </row>
    <row r="15" spans="1:17" ht="21.75" customHeight="1">
      <c r="A15" s="766" t="s">
        <v>589</v>
      </c>
      <c r="B15" s="383">
        <v>0.14874607788851976</v>
      </c>
      <c r="C15" s="383">
        <v>0.2959204272794389</v>
      </c>
      <c r="D15" s="383">
        <v>0.10764754060538945</v>
      </c>
      <c r="E15" s="383">
        <v>8.6084579180509407E-3</v>
      </c>
      <c r="F15" s="383">
        <v>4.9458979328165379E-3</v>
      </c>
      <c r="G15" s="383">
        <v>6.8631183093392389E-2</v>
      </c>
      <c r="H15" s="383">
        <v>0.11192148855666298</v>
      </c>
      <c r="I15" s="383">
        <v>0.25357892672572907</v>
      </c>
      <c r="J15" s="383">
        <v>1</v>
      </c>
      <c r="M15" s="268"/>
      <c r="N15" s="268"/>
      <c r="O15" s="268"/>
      <c r="P15" s="268"/>
      <c r="Q15" s="268"/>
    </row>
    <row r="16" spans="1:17" ht="12.75" customHeight="1">
      <c r="A16" s="22" t="s">
        <v>990</v>
      </c>
      <c r="M16" s="268"/>
      <c r="N16" s="268"/>
      <c r="O16" s="268"/>
      <c r="P16" s="268"/>
      <c r="Q16" s="268"/>
    </row>
    <row r="17" spans="1:10" ht="12.75" customHeight="1">
      <c r="A17" s="29" t="s">
        <v>590</v>
      </c>
    </row>
    <row r="18" spans="1:10" ht="12.75" customHeight="1"/>
    <row r="19" spans="1:10" ht="12.75" customHeight="1"/>
    <row r="20" spans="1:10">
      <c r="A20" s="139" t="s">
        <v>692</v>
      </c>
      <c r="B20" s="268"/>
      <c r="C20" s="268"/>
      <c r="D20" s="268"/>
      <c r="E20" s="268"/>
      <c r="F20" s="268"/>
      <c r="G20" s="776"/>
      <c r="H20" s="776" t="s">
        <v>43</v>
      </c>
      <c r="I20" s="293"/>
      <c r="J20" s="730" t="s">
        <v>1495</v>
      </c>
    </row>
    <row r="21" spans="1:10">
      <c r="A21" s="543" t="s">
        <v>691</v>
      </c>
      <c r="B21" s="268"/>
      <c r="C21" s="268"/>
      <c r="D21" s="268"/>
      <c r="E21" s="268"/>
      <c r="F21" s="268"/>
      <c r="G21" s="557"/>
      <c r="H21" s="557" t="s">
        <v>44</v>
      </c>
      <c r="I21" s="731"/>
      <c r="J21" s="545" t="s">
        <v>1496</v>
      </c>
    </row>
    <row r="22" spans="1:10">
      <c r="A22" s="268"/>
      <c r="B22" s="268"/>
      <c r="C22" s="268"/>
      <c r="D22" s="268"/>
      <c r="E22" s="268"/>
      <c r="F22" s="268"/>
      <c r="G22" s="268"/>
      <c r="H22" s="268"/>
      <c r="I22" s="268"/>
      <c r="J22" s="268"/>
    </row>
    <row r="23" spans="1:10" ht="24" customHeight="1">
      <c r="A23" s="739"/>
      <c r="B23" s="740"/>
      <c r="C23" s="740" t="s">
        <v>1250</v>
      </c>
      <c r="D23" s="740"/>
      <c r="E23" s="1093" t="s">
        <v>662</v>
      </c>
      <c r="F23" s="1096"/>
      <c r="G23" s="1096"/>
      <c r="H23" s="1097"/>
      <c r="I23" s="1098"/>
      <c r="J23" s="1098"/>
    </row>
    <row r="24" spans="1:10" ht="24">
      <c r="A24" s="739"/>
      <c r="B24" s="741"/>
      <c r="C24" s="742" t="s">
        <v>1251</v>
      </c>
      <c r="D24" s="741"/>
      <c r="E24" s="1099" t="s">
        <v>568</v>
      </c>
      <c r="F24" s="1099"/>
      <c r="G24" s="743" t="s">
        <v>569</v>
      </c>
      <c r="H24" s="1100"/>
      <c r="I24" s="1100"/>
      <c r="J24" s="317"/>
    </row>
    <row r="25" spans="1:10" ht="21.75">
      <c r="A25" s="763" t="s">
        <v>570</v>
      </c>
      <c r="B25" s="763" t="s">
        <v>571</v>
      </c>
      <c r="C25" s="763" t="s">
        <v>572</v>
      </c>
      <c r="D25" s="763" t="s">
        <v>573</v>
      </c>
      <c r="E25" s="763" t="s">
        <v>571</v>
      </c>
      <c r="F25" s="763" t="s">
        <v>572</v>
      </c>
      <c r="G25" s="763" t="s">
        <v>573</v>
      </c>
      <c r="H25" s="318"/>
      <c r="I25" s="318"/>
      <c r="J25" s="318"/>
    </row>
    <row r="26" spans="1:10">
      <c r="A26" s="78" t="s">
        <v>6</v>
      </c>
      <c r="B26" s="384">
        <v>937</v>
      </c>
      <c r="C26" s="384">
        <v>913</v>
      </c>
      <c r="D26" s="384">
        <v>1850</v>
      </c>
      <c r="E26" s="384">
        <v>54</v>
      </c>
      <c r="F26" s="384">
        <v>46</v>
      </c>
      <c r="G26" s="385">
        <v>5.7142857142857162E-2</v>
      </c>
      <c r="H26" s="319"/>
      <c r="I26" s="319"/>
      <c r="J26" s="320"/>
    </row>
    <row r="27" spans="1:10">
      <c r="A27" s="78" t="s">
        <v>7</v>
      </c>
      <c r="B27" s="384">
        <v>5693</v>
      </c>
      <c r="C27" s="384">
        <v>3283</v>
      </c>
      <c r="D27" s="384">
        <v>8976</v>
      </c>
      <c r="E27" s="384">
        <v>217</v>
      </c>
      <c r="F27" s="384">
        <v>165</v>
      </c>
      <c r="G27" s="385">
        <v>4.4449616011170479E-2</v>
      </c>
      <c r="H27" s="319"/>
      <c r="I27" s="319"/>
      <c r="J27" s="320"/>
    </row>
    <row r="28" spans="1:10">
      <c r="A28" s="78" t="s">
        <v>8</v>
      </c>
      <c r="B28" s="384">
        <v>10581</v>
      </c>
      <c r="C28" s="384">
        <v>6860</v>
      </c>
      <c r="D28" s="384">
        <v>17441</v>
      </c>
      <c r="E28" s="384">
        <v>331</v>
      </c>
      <c r="F28" s="384">
        <v>265</v>
      </c>
      <c r="G28" s="385">
        <v>3.5381418818640542E-2</v>
      </c>
      <c r="H28" s="319"/>
      <c r="I28" s="319"/>
      <c r="J28" s="320"/>
    </row>
    <row r="29" spans="1:10">
      <c r="A29" s="78" t="s">
        <v>9</v>
      </c>
      <c r="B29" s="384">
        <v>18415</v>
      </c>
      <c r="C29" s="384">
        <v>13479</v>
      </c>
      <c r="D29" s="384">
        <v>31894</v>
      </c>
      <c r="E29" s="384">
        <v>198</v>
      </c>
      <c r="F29" s="384">
        <v>650</v>
      </c>
      <c r="G29" s="385">
        <v>2.7314307801327153E-2</v>
      </c>
      <c r="H29" s="319"/>
      <c r="I29" s="319"/>
      <c r="J29" s="320"/>
    </row>
    <row r="30" spans="1:10">
      <c r="A30" s="78" t="s">
        <v>10</v>
      </c>
      <c r="B30" s="384">
        <v>24718</v>
      </c>
      <c r="C30" s="384">
        <v>19327</v>
      </c>
      <c r="D30" s="384">
        <v>44045</v>
      </c>
      <c r="E30" s="384">
        <v>228</v>
      </c>
      <c r="F30" s="384">
        <v>222</v>
      </c>
      <c r="G30" s="385">
        <v>1.0322284665672754E-2</v>
      </c>
      <c r="H30" s="319"/>
      <c r="I30" s="319"/>
      <c r="J30" s="320"/>
    </row>
    <row r="31" spans="1:10">
      <c r="A31" s="78" t="s">
        <v>11</v>
      </c>
      <c r="B31" s="384">
        <v>26892</v>
      </c>
      <c r="C31" s="384">
        <v>23495</v>
      </c>
      <c r="D31" s="384">
        <v>50387</v>
      </c>
      <c r="E31" s="384">
        <v>482</v>
      </c>
      <c r="F31" s="384">
        <v>460</v>
      </c>
      <c r="G31" s="385">
        <v>1.9051471331782865E-2</v>
      </c>
      <c r="H31" s="319"/>
      <c r="I31" s="319"/>
      <c r="J31" s="320"/>
    </row>
    <row r="32" spans="1:10">
      <c r="A32" s="78" t="s">
        <v>12</v>
      </c>
      <c r="B32" s="384">
        <v>24946</v>
      </c>
      <c r="C32" s="384">
        <v>24320</v>
      </c>
      <c r="D32" s="384">
        <v>49266</v>
      </c>
      <c r="E32" s="384">
        <v>528</v>
      </c>
      <c r="F32" s="384">
        <v>365</v>
      </c>
      <c r="G32" s="385">
        <v>1.8460711553966114E-2</v>
      </c>
      <c r="H32" s="319"/>
      <c r="I32" s="319"/>
      <c r="J32" s="320"/>
    </row>
    <row r="33" spans="1:10">
      <c r="A33" s="78" t="s">
        <v>39</v>
      </c>
      <c r="B33" s="384">
        <v>39687</v>
      </c>
      <c r="C33" s="384">
        <v>42609</v>
      </c>
      <c r="D33" s="384">
        <v>82296</v>
      </c>
      <c r="E33" s="384">
        <v>433</v>
      </c>
      <c r="F33" s="384">
        <v>428</v>
      </c>
      <c r="G33" s="385">
        <v>1.0572849511880644E-2</v>
      </c>
      <c r="H33" s="319"/>
      <c r="I33" s="319"/>
      <c r="J33" s="320"/>
    </row>
    <row r="34" spans="1:10">
      <c r="A34" s="78" t="s">
        <v>40</v>
      </c>
      <c r="B34" s="384">
        <v>20487</v>
      </c>
      <c r="C34" s="384">
        <v>20976</v>
      </c>
      <c r="D34" s="384">
        <v>41463</v>
      </c>
      <c r="E34" s="384">
        <v>610</v>
      </c>
      <c r="F34" s="384">
        <v>-133</v>
      </c>
      <c r="G34" s="385">
        <v>1.1638120333772539E-2</v>
      </c>
      <c r="H34" s="319"/>
      <c r="I34" s="319"/>
      <c r="J34" s="320"/>
    </row>
    <row r="35" spans="1:10">
      <c r="A35" s="78" t="s">
        <v>41</v>
      </c>
      <c r="B35" s="384">
        <v>6087</v>
      </c>
      <c r="C35" s="384">
        <v>7443</v>
      </c>
      <c r="D35" s="384">
        <v>13530</v>
      </c>
      <c r="E35" s="384">
        <v>322</v>
      </c>
      <c r="F35" s="384">
        <v>-4</v>
      </c>
      <c r="G35" s="385">
        <v>2.4069028156221695E-2</v>
      </c>
      <c r="H35" s="319"/>
      <c r="I35" s="319"/>
      <c r="J35" s="320"/>
    </row>
    <row r="36" spans="1:10">
      <c r="A36" s="78" t="s">
        <v>42</v>
      </c>
      <c r="B36" s="384">
        <v>452</v>
      </c>
      <c r="C36" s="384">
        <v>626</v>
      </c>
      <c r="D36" s="384">
        <v>1078</v>
      </c>
      <c r="E36" s="384">
        <v>23</v>
      </c>
      <c r="F36" s="384">
        <v>16</v>
      </c>
      <c r="G36" s="385">
        <v>3.7536092396535103E-2</v>
      </c>
      <c r="H36" s="319"/>
      <c r="I36" s="319"/>
      <c r="J36" s="320"/>
    </row>
    <row r="37" spans="1:10" ht="24">
      <c r="A37" s="804" t="s">
        <v>574</v>
      </c>
      <c r="B37" s="744">
        <v>178895</v>
      </c>
      <c r="C37" s="744">
        <v>163331</v>
      </c>
      <c r="D37" s="744">
        <v>342226</v>
      </c>
      <c r="E37" s="744">
        <v>3426</v>
      </c>
      <c r="F37" s="744">
        <v>2480</v>
      </c>
      <c r="G37" s="745">
        <v>1.7560656517602302E-2</v>
      </c>
      <c r="H37" s="321"/>
      <c r="I37" s="321"/>
      <c r="J37" s="322"/>
    </row>
    <row r="38" spans="1:10">
      <c r="A38" s="22" t="s">
        <v>990</v>
      </c>
      <c r="B38" s="268"/>
      <c r="C38" s="268"/>
      <c r="D38" s="268"/>
      <c r="E38" s="268"/>
      <c r="F38" s="268"/>
      <c r="G38" s="268"/>
      <c r="H38" s="268"/>
      <c r="I38" s="268"/>
      <c r="J38" s="268"/>
    </row>
    <row r="39" spans="1:10">
      <c r="A39" s="268"/>
      <c r="B39" s="268"/>
      <c r="C39" s="268"/>
      <c r="D39" s="268"/>
      <c r="E39" s="268"/>
      <c r="F39" s="268"/>
      <c r="G39" s="268"/>
      <c r="H39" s="268"/>
      <c r="I39" s="268"/>
      <c r="J39" s="268"/>
    </row>
    <row r="40" spans="1:10" ht="12.75" customHeight="1">
      <c r="A40" s="630" t="s">
        <v>83</v>
      </c>
    </row>
    <row r="66" spans="10:10">
      <c r="J66" s="28" t="s">
        <v>849</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693</v>
      </c>
      <c r="I1" s="140" t="str">
        <f>Naslovnica!A20</f>
        <v>Rujan 2021.</v>
      </c>
    </row>
    <row r="2" spans="1:10">
      <c r="A2" s="570" t="s">
        <v>980</v>
      </c>
      <c r="I2" s="545" t="str">
        <f>Naslovnica!A24</f>
        <v>September 2021</v>
      </c>
    </row>
    <row r="3" spans="1:10" ht="12.75" customHeight="1"/>
    <row r="4" spans="1:10" ht="12.75" customHeight="1">
      <c r="F4" s="316"/>
      <c r="I4" s="14" t="s">
        <v>583</v>
      </c>
    </row>
    <row r="5" spans="1:10" s="268" customFormat="1" ht="18" customHeight="1">
      <c r="A5" s="1101" t="s">
        <v>1191</v>
      </c>
      <c r="B5" s="1103" t="s">
        <v>1169</v>
      </c>
      <c r="C5" s="1103"/>
      <c r="D5" s="1103"/>
      <c r="E5" s="1103"/>
      <c r="F5" s="1104" t="s">
        <v>1171</v>
      </c>
      <c r="G5" s="1105" t="s">
        <v>1168</v>
      </c>
      <c r="H5" s="1101" t="s">
        <v>1170</v>
      </c>
      <c r="I5" s="1101" t="s">
        <v>1172</v>
      </c>
      <c r="J5" s="947"/>
    </row>
    <row r="6" spans="1:10" s="268" customFormat="1" ht="72">
      <c r="A6" s="1101"/>
      <c r="B6" s="952" t="s">
        <v>1164</v>
      </c>
      <c r="C6" s="952" t="s">
        <v>1165</v>
      </c>
      <c r="D6" s="952" t="s">
        <v>1166</v>
      </c>
      <c r="E6" s="952" t="s">
        <v>1167</v>
      </c>
      <c r="F6" s="1104"/>
      <c r="G6" s="1105"/>
      <c r="H6" s="1101"/>
      <c r="I6" s="1101"/>
      <c r="J6" s="947"/>
    </row>
    <row r="7" spans="1:10" s="268" customFormat="1">
      <c r="A7" s="948" t="s">
        <v>1124</v>
      </c>
      <c r="B7" s="949">
        <v>0</v>
      </c>
      <c r="C7" s="949">
        <v>6715.6279100000002</v>
      </c>
      <c r="D7" s="949">
        <v>0</v>
      </c>
      <c r="E7" s="949">
        <v>5085.25198</v>
      </c>
      <c r="F7" s="950">
        <v>11800.87989</v>
      </c>
      <c r="G7" s="955">
        <v>0.17488695712228064</v>
      </c>
      <c r="H7" s="950">
        <v>108650.29939999967</v>
      </c>
      <c r="I7" s="950">
        <v>1222878.1073100001</v>
      </c>
    </row>
    <row r="8" spans="1:10" s="268" customFormat="1">
      <c r="A8" s="948" t="s">
        <v>1125</v>
      </c>
      <c r="B8" s="949">
        <v>0</v>
      </c>
      <c r="C8" s="949">
        <v>12449.288849999999</v>
      </c>
      <c r="D8" s="949">
        <v>0</v>
      </c>
      <c r="E8" s="949">
        <v>359.13590999999997</v>
      </c>
      <c r="F8" s="950">
        <v>12808.424759999998</v>
      </c>
      <c r="G8" s="955">
        <v>9.9557669419807482E-3</v>
      </c>
      <c r="H8" s="950">
        <v>111965.30058999988</v>
      </c>
      <c r="I8" s="950">
        <v>2145444.075110001</v>
      </c>
    </row>
    <row r="9" spans="1:10" s="268" customFormat="1">
      <c r="A9" s="948" t="s">
        <v>231</v>
      </c>
      <c r="B9" s="949">
        <v>0</v>
      </c>
      <c r="C9" s="949">
        <v>674.63820999999996</v>
      </c>
      <c r="D9" s="949">
        <v>0</v>
      </c>
      <c r="E9" s="949">
        <v>0</v>
      </c>
      <c r="F9" s="950">
        <v>674.63820999999996</v>
      </c>
      <c r="G9" s="955">
        <v>0.40220377950873165</v>
      </c>
      <c r="H9" s="950">
        <v>6394.3313799999996</v>
      </c>
      <c r="I9" s="950">
        <v>29745.360490000006</v>
      </c>
    </row>
    <row r="10" spans="1:10" s="268" customFormat="1">
      <c r="A10" s="948" t="s">
        <v>232</v>
      </c>
      <c r="B10" s="949">
        <v>0</v>
      </c>
      <c r="C10" s="949">
        <v>348.67178000000001</v>
      </c>
      <c r="D10" s="949">
        <v>0</v>
      </c>
      <c r="E10" s="949">
        <v>0</v>
      </c>
      <c r="F10" s="950">
        <v>348.67178000000001</v>
      </c>
      <c r="G10" s="955">
        <v>-0.44534008511052037</v>
      </c>
      <c r="H10" s="950">
        <v>5175.3270300000077</v>
      </c>
      <c r="I10" s="950">
        <v>40306.550340000009</v>
      </c>
    </row>
    <row r="11" spans="1:10" s="268" customFormat="1">
      <c r="A11" s="948" t="s">
        <v>46</v>
      </c>
      <c r="B11" s="949">
        <v>0</v>
      </c>
      <c r="C11" s="949">
        <v>3053.52171</v>
      </c>
      <c r="D11" s="949">
        <v>0</v>
      </c>
      <c r="E11" s="949">
        <v>0</v>
      </c>
      <c r="F11" s="950">
        <v>3053.52171</v>
      </c>
      <c r="G11" s="955">
        <v>-6.6083524210108435E-2</v>
      </c>
      <c r="H11" s="950">
        <v>31759.95592999988</v>
      </c>
      <c r="I11" s="950">
        <v>440325.29294999986</v>
      </c>
    </row>
    <row r="12" spans="1:10" s="268" customFormat="1">
      <c r="A12" s="948" t="s">
        <v>36</v>
      </c>
      <c r="B12" s="949">
        <v>0</v>
      </c>
      <c r="C12" s="949">
        <v>2481.2578900000003</v>
      </c>
      <c r="D12" s="949">
        <v>0</v>
      </c>
      <c r="E12" s="949">
        <v>190.38570000000001</v>
      </c>
      <c r="F12" s="950">
        <v>2671.6435900000001</v>
      </c>
      <c r="G12" s="955">
        <v>-5.6457832952943154E-2</v>
      </c>
      <c r="H12" s="950">
        <v>25609.139209999994</v>
      </c>
      <c r="I12" s="950">
        <v>355283.95687000005</v>
      </c>
    </row>
    <row r="13" spans="1:10" s="268" customFormat="1">
      <c r="A13" s="948" t="s">
        <v>37</v>
      </c>
      <c r="B13" s="949">
        <v>0</v>
      </c>
      <c r="C13" s="949">
        <v>5024.3673699999999</v>
      </c>
      <c r="D13" s="949">
        <v>0</v>
      </c>
      <c r="E13" s="949">
        <v>458.67714000000001</v>
      </c>
      <c r="F13" s="950">
        <v>5483.0445099999997</v>
      </c>
      <c r="G13" s="955">
        <v>7.344903931525204E-2</v>
      </c>
      <c r="H13" s="950">
        <v>46741.005159999884</v>
      </c>
      <c r="I13" s="950">
        <v>456278.58886999998</v>
      </c>
    </row>
    <row r="14" spans="1:10" s="268" customFormat="1">
      <c r="A14" s="951" t="s">
        <v>38</v>
      </c>
      <c r="B14" s="949">
        <v>0</v>
      </c>
      <c r="C14" s="949">
        <v>10661.46069</v>
      </c>
      <c r="D14" s="949">
        <v>0</v>
      </c>
      <c r="E14" s="949">
        <v>1.44285</v>
      </c>
      <c r="F14" s="950">
        <v>10662.903539999999</v>
      </c>
      <c r="G14" s="955">
        <v>-2.2610352746506357E-2</v>
      </c>
      <c r="H14" s="950">
        <v>104616.74004999991</v>
      </c>
      <c r="I14" s="950">
        <v>1935957.9260100005</v>
      </c>
    </row>
    <row r="15" spans="1:10" s="268" customFormat="1" ht="20.45" customHeight="1">
      <c r="A15" s="953" t="s">
        <v>1126</v>
      </c>
      <c r="B15" s="954">
        <v>0</v>
      </c>
      <c r="C15" s="954">
        <v>41408.834410000003</v>
      </c>
      <c r="D15" s="954">
        <v>0</v>
      </c>
      <c r="E15" s="954">
        <v>6094.8935799999999</v>
      </c>
      <c r="F15" s="954">
        <v>47503.727989999999</v>
      </c>
      <c r="G15" s="1035">
        <v>3.3707205904586424E-2</v>
      </c>
      <c r="H15" s="954">
        <v>440912.09874999919</v>
      </c>
      <c r="I15" s="954">
        <v>6626219.857950002</v>
      </c>
    </row>
    <row r="16" spans="1:10">
      <c r="A16" s="22" t="s">
        <v>990</v>
      </c>
      <c r="B16" s="18"/>
      <c r="C16" s="19"/>
      <c r="D16" s="19"/>
      <c r="E16" s="19"/>
      <c r="F16" s="19"/>
      <c r="G16" s="19"/>
    </row>
    <row r="17" spans="1:13" ht="10.15" customHeight="1">
      <c r="A17" s="1001" t="s">
        <v>47</v>
      </c>
      <c r="B17" s="800"/>
      <c r="C17" s="800"/>
      <c r="D17" s="800"/>
      <c r="E17" s="800"/>
      <c r="F17" s="800"/>
      <c r="G17" s="30"/>
    </row>
    <row r="18" spans="1:13" ht="10.15" customHeight="1">
      <c r="A18" s="998" t="s">
        <v>993</v>
      </c>
      <c r="B18" s="999"/>
      <c r="C18" s="999"/>
      <c r="D18" s="999"/>
      <c r="E18" s="999"/>
      <c r="F18" s="999"/>
      <c r="G18" s="31"/>
    </row>
    <row r="19" spans="1:13" ht="10.15" customHeight="1">
      <c r="A19" s="997" t="s">
        <v>48</v>
      </c>
      <c r="B19" s="996"/>
      <c r="C19" s="996"/>
      <c r="D19" s="996"/>
      <c r="E19" s="996"/>
      <c r="F19" s="996"/>
      <c r="G19" s="32"/>
    </row>
    <row r="20" spans="1:13" ht="10.15" customHeight="1">
      <c r="A20" s="998" t="s">
        <v>49</v>
      </c>
      <c r="B20" s="1000"/>
      <c r="C20" s="1000"/>
      <c r="D20" s="1000"/>
      <c r="E20" s="1000"/>
      <c r="F20" s="1000"/>
      <c r="G20" s="31"/>
    </row>
    <row r="21" spans="1:13" ht="12.75" customHeight="1"/>
    <row r="22" spans="1:13" ht="12.75" customHeight="1">
      <c r="A22" s="153" t="s">
        <v>694</v>
      </c>
      <c r="L22" s="140" t="str">
        <f>Naslovnica!A20</f>
        <v>Rujan 2021.</v>
      </c>
    </row>
    <row r="23" spans="1:13" ht="12.75" customHeight="1">
      <c r="A23" s="570" t="s">
        <v>981</v>
      </c>
      <c r="L23" s="545" t="str">
        <f>Naslovnica!A24</f>
        <v>September 2021</v>
      </c>
    </row>
    <row r="24" spans="1:13" ht="12.75" customHeight="1"/>
    <row r="25" spans="1:13" ht="12.75" customHeight="1">
      <c r="L25" s="14" t="s">
        <v>334</v>
      </c>
    </row>
    <row r="26" spans="1:13" s="268" customFormat="1" ht="14.45" customHeight="1">
      <c r="A26" s="1101" t="s">
        <v>1191</v>
      </c>
      <c r="B26" s="1102" t="s">
        <v>1241</v>
      </c>
      <c r="C26" s="1102"/>
      <c r="D26" s="1102"/>
      <c r="E26" s="1102"/>
      <c r="F26" s="1106" t="s">
        <v>1174</v>
      </c>
      <c r="G26" s="1106"/>
      <c r="H26" s="1106"/>
      <c r="I26" s="1104" t="s">
        <v>1173</v>
      </c>
      <c r="J26" s="1105" t="s">
        <v>1168</v>
      </c>
      <c r="K26" s="1101" t="s">
        <v>1170</v>
      </c>
      <c r="L26" s="1101" t="s">
        <v>1172</v>
      </c>
    </row>
    <row r="27" spans="1:13" s="268" customFormat="1" ht="96">
      <c r="A27" s="1101"/>
      <c r="B27" s="952" t="s">
        <v>1176</v>
      </c>
      <c r="C27" s="952" t="s">
        <v>1177</v>
      </c>
      <c r="D27" s="952" t="s">
        <v>1178</v>
      </c>
      <c r="E27" s="952" t="s">
        <v>1179</v>
      </c>
      <c r="F27" s="952" t="s">
        <v>1175</v>
      </c>
      <c r="G27" s="952" t="s">
        <v>1180</v>
      </c>
      <c r="H27" s="952" t="s">
        <v>1127</v>
      </c>
      <c r="I27" s="1104"/>
      <c r="J27" s="1105"/>
      <c r="K27" s="1101"/>
      <c r="L27" s="1101"/>
      <c r="M27" s="947"/>
    </row>
    <row r="28" spans="1:13" s="268" customFormat="1">
      <c r="A28" s="944" t="s">
        <v>1124</v>
      </c>
      <c r="B28" s="956">
        <v>738.71027000000004</v>
      </c>
      <c r="C28" s="956">
        <v>0</v>
      </c>
      <c r="D28" s="956">
        <v>2636.1133599999998</v>
      </c>
      <c r="E28" s="956">
        <v>2623.4461000000001</v>
      </c>
      <c r="F28" s="956">
        <v>387.34508</v>
      </c>
      <c r="G28" s="956">
        <v>195.72382999999999</v>
      </c>
      <c r="H28" s="956">
        <v>5.1024500000000002</v>
      </c>
      <c r="I28" s="957">
        <v>6586.4410900000003</v>
      </c>
      <c r="J28" s="958">
        <v>-1.6823103252935345E-3</v>
      </c>
      <c r="K28" s="957">
        <v>65927.984999999928</v>
      </c>
      <c r="L28" s="957">
        <v>475077.6509399999</v>
      </c>
    </row>
    <row r="29" spans="1:13" s="268" customFormat="1">
      <c r="A29" s="944" t="s">
        <v>1125</v>
      </c>
      <c r="B29" s="956">
        <v>830.17594999999994</v>
      </c>
      <c r="C29" s="956">
        <v>0</v>
      </c>
      <c r="D29" s="956">
        <v>0</v>
      </c>
      <c r="E29" s="956">
        <v>137.22651999999999</v>
      </c>
      <c r="F29" s="956">
        <v>354.34121999999996</v>
      </c>
      <c r="G29" s="956">
        <v>3740.1417200000001</v>
      </c>
      <c r="H29" s="956">
        <v>4.9592999999999998</v>
      </c>
      <c r="I29" s="957">
        <v>5066.8447100000003</v>
      </c>
      <c r="J29" s="958">
        <v>0.75763255034329391</v>
      </c>
      <c r="K29" s="957">
        <v>46367.282110000029</v>
      </c>
      <c r="L29" s="957">
        <v>541852.09005</v>
      </c>
    </row>
    <row r="30" spans="1:13" s="268" customFormat="1">
      <c r="A30" s="944" t="s">
        <v>231</v>
      </c>
      <c r="B30" s="956">
        <v>0</v>
      </c>
      <c r="C30" s="956">
        <v>0</v>
      </c>
      <c r="D30" s="956">
        <v>5.0948900000000004</v>
      </c>
      <c r="E30" s="956">
        <v>22.299310000000002</v>
      </c>
      <c r="F30" s="956">
        <v>0</v>
      </c>
      <c r="G30" s="956">
        <v>0</v>
      </c>
      <c r="H30" s="956">
        <v>1.2843699999999998</v>
      </c>
      <c r="I30" s="957">
        <v>28.678570000000001</v>
      </c>
      <c r="J30" s="958">
        <v>-0.34718494753773099</v>
      </c>
      <c r="K30" s="957">
        <v>241.85999000000015</v>
      </c>
      <c r="L30" s="957">
        <v>1911.3669700000005</v>
      </c>
    </row>
    <row r="31" spans="1:13" s="268" customFormat="1">
      <c r="A31" s="944" t="s">
        <v>232</v>
      </c>
      <c r="B31" s="956">
        <v>0</v>
      </c>
      <c r="C31" s="956">
        <v>0</v>
      </c>
      <c r="D31" s="956">
        <v>40.407269999999997</v>
      </c>
      <c r="E31" s="956">
        <v>6.1171999999999995</v>
      </c>
      <c r="F31" s="956">
        <v>0</v>
      </c>
      <c r="G31" s="956">
        <v>0</v>
      </c>
      <c r="H31" s="956">
        <v>0</v>
      </c>
      <c r="I31" s="957">
        <v>46.524469999999994</v>
      </c>
      <c r="J31" s="958">
        <v>-0.71693892655812375</v>
      </c>
      <c r="K31" s="957">
        <v>1111.9887699999999</v>
      </c>
      <c r="L31" s="957">
        <v>21932.311730000001</v>
      </c>
    </row>
    <row r="32" spans="1:13" s="268" customFormat="1">
      <c r="A32" s="944" t="s">
        <v>46</v>
      </c>
      <c r="B32" s="956">
        <v>54.254330000000003</v>
      </c>
      <c r="C32" s="956">
        <v>0</v>
      </c>
      <c r="D32" s="956">
        <v>339.09911</v>
      </c>
      <c r="E32" s="956">
        <v>251.88514000000001</v>
      </c>
      <c r="F32" s="956">
        <v>222.73755</v>
      </c>
      <c r="G32" s="956">
        <v>16.806979999999999</v>
      </c>
      <c r="H32" s="956">
        <v>1.99814</v>
      </c>
      <c r="I32" s="957">
        <v>886.78125</v>
      </c>
      <c r="J32" s="958">
        <v>0.54100406044387817</v>
      </c>
      <c r="K32" s="957">
        <v>8758.4819100000168</v>
      </c>
      <c r="L32" s="957">
        <v>118954.93631000002</v>
      </c>
    </row>
    <row r="33" spans="1:12" s="268" customFormat="1">
      <c r="A33" s="944" t="s">
        <v>36</v>
      </c>
      <c r="B33" s="956">
        <v>7.4887899999999998</v>
      </c>
      <c r="C33" s="956">
        <v>0</v>
      </c>
      <c r="D33" s="956">
        <v>0</v>
      </c>
      <c r="E33" s="956">
        <v>216.50086999999999</v>
      </c>
      <c r="F33" s="956">
        <v>84.37991000000001</v>
      </c>
      <c r="G33" s="956">
        <v>465.83683000000002</v>
      </c>
      <c r="H33" s="956">
        <v>0</v>
      </c>
      <c r="I33" s="957">
        <v>774.20640000000003</v>
      </c>
      <c r="J33" s="958">
        <v>-0.43516566329391659</v>
      </c>
      <c r="K33" s="957">
        <v>8650.6204900000157</v>
      </c>
      <c r="L33" s="957">
        <v>98189.156400000007</v>
      </c>
    </row>
    <row r="34" spans="1:12" s="268" customFormat="1">
      <c r="A34" s="944" t="s">
        <v>37</v>
      </c>
      <c r="B34" s="956">
        <v>719.13043000000005</v>
      </c>
      <c r="C34" s="956">
        <v>0</v>
      </c>
      <c r="D34" s="956">
        <v>586.1585</v>
      </c>
      <c r="E34" s="956">
        <v>662.14409000000001</v>
      </c>
      <c r="F34" s="956">
        <v>29.515169999999998</v>
      </c>
      <c r="G34" s="956">
        <v>160.93816000000001</v>
      </c>
      <c r="H34" s="956">
        <v>9.6938200000000005</v>
      </c>
      <c r="I34" s="957">
        <v>2167.5801700000002</v>
      </c>
      <c r="J34" s="958">
        <v>0.87889690475687732</v>
      </c>
      <c r="K34" s="957">
        <v>16159.102770000027</v>
      </c>
      <c r="L34" s="957">
        <v>147537.03340000001</v>
      </c>
    </row>
    <row r="35" spans="1:12" s="268" customFormat="1">
      <c r="A35" s="387" t="s">
        <v>38</v>
      </c>
      <c r="B35" s="956">
        <v>1334.7924599999999</v>
      </c>
      <c r="C35" s="956">
        <v>0</v>
      </c>
      <c r="D35" s="956">
        <v>1194.4215200000001</v>
      </c>
      <c r="E35" s="956">
        <v>1502.7585300000001</v>
      </c>
      <c r="F35" s="956">
        <v>162.09159</v>
      </c>
      <c r="G35" s="956">
        <v>9.21875</v>
      </c>
      <c r="H35" s="956">
        <v>0.49937999999999999</v>
      </c>
      <c r="I35" s="957">
        <v>4203.7822299999998</v>
      </c>
      <c r="J35" s="958">
        <v>6.1808769053919077E-2</v>
      </c>
      <c r="K35" s="957">
        <v>47633.150290000136</v>
      </c>
      <c r="L35" s="957">
        <v>662657.92105000024</v>
      </c>
    </row>
    <row r="36" spans="1:12" s="268" customFormat="1" ht="19.899999999999999" customHeight="1">
      <c r="A36" s="953" t="s">
        <v>1126</v>
      </c>
      <c r="B36" s="954">
        <v>3684.5522300000002</v>
      </c>
      <c r="C36" s="954">
        <v>0</v>
      </c>
      <c r="D36" s="954">
        <v>4801.2946499999998</v>
      </c>
      <c r="E36" s="954">
        <v>5422.3777600000003</v>
      </c>
      <c r="F36" s="954">
        <v>1240.4105199999999</v>
      </c>
      <c r="G36" s="954">
        <v>4588.6662699999997</v>
      </c>
      <c r="H36" s="954">
        <v>23.537459999999999</v>
      </c>
      <c r="I36" s="954">
        <v>19760.838890000003</v>
      </c>
      <c r="J36" s="1035">
        <v>0.17993073479628729</v>
      </c>
      <c r="K36" s="954">
        <v>194850.47133000015</v>
      </c>
      <c r="L36" s="954">
        <v>2068112.46685</v>
      </c>
    </row>
    <row r="37" spans="1:12" ht="12.75" customHeight="1">
      <c r="A37" s="22" t="s">
        <v>990</v>
      </c>
      <c r="G37" s="135"/>
      <c r="H37" s="135"/>
    </row>
    <row r="38" spans="1:12" ht="12.75" customHeight="1">
      <c r="A38" s="17" t="s">
        <v>968</v>
      </c>
    </row>
    <row r="39" spans="1:12" ht="12.75" customHeight="1">
      <c r="A39" s="867" t="s">
        <v>992</v>
      </c>
      <c r="G39" s="77"/>
    </row>
    <row r="40" spans="1:12" ht="12.75" customHeight="1"/>
    <row r="41" spans="1:12" ht="12.75" customHeight="1">
      <c r="A41" s="630"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851</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2021-10-22T08:01:21Z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