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1080" windowWidth="19095" windowHeight="505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7" r:id="rId29"/>
    <sheet name="30 Tablica 35.36.37" sheetId="65" r:id="rId30"/>
    <sheet name="31 Tablica 38,39,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definedNames>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27'!$A$1:$G$52</definedName>
    <definedName name="_xlnm.Print_Area" localSheetId="26">'27 Tabl. 28,29,30,31,32'!$A$1:$G$77</definedName>
    <definedName name="_xlnm.Print_Area" localSheetId="27">'28 Tablica 33'!$A$1:$I$189</definedName>
    <definedName name="_xlnm.Print_Area" localSheetId="28">'29 Tablica 34'!$A$1:$M$68</definedName>
    <definedName name="_xlnm.Print_Area" localSheetId="2">'3 Tablica 1 - Graf 1'!$A$1:$F$50</definedName>
    <definedName name="_xlnm.Print_Area" localSheetId="29">'30 Tablica 35.36.37'!$A$1:$F$77</definedName>
    <definedName name="_xlnm.Print_Area" localSheetId="30">'31 Tablica 38,39,40 '!$A$1:$D$55</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E54" i="65" l="1"/>
  <c r="C39" i="65"/>
  <c r="D2" i="68" l="1"/>
  <c r="D1" i="68"/>
  <c r="D21" i="65" l="1"/>
  <c r="F2" i="65"/>
  <c r="F1" i="65"/>
  <c r="F75" i="45" l="1"/>
  <c r="E75" i="45"/>
  <c r="B41" i="45" l="1"/>
  <c r="C19" i="68" l="1"/>
  <c r="F96" i="46" l="1"/>
  <c r="D96" i="46"/>
  <c r="C22" i="10" l="1"/>
  <c r="B22" i="10"/>
  <c r="F18" i="10" l="1"/>
  <c r="F17" i="10"/>
  <c r="C6" i="7" l="1"/>
  <c r="C6" i="34" l="1"/>
  <c r="C5" i="34"/>
  <c r="B6" i="34"/>
  <c r="B5" i="34"/>
  <c r="D27" i="68" l="1"/>
  <c r="D26" i="68"/>
  <c r="D14" i="68"/>
  <c r="D13" i="68"/>
  <c r="C9" i="68" l="1"/>
  <c r="M2" i="67"/>
  <c r="M1" i="67"/>
  <c r="E2" i="45" l="1"/>
  <c r="E1" i="45"/>
  <c r="F6" i="46"/>
  <c r="F5" i="46"/>
  <c r="D6" i="46"/>
  <c r="D5" i="46"/>
  <c r="B59" i="45"/>
  <c r="B35" i="45"/>
  <c r="B16" i="45"/>
  <c r="G4" i="44"/>
  <c r="G3" i="44"/>
  <c r="B42"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<sst xmlns="http://schemas.openxmlformats.org/spreadsheetml/2006/main" count="2106" uniqueCount="1261">
  <si>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</si>
  <si>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</si>
  <si>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</si>
  <si>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</si>
  <si>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</si>
  <si>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</si>
  <si>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</si>
  <si>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</si>
  <si>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</si>
  <si>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</si>
  <si>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</si>
  <si>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</si>
  <si>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</si>
  <si>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</si>
  <si>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</si>
  <si>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</si>
  <si>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</si>
  <si>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</si>
  <si>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</si>
  <si>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</si>
  <si>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</si>
  <si>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</si>
  <si>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</si>
  <si>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</si>
  <si>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</si>
  <si>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</si>
  <si>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</si>
  <si>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</si>
  <si>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</si>
  <si>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</si>
  <si>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</si>
  <si>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</si>
  <si>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</si>
  <si>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</si>
  <si>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</si>
  <si>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</si>
  <si>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</si>
  <si>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</si>
  <si>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</si>
  <si>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</si>
  <si>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</si>
  <si>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</si>
  <si>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</si>
  <si>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</si>
  <si>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</si>
  <si>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</si>
  <si>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</si>
  <si>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</si>
  <si>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</si>
  <si>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</si>
  <si>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</si>
  <si>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</si>
  <si>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</si>
  <si>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</si>
  <si>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</si>
  <si>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</si>
  <si>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</si>
  <si>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</si>
  <si>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</si>
  <si>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</si>
  <si>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</si>
  <si>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</si>
  <si>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</si>
  <si>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</si>
  <si>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</si>
  <si>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</si>
  <si>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</si>
  <si>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</si>
  <si>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</si>
  <si>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</si>
  <si>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</si>
  <si>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</si>
  <si>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</si>
  <si>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</si>
  <si>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</si>
  <si>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</si>
  <si>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</si>
  <si>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</si>
  <si>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</si>
  <si>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</si>
  <si>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</si>
  <si>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</si>
  <si>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</si>
  <si>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</si>
  <si>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</si>
  <si>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</si>
  <si>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</si>
  <si>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</si>
  <si>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</si>
  <si>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</si>
  <si>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</si>
  <si>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</si>
  <si>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</si>
  <si>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</si>
  <si>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</si>
  <si>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</si>
  <si>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</si>
  <si>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</si>
  <si>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</si>
  <si>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</si>
  <si>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</si>
  <si>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</si>
  <si>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</si>
  <si>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</si>
  <si>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</si>
  <si>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</si>
  <si>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</si>
  <si>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</si>
  <si>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</si>
  <si>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</si>
  <si>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</si>
  <si>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</si>
  <si>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</si>
  <si>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</si>
  <si>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</si>
  <si>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</si>
  <si>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</si>
  <si>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</si>
  <si>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</si>
  <si>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</si>
  <si>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</si>
  <si>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</si>
  <si>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</si>
  <si>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</si>
  <si>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</si>
  <si>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</si>
  <si>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</si>
  <si>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</si>
  <si>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</si>
  <si>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</si>
  <si>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</si>
  <si>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</si>
  <si>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</si>
  <si>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</si>
  <si>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</si>
  <si>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</si>
  <si>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</si>
  <si>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</si>
  <si>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</si>
  <si>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</si>
  <si>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</si>
  <si>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</si>
  <si>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</si>
  <si>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</si>
  <si>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</si>
  <si>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</si>
  <si>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</si>
  <si>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</si>
  <si>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</si>
  <si>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</si>
  <si>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</si>
  <si>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</si>
  <si>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</si>
  <si>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</si>
  <si>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</si>
  <si>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</si>
  <si>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</si>
  <si>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</si>
  <si>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</si>
  <si>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</si>
  <si>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</si>
  <si>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</si>
  <si>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</si>
  <si>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</si>
  <si>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</si>
  <si>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</si>
  <si>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</si>
  <si>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</si>
  <si>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</si>
  <si>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</si>
  <si>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</si>
  <si>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</si>
  <si>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</si>
  <si>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</si>
  <si>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</si>
  <si>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</si>
  <si>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</si>
  <si>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</si>
  <si>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</si>
  <si>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</si>
  <si>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</si>
  <si>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</si>
  <si>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</si>
  <si>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</si>
  <si>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</si>
  <si>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</si>
  <si>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</si>
  <si>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</si>
  <si>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</si>
  <si>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</si>
  <si>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</si>
  <si>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</si>
  <si>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</si>
  <si>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</si>
  <si>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</si>
  <si>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</si>
  <si>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</si>
  <si>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</si>
  <si>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</si>
  <si>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</si>
  <si>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</si>
  <si>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</si>
  <si>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</si>
  <si>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</si>
  <si>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</si>
  <si>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</si>
  <si>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</si>
  <si>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</si>
  <si>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</si>
  <si>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</si>
  <si>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</si>
  <si>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</si>
  <si>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</si>
  <si>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</si>
  <si>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</si>
  <si>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</si>
  <si>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</si>
  <si>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</si>
  <si>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</si>
  <si>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</si>
  <si>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</si>
  <si>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</si>
  <si>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</si>
  <si>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</si>
  <si>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</si>
  <si>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</si>
  <si>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</si>
  <si>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</si>
  <si>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</si>
  <si>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</si>
  <si>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</si>
  <si>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</si>
  <si>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</si>
  <si>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</si>
  <si>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</si>
  <si>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</si>
  <si>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</si>
  <si>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</si>
  <si>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</si>
  <si>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</si>
  <si>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</si>
  <si>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</si>
  <si>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</si>
  <si>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</si>
  <si>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</si>
  <si>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</si>
  <si>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</si>
  <si>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</si>
  <si>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</si>
  <si>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</si>
  <si>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</si>
  <si>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</si>
  <si>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</si>
  <si>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</si>
  <si>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</si>
  <si>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</si>
  <si>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</si>
  <si>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</si>
  <si>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</si>
  <si>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</si>
  <si>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</si>
  <si>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</si>
  <si>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</si>
  <si>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</si>
  <si>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</si>
  <si>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</si>
  <si>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</si>
  <si>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</si>
  <si>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</si>
  <si>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</si>
  <si>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</si>
  <si>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</si>
  <si>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</si>
  <si>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</si>
  <si>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</si>
  <si>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</si>
  <si>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</si>
  <si>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</si>
  <si>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</si>
  <si>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</si>
  <si>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</si>
  <si>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</si>
  <si>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 xml:space="preserve">Erste Bond </t>
  </si>
  <si>
    <t>O</t>
  </si>
  <si>
    <t xml:space="preserve">Erste Elite </t>
  </si>
  <si>
    <t xml:space="preserve">Erste Euro - Money </t>
  </si>
  <si>
    <t xml:space="preserve">Erste Exclusive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</si>
  <si>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</si>
  <si>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</si>
  <si>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</si>
  <si>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</si>
  <si>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</si>
  <si>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</si>
  <si>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</si>
  <si>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</si>
  <si>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</si>
  <si>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</si>
  <si>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</si>
  <si>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</si>
  <si>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</si>
  <si>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</si>
  <si>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</si>
  <si>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</si>
  <si>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</si>
  <si>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</si>
  <si>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</si>
  <si>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</si>
  <si>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</si>
  <si>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</si>
  <si>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</si>
  <si>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</si>
  <si>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</si>
  <si>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</si>
  <si>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</si>
  <si>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</si>
  <si>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</si>
  <si>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</si>
  <si>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</si>
  <si>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</si>
  <si>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 xml:space="preserve">Locusta Value I </t>
  </si>
  <si>
    <t xml:space="preserve">Locusta Value II </t>
  </si>
  <si>
    <t xml:space="preserve">Locusta Value III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</si>
  <si>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</si>
  <si>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</si>
  <si>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</si>
  <si>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</si>
  <si>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</si>
  <si>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</si>
  <si>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</si>
  <si>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</si>
  <si>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</si>
  <si>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</si>
  <si>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</si>
  <si>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</si>
  <si>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</si>
  <si>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</si>
  <si>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</si>
  <si>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</si>
  <si>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</si>
  <si>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</si>
  <si>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</si>
  <si>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</si>
  <si>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</si>
  <si>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</si>
  <si>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</si>
  <si>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</si>
  <si>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</si>
  <si>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</si>
  <si>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</si>
  <si>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</si>
  <si>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</si>
  <si>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</si>
  <si>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</si>
  <si>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</si>
  <si>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</si>
  <si>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</si>
  <si>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</si>
  <si>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</si>
  <si>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</si>
  <si>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</si>
  <si>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</si>
  <si>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</si>
  <si>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</si>
  <si>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</si>
  <si>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</si>
  <si>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</si>
  <si>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</si>
  <si>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</si>
  <si>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</si>
  <si>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t>ZIF BREZA d.d.</t>
  </si>
  <si>
    <t>KAPITALNI ZIF d.d.</t>
  </si>
  <si>
    <t>SLAVONSKI ZIF d.d.</t>
  </si>
  <si>
    <r>
      <t xml:space="preserve">u kn / </t>
    </r>
    <r>
      <rPr>
        <i/>
        <sz val="8"/>
        <color indexed="12"/>
        <rFont val="Arial"/>
        <family val="2"/>
        <charset val="238"/>
      </rPr>
      <t>in HRK</t>
    </r>
  </si>
  <si>
    <t>ZIF FIMA PROPRIUS d.d.</t>
  </si>
  <si>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</si>
  <si>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</si>
  <si>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</si>
  <si>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</si>
  <si>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</si>
  <si>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</si>
  <si>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</si>
  <si>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</si>
  <si>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</si>
  <si>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</si>
  <si>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</si>
  <si>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</si>
  <si>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</si>
  <si>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</si>
  <si>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</si>
  <si>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</si>
  <si>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</si>
  <si>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</si>
  <si>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</si>
  <si>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</si>
  <si>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</si>
  <si>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</si>
  <si>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</si>
  <si>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</si>
  <si>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</si>
  <si>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</si>
  <si>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</si>
  <si>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</si>
  <si>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</si>
  <si>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</si>
  <si>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</si>
  <si>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</si>
  <si>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</si>
  <si>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</si>
  <si>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</si>
  <si>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</si>
  <si>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</si>
  <si>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</si>
  <si>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</si>
  <si>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</si>
  <si>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</si>
  <si>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</si>
  <si>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</si>
  <si>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</si>
  <si>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</si>
  <si>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</si>
  <si>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</si>
  <si>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</si>
  <si>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</si>
  <si>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</si>
  <si>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</si>
  <si>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</si>
  <si>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</si>
  <si>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</si>
  <si>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</si>
  <si>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</si>
  <si>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</si>
  <si>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</si>
  <si>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</si>
  <si>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</si>
  <si>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</si>
  <si>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</si>
  <si>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</si>
  <si>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</si>
  <si>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</si>
  <si>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</si>
  <si>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</si>
  <si>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</si>
  <si>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</si>
  <si>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</si>
  <si>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</si>
  <si>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</si>
  <si>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</si>
  <si>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</si>
  <si>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</si>
  <si>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</si>
  <si>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</si>
  <si>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</si>
  <si>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</si>
  <si>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</si>
  <si>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</si>
  <si>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</si>
  <si>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</si>
  <si>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</si>
  <si>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</si>
  <si>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</si>
  <si>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</si>
  <si>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</si>
  <si>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</si>
  <si>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</si>
  <si>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</si>
  <si>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</si>
  <si>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</si>
  <si>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</si>
  <si>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</si>
  <si>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</si>
  <si>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</si>
  <si>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</si>
  <si>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</si>
  <si>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</si>
  <si>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</si>
  <si>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</si>
  <si>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</si>
  <si>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</si>
  <si>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</si>
  <si>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</si>
  <si>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</si>
  <si>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</si>
  <si>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</si>
  <si>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</si>
  <si>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</si>
  <si>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</si>
  <si>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</si>
  <si>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</si>
  <si>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</si>
  <si>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</si>
  <si>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</si>
  <si>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</si>
  <si>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</si>
  <si>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</si>
  <si>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</si>
  <si>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</si>
  <si>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</si>
  <si>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</si>
  <si>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</si>
  <si>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</si>
  <si>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</si>
  <si>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</si>
  <si>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</si>
  <si>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</si>
  <si>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</si>
  <si>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</si>
  <si>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</si>
  <si>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</si>
  <si>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</si>
  <si>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</si>
  <si>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</si>
  <si>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</si>
  <si>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</si>
  <si>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</si>
  <si>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</si>
  <si>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</si>
  <si>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</si>
  <si>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</si>
  <si>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</si>
  <si>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</si>
  <si>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</si>
  <si>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ST Balanced</t>
    </r>
    <r>
      <rPr>
        <b/>
        <sz val="8"/>
        <rFont val="Arial"/>
        <family val="2"/>
      </rPr>
      <t xml:space="preserve"> </t>
    </r>
    <r>
      <rPr>
        <b/>
        <vertAlign val="superscript"/>
        <sz val="8"/>
        <color rgb="FFFF0000"/>
        <rFont val="Arial"/>
        <family val="2"/>
      </rPr>
      <t>1</t>
    </r>
  </si>
  <si>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</si>
  <si>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</si>
  <si>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</si>
  <si>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</si>
  <si>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</si>
  <si>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</si>
  <si>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</si>
  <si>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</si>
  <si>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</si>
  <si>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</si>
  <si>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</si>
  <si>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</si>
  <si>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</si>
  <si>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</si>
  <si>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</si>
  <si>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</si>
  <si>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</si>
  <si>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</si>
  <si>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</si>
  <si>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</si>
  <si>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</si>
  <si>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</si>
  <si>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</si>
  <si>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</si>
  <si>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</si>
  <si>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</si>
  <si>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</si>
  <si>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</si>
  <si>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</si>
  <si>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</si>
  <si>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</si>
  <si>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</si>
  <si>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</si>
  <si>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</si>
  <si>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</si>
  <si>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</si>
  <si>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</si>
  <si>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</si>
  <si>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</si>
  <si>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</si>
  <si>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</si>
  <si>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</si>
  <si>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</si>
  <si>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</si>
  <si>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</si>
  <si>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</si>
  <si>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</si>
  <si>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</si>
  <si>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</si>
  <si>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</si>
  <si>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</si>
  <si>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</si>
  <si>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</si>
  <si>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</si>
  <si>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</si>
  <si>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</si>
  <si>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</si>
  <si>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</si>
  <si>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</si>
  <si>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</si>
  <si>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</si>
  <si>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</si>
  <si>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</si>
  <si>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</si>
  <si>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</si>
  <si>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</si>
  <si>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</si>
  <si>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</si>
  <si>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</si>
  <si>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</si>
  <si>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</si>
  <si>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</si>
  <si>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</si>
  <si>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</si>
  <si>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</si>
  <si>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</si>
  <si>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</si>
  <si>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</si>
  <si>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</si>
  <si>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</si>
  <si>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</si>
  <si>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</si>
  <si>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</si>
  <si>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</si>
  <si>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</si>
  <si>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</si>
  <si>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</si>
  <si>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</si>
  <si>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</si>
  <si>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</si>
  <si>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</si>
  <si>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</si>
  <si>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</si>
  <si>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</si>
  <si>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</si>
  <si>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</si>
  <si>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</si>
  <si>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</si>
  <si>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</si>
  <si>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</si>
  <si>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</si>
  <si>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</si>
  <si>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</si>
  <si>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</si>
  <si>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</si>
  <si>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</si>
  <si>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</si>
  <si>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</si>
  <si>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</si>
  <si>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</si>
  <si>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</si>
  <si>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</si>
  <si>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</si>
  <si>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</si>
  <si>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</si>
  <si>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</si>
  <si>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</si>
  <si>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</si>
  <si>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</si>
  <si>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</si>
  <si>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</si>
  <si>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</si>
  <si>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</si>
  <si>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</si>
  <si>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</si>
  <si>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</si>
  <si>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</si>
  <si>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</si>
  <si>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</si>
  <si>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</si>
  <si>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</si>
  <si>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</si>
  <si>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</si>
  <si>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</si>
  <si>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</si>
  <si>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</si>
  <si>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</si>
  <si>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</si>
  <si>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</si>
  <si>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</si>
  <si>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</si>
  <si>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</si>
  <si>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</si>
  <si>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</si>
  <si>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</si>
  <si>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</si>
  <si>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</si>
  <si>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</si>
  <si>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</si>
  <si>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</si>
  <si>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</si>
  <si>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</si>
  <si>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</si>
  <si>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</si>
  <si>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</si>
  <si>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</si>
  <si>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</si>
  <si>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</si>
  <si>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</si>
  <si>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</si>
  <si>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</si>
  <si>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</si>
  <si>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</si>
  <si>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</si>
  <si>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</si>
  <si>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</si>
  <si>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</si>
  <si>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</si>
  <si>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</si>
  <si>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</si>
  <si>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</si>
  <si>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</si>
  <si>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</si>
  <si>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</si>
  <si>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</si>
  <si>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</si>
  <si>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</si>
  <si>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</si>
  <si>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</si>
  <si>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</si>
  <si>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</si>
  <si>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</si>
  <si>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</si>
  <si>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</si>
  <si>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</si>
  <si>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</si>
  <si>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</si>
  <si>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</si>
  <si>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</si>
  <si>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</si>
  <si>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</si>
  <si>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</si>
  <si>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</si>
  <si>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</si>
  <si>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</si>
  <si>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</si>
  <si>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</si>
  <si>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</si>
  <si>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</si>
  <si>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</si>
  <si>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</si>
  <si>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</si>
  <si>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</si>
  <si>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</si>
  <si>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</si>
  <si>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</si>
  <si>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</si>
  <si>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</si>
  <si>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</si>
  <si>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</si>
  <si>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</si>
  <si>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</si>
  <si>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</si>
  <si>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</si>
  <si>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</si>
  <si>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</si>
  <si>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</si>
  <si>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</si>
  <si>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</si>
  <si>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</si>
  <si>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</si>
  <si>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</si>
  <si>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</si>
  <si>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</si>
  <si>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</si>
  <si>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</si>
  <si>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</si>
  <si>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</si>
  <si>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</si>
  <si>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</si>
  <si>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</si>
  <si>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</si>
  <si>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</si>
  <si>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</si>
  <si>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</si>
  <si>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</si>
  <si>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</si>
  <si>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</si>
  <si>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</si>
  <si>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</si>
  <si>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</si>
  <si>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</si>
  <si>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</si>
  <si>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</si>
  <si>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</si>
  <si>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</si>
  <si>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</si>
  <si>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</si>
  <si>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</si>
  <si>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</si>
  <si>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</si>
  <si>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</si>
  <si>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</si>
  <si>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</si>
  <si>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</si>
  <si>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</si>
  <si>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</si>
  <si>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</si>
  <si>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</si>
  <si>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</si>
  <si>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</si>
  <si>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</si>
  <si>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</si>
  <si>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</si>
  <si>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</si>
  <si>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</si>
  <si>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</si>
  <si>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</si>
  <si>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</si>
  <si>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</si>
  <si>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</si>
  <si>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</si>
  <si>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</si>
  <si>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</si>
  <si>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</si>
  <si>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</si>
  <si>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</si>
  <si>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</si>
  <si>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</si>
  <si>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</si>
  <si>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</si>
  <si>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</si>
  <si>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</si>
  <si>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</si>
  <si>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</si>
  <si>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</si>
  <si>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</si>
  <si>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</si>
  <si>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</si>
  <si>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</si>
  <si>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</si>
  <si>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</si>
  <si>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</si>
  <si>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</si>
  <si>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</si>
  <si>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</si>
  <si>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</si>
  <si>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</si>
  <si>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</si>
  <si>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</si>
  <si>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</si>
  <si>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</si>
  <si>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</si>
  <si>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</si>
  <si>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</si>
  <si>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</si>
  <si>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</si>
  <si>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</si>
  <si>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</si>
  <si>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</si>
  <si>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</si>
  <si>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</si>
  <si>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</si>
  <si>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</si>
  <si>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</si>
  <si>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</si>
  <si>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</si>
  <si>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</si>
  <si>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</si>
  <si>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</si>
  <si>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</si>
  <si>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</si>
  <si>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</si>
  <si>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</si>
  <si>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</si>
  <si>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</si>
  <si>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</si>
  <si>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</si>
  <si>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</si>
  <si>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</si>
  <si>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</si>
  <si>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</si>
  <si>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</si>
  <si>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</si>
  <si>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</si>
  <si>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</si>
  <si>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</si>
  <si>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</si>
  <si>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</si>
  <si>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</si>
  <si>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</si>
  <si>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</si>
  <si>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</si>
  <si>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</si>
  <si>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</si>
  <si>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</si>
  <si>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</si>
  <si>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</si>
  <si>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</si>
  <si>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</si>
  <si>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</si>
  <si>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</si>
  <si>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</si>
  <si>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</si>
  <si>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</si>
  <si>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</si>
  <si>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</si>
  <si>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</si>
  <si>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</si>
  <si>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</si>
  <si>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</si>
  <si>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</si>
  <si>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</si>
  <si>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</si>
  <si>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</si>
  <si>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</si>
  <si>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</si>
  <si>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</si>
  <si>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</si>
  <si>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</si>
  <si>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</si>
  <si>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</si>
  <si>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</si>
  <si>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</si>
  <si>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</si>
  <si>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</si>
  <si>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</si>
  <si>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</si>
  <si>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</si>
  <si>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</si>
  <si>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</si>
  <si>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</si>
  <si>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</si>
  <si>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</si>
  <si>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</si>
  <si>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</si>
  <si>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</si>
  <si>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</si>
  <si>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</si>
  <si>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</si>
  <si>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</si>
  <si>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</si>
  <si>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</si>
  <si>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</si>
  <si>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</si>
  <si>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</si>
  <si>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</si>
  <si>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</si>
  <si>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</si>
  <si>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</si>
  <si>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</si>
  <si>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</si>
  <si>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Emerging Markets Balanced</t>
  </si>
  <si>
    <t>NETA Global Balanced Emerging Markets</t>
  </si>
  <si>
    <t>NETA Global Developed</t>
  </si>
  <si>
    <t>NETA Global Dynamic Emerging Markets</t>
  </si>
  <si>
    <t>NETA MENA</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</si>
  <si>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</si>
  <si>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</si>
  <si>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</si>
  <si>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</si>
  <si>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</si>
  <si>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</si>
  <si>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</si>
  <si>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</si>
  <si>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</si>
  <si>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</si>
  <si>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</si>
  <si>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</si>
  <si>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</si>
  <si>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</si>
  <si>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</si>
  <si>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</si>
  <si>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</si>
  <si>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</si>
  <si>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</si>
  <si>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</si>
  <si>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</si>
  <si>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</si>
  <si>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</si>
  <si>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</si>
  <si>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</si>
  <si>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</si>
  <si>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</si>
  <si>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</si>
  <si>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</si>
  <si>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</si>
  <si>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</si>
  <si>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</si>
  <si>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</si>
  <si>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</si>
  <si>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</si>
  <si>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</si>
  <si>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</si>
  <si>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</si>
  <si>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</si>
  <si>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</si>
  <si>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</si>
  <si>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</si>
  <si>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</si>
  <si>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</si>
  <si>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</si>
  <si>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</si>
  <si>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</si>
  <si>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</si>
  <si>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</si>
  <si>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</si>
  <si>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</si>
  <si>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</si>
  <si>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</si>
  <si>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</si>
  <si>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</si>
  <si>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</si>
  <si>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</si>
  <si>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Rujan 2013.</t>
  </si>
  <si>
    <t>September 2013</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</si>
  <si>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</si>
  <si>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</si>
  <si>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</si>
  <si>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</si>
  <si>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t xml:space="preserve">  Strukturirani vrijednosni papiri / </t>
    </r>
    <r>
      <rPr>
        <i/>
        <sz val="10"/>
        <color rgb="FF0000FF"/>
        <rFont val="Arial"/>
        <family val="2"/>
      </rPr>
      <t>Structured products</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</si>
  <si>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</si>
  <si>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</si>
  <si>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</si>
  <si>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</si>
  <si>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30.09.2013.</t>
  </si>
  <si>
    <t>Erste Asset Management d.o.o.</t>
  </si>
  <si>
    <t>Prosinac 2013.</t>
  </si>
  <si>
    <t>December 2013</t>
  </si>
  <si>
    <t>PROSINAC 2013.</t>
  </si>
  <si>
    <t>DECEMBER 2013</t>
  </si>
  <si>
    <t>Grafikon 7: Dobna i spolna struktura članova ODMF-a na dan 31.12.2013.</t>
  </si>
  <si>
    <t>Chart 7: ODMF members age and sex structure as at 31 December 2013</t>
  </si>
  <si>
    <t>Grafikon 11: Dobna i spolna struktura članova ZDMF-a na dan 31.12.2013.</t>
  </si>
  <si>
    <t>Chart 11: ZDMF members age and sex structure as at 31 December 2013</t>
  </si>
  <si>
    <t/>
  </si>
  <si>
    <t>Raiffeisen Absolute</t>
  </si>
  <si>
    <t>2013.</t>
  </si>
  <si>
    <t>31.12.2013.</t>
  </si>
  <si>
    <t xml:space="preserve">   The Hermes fund is currently undergoing the winding-up procedure.</t>
  </si>
  <si>
    <t>I.2014</t>
  </si>
  <si>
    <t>I.2013</t>
  </si>
  <si>
    <t>Siječanj 2014.</t>
  </si>
  <si>
    <t>January 2014</t>
  </si>
  <si>
    <t>Grafikon 2: Dobna i spolna struktura članova OMF-a na dan 31.1.2014.</t>
  </si>
  <si>
    <t>Chart 2: OMF members age and sex structure as at 31 January 2014</t>
  </si>
  <si>
    <t xml:space="preserve">HT-R-A  </t>
  </si>
  <si>
    <t>KORF-R-A</t>
  </si>
  <si>
    <t>ADPL-R-A</t>
  </si>
  <si>
    <t xml:space="preserve">PBZ-R-A  </t>
  </si>
  <si>
    <t>LEDO-R-A</t>
  </si>
  <si>
    <t>PODR-R-A</t>
  </si>
  <si>
    <t>PTKM-R-A</t>
  </si>
  <si>
    <t xml:space="preserve">ADRS-P-A </t>
  </si>
  <si>
    <t>ARNT-R-A</t>
  </si>
  <si>
    <t>MGMA-R-A</t>
  </si>
  <si>
    <t xml:space="preserve">RHMF-O-247E  </t>
  </si>
  <si>
    <t xml:space="preserve">RIBA-O-177A  </t>
  </si>
  <si>
    <t xml:space="preserve">RHMF-O-227E  </t>
  </si>
  <si>
    <t xml:space="preserve">RHMF-O-203E  </t>
  </si>
  <si>
    <t xml:space="preserve">RHMF-O-203A  </t>
  </si>
  <si>
    <t xml:space="preserve">FNOI-D-167A </t>
  </si>
  <si>
    <t xml:space="preserve">FNOI-D-177A </t>
  </si>
  <si>
    <t xml:space="preserve">FNOI-D-181A </t>
  </si>
  <si>
    <t xml:space="preserve">FNOI-D-187A  </t>
  </si>
  <si>
    <t xml:space="preserve">FNOI-D-161A </t>
  </si>
  <si>
    <t xml:space="preserve">RHMF-O-142A  </t>
  </si>
  <si>
    <t xml:space="preserve">RHMF-O-15CA </t>
  </si>
  <si>
    <t xml:space="preserve">RHMF-O-19BA  </t>
  </si>
  <si>
    <t xml:space="preserve">RHMF-O-187A  </t>
  </si>
  <si>
    <t>RHMF-O-142A</t>
  </si>
  <si>
    <t>RHMF-O-247E</t>
  </si>
  <si>
    <t>RHMF-O-15C</t>
  </si>
  <si>
    <t>RHMF-O-203E</t>
  </si>
  <si>
    <t>RHMF-O-17B</t>
  </si>
  <si>
    <t>RHMF-O-172A</t>
  </si>
  <si>
    <t>RHMF-O-227E</t>
  </si>
  <si>
    <t>RHMF-O-203A</t>
  </si>
  <si>
    <t>RHMF-O-187A</t>
  </si>
  <si>
    <t>RHMF-O-157A</t>
  </si>
  <si>
    <t>PTKM-M-416A</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</si>
  <si>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</si>
  <si>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</si>
  <si>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</si>
  <si>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</si>
  <si>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 xml:space="preserve">Hermes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</si>
  <si>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Hermes je u postupku likvidacije.</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</si>
  <si>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</si>
  <si>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</si>
  <si>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</si>
  <si>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</si>
  <si>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</si>
  <si>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</si>
  <si>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</si>
  <si>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</si>
  <si>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</si>
  <si>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</si>
  <si>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</si>
  <si>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</si>
  <si>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</si>
  <si>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</si>
  <si>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</si>
  <si>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</si>
  <si>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</si>
  <si>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</si>
  <si>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</si>
  <si>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</si>
  <si>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</si>
  <si>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</si>
  <si>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</si>
  <si>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</si>
  <si>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</si>
  <si>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</si>
  <si>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</si>
  <si>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</si>
  <si>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</si>
  <si>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</si>
  <si>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</si>
  <si>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</si>
  <si>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</si>
  <si>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</si>
  <si>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38: Zatvoreni alternativni investicijski fondovi s javnom ponudom </t>
  </si>
  <si>
    <t xml:space="preserve">Table 38: Closed-end alternative investment funds with public offering </t>
  </si>
  <si>
    <t xml:space="preserve">Tablica 39: Zatvoreni alternativni investicijski fondovi s javnom ponudom za ulaganje u nekretnine </t>
  </si>
  <si>
    <t xml:space="preserve">Table 39: Closed-end alternative investment funds with public offering in real estate </t>
  </si>
  <si>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</si>
  <si>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</si>
  <si>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</si>
  <si>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</si>
  <si>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</si>
  <si>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</si>
  <si>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</si>
  <si>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</si>
  <si>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</si>
  <si>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</si>
  <si>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</si>
  <si>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</si>
  <si>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</si>
  <si>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</si>
  <si>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</si>
  <si>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</si>
  <si>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</si>
  <si>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</si>
  <si>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Tablica 49:  Skraćeni prikaz agregirane bilance factoring društava </t>
  </si>
  <si>
    <t xml:space="preserve">Table 49: Abbreviated overview of the aggregate balance sheet of factoring companies </t>
  </si>
  <si>
    <t xml:space="preserve">Tablica 50: Skraćeni prikaz agregiranog računa dobiti i gubitka factoring društava </t>
  </si>
  <si>
    <t xml:space="preserve">Table 50: Abbreviated overview of the aggregate profit and loss account of factoring companies </t>
  </si>
  <si>
    <t xml:space="preserve">Tablica 51: Skraćeni prikaz agregiranog volumena transakcija* factoring društava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</si>
  <si>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</si>
  <si>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</si>
  <si>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</si>
  <si>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</si>
  <si>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</si>
  <si>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</si>
  <si>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</si>
  <si>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</si>
  <si>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</si>
  <si>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</si>
  <si>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</si>
  <si>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</si>
  <si>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</si>
  <si>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</si>
  <si>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</si>
  <si>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</si>
  <si>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</si>
  <si>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</si>
  <si>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</si>
  <si>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</si>
  <si>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</si>
  <si>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</si>
  <si>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</si>
  <si>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</si>
  <si>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</si>
  <si>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</si>
  <si>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</si>
  <si>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</si>
  <si>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</si>
  <si>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</si>
  <si>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</si>
  <si>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</si>
  <si>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</si>
  <si>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Tablica 25: Zaračunata bruto premija osiguranja za period od 1. do 31.  siječnja 2014.</t>
  </si>
  <si>
    <t>Table 25: Written premium for the period 1  - 31 January 2014</t>
  </si>
  <si>
    <t>Tablica 26: Podaci o osiguranju za period od 1. do 31. siječnja 2014.</t>
  </si>
  <si>
    <t>Table 26: Insurance data for the period 1  - 31 January 2014</t>
  </si>
  <si>
    <t>Grafikon 18: Udio zaračunate bruto premije i likvidiranih šteta po društvima za osiguranje po vrstama osiguranja za period od 1. do 31. siječnja 2014.</t>
  </si>
  <si>
    <t>Chart 18: Share of written premium and claims settled per line of insurances for the period 1  - 31 January 2014</t>
  </si>
  <si>
    <r>
      <rPr>
        <sz val="8"/>
        <rFont val="Arial"/>
        <family val="2"/>
      </rPr>
      <t xml:space="preserve">02 - Zdravstveno osiguranje </t>
    </r>
    <r>
      <rPr>
        <sz val="8"/>
        <color rgb="FF0000FF"/>
        <rFont val="Arial"/>
        <family val="2"/>
      </rPr>
      <t>/ Health insurance</t>
    </r>
  </si>
  <si>
    <r>
      <rPr>
        <sz val="8"/>
        <rFont val="Arial"/>
        <family val="2"/>
      </rPr>
      <t>06 - Osiguranje plovila</t>
    </r>
    <r>
      <rPr>
        <sz val="8"/>
        <color rgb="FF0000FF"/>
        <rFont val="Arial"/>
        <family val="2"/>
      </rPr>
      <t xml:space="preserve"> / Insurance of vessels</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</si>
  <si>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</si>
  <si>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</si>
  <si>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</si>
  <si>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</si>
  <si>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</si>
  <si>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</si>
  <si>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</si>
  <si>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</si>
  <si>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</si>
  <si>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</si>
  <si>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</si>
  <si>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</si>
  <si>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39: Zatvoreni alternativni investicijski fondovi s javnom ponudom za ulaganje u nekretnine</t>
  </si>
  <si>
    <t>Table 39: Closed-end alternative investment funds with public offering in real estate</t>
  </si>
  <si>
    <t>Tablica 38: Zatvoreni alternativni investicijski fondovi s javnom ponudom</t>
  </si>
  <si>
    <t>Table 38: Closed-end alternative investment funds with public offering</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</si>
  <si>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</si>
  <si>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</si>
  <si>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</si>
  <si>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</si>
  <si>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</si>
  <si>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</si>
  <si>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</si>
  <si>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</si>
  <si>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</si>
  <si>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Tablica 51: Skraćeni prikaz agregiranog volumena transakcija factoring društava </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</si>
  <si>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</si>
  <si>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</si>
  <si>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</si>
  <si>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</si>
  <si>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</si>
  <si>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</si>
  <si>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</si>
  <si>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</si>
  <si>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</si>
  <si>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</si>
  <si>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</si>
  <si>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</si>
  <si>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</si>
  <si>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</si>
  <si>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</si>
  <si>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</si>
  <si>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</si>
  <si>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</si>
  <si>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r>
      <t xml:space="preserve">C PREMIUM </t>
    </r>
    <r>
      <rPr>
        <b/>
        <vertAlign val="superscript"/>
        <sz val="8"/>
        <color rgb="FFFF0000"/>
        <rFont val="Arial"/>
        <family val="2"/>
      </rPr>
      <t>2</t>
    </r>
  </si>
  <si>
    <r>
      <t xml:space="preserve">AGRAM Cash </t>
    </r>
    <r>
      <rPr>
        <b/>
        <vertAlign val="superscript"/>
        <sz val="8"/>
        <color rgb="FFFF0000"/>
        <rFont val="Arial"/>
        <family val="2"/>
      </rPr>
      <t>3</t>
    </r>
  </si>
  <si>
    <r>
      <t xml:space="preserve"> </t>
    </r>
    <r>
      <rPr>
        <b/>
        <vertAlign val="superscript"/>
        <sz val="8"/>
        <color rgb="FFFF0000"/>
        <rFont val="Arial"/>
        <family val="2"/>
      </rPr>
      <t xml:space="preserve">3  </t>
    </r>
    <r>
      <rPr>
        <sz val="8"/>
        <rFont val="Arial"/>
        <family val="2"/>
      </rPr>
      <t>Fond Agram Cash je brisan iz registra (17. 01. 2014.)</t>
    </r>
  </si>
  <si>
    <r>
      <t xml:space="preserve">Agram Skaut </t>
    </r>
    <r>
      <rPr>
        <b/>
        <vertAlign val="superscript"/>
        <sz val="8"/>
        <color rgb="FFFF0000"/>
        <rFont val="Arial"/>
        <family val="2"/>
      </rPr>
      <t>4</t>
    </r>
  </si>
  <si>
    <r>
      <t xml:space="preserve">Erste Aggressive </t>
    </r>
    <r>
      <rPr>
        <b/>
        <vertAlign val="superscript"/>
        <sz val="8"/>
        <color rgb="FFFF0000"/>
        <rFont val="Arial"/>
        <family val="2"/>
      </rPr>
      <t>4</t>
    </r>
  </si>
  <si>
    <r>
      <t xml:space="preserve">Erste Moderate </t>
    </r>
    <r>
      <rPr>
        <b/>
        <vertAlign val="superscript"/>
        <sz val="8"/>
        <color rgb="FFFF0000"/>
        <rFont val="Arial"/>
        <family val="2"/>
      </rPr>
      <t>4</t>
    </r>
  </si>
  <si>
    <r>
      <t xml:space="preserve">Ilirika Euro Cash </t>
    </r>
    <r>
      <rPr>
        <b/>
        <vertAlign val="superscript"/>
        <sz val="8"/>
        <color rgb="FFFF0000"/>
        <rFont val="Arial"/>
        <family val="2"/>
      </rPr>
      <t>4</t>
    </r>
  </si>
  <si>
    <r>
      <t xml:space="preserve">Ilirika Indija </t>
    </r>
    <r>
      <rPr>
        <b/>
        <vertAlign val="superscript"/>
        <sz val="8"/>
        <color rgb="FFFF0000"/>
        <rFont val="Arial"/>
        <family val="2"/>
      </rPr>
      <t>4</t>
    </r>
  </si>
  <si>
    <r>
      <t xml:space="preserve">ICF West </t>
    </r>
    <r>
      <rPr>
        <b/>
        <vertAlign val="superscript"/>
        <sz val="8"/>
        <color rgb="FFFF0000"/>
        <rFont val="Arial"/>
        <family val="2"/>
      </rPr>
      <t>4</t>
    </r>
  </si>
  <si>
    <r>
      <t xml:space="preserve">OTP Ekspand </t>
    </r>
    <r>
      <rPr>
        <b/>
        <vertAlign val="superscript"/>
        <sz val="8"/>
        <color rgb="FFFF0000"/>
        <rFont val="Arial"/>
        <family val="2"/>
      </rPr>
      <t>4</t>
    </r>
  </si>
  <si>
    <r>
      <t xml:space="preserve"> </t>
    </r>
    <r>
      <rPr>
        <b/>
        <vertAlign val="superscript"/>
        <sz val="8"/>
        <color rgb="FFFF0000"/>
        <rFont val="Arial"/>
        <family val="2"/>
      </rPr>
      <t xml:space="preserve">4  </t>
    </r>
    <r>
      <rPr>
        <sz val="8"/>
        <rFont val="Arial"/>
        <family val="2"/>
      </rPr>
      <t>Fondovi: Agram Skaut, Erste Aggressive, Erste Moderate,ICF West, Ilirika Euro Cash, Ilirika Indija i OTP Ekspand su brisani iz registra (23. 01. 2014.)</t>
    </r>
  </si>
  <si>
    <t xml:space="preserve">   The funds: Agram Skaut, Erste Aggressive, Erste Moderate,ICF West, Ilirika Euro Cash, Ilirika Indija i OTP Ekspand are removed from Registry (23 January 2014)</t>
  </si>
  <si>
    <t xml:space="preserve">   The Agram Cash fund is removed from Registry (17 January 2014)</t>
  </si>
  <si>
    <t>Net
Assets</t>
  </si>
  <si>
    <t>Unit
Price</t>
  </si>
  <si>
    <r>
      <t xml:space="preserve">Cijena udjela
</t>
    </r>
    <r>
      <rPr>
        <b/>
        <i/>
        <sz val="8"/>
        <color rgb="FF0000FF"/>
        <rFont val="Arial"/>
        <family val="2"/>
      </rPr>
      <t>Unit Price</t>
    </r>
  </si>
  <si>
    <r>
      <t xml:space="preserve">Zatvoreni investicijski fondovi  
</t>
    </r>
    <r>
      <rPr>
        <b/>
        <i/>
        <sz val="8"/>
        <color indexed="12"/>
        <rFont val="Arial"/>
        <family val="2"/>
      </rPr>
      <t>Closed-end Investment Fund</t>
    </r>
  </si>
  <si>
    <r>
      <t xml:space="preserve">Neto imovina po dionici  
</t>
    </r>
    <r>
      <rPr>
        <b/>
        <i/>
        <sz val="8"/>
        <color indexed="12"/>
        <rFont val="Arial"/>
        <family val="2"/>
      </rPr>
      <t>Net Assets per share</t>
    </r>
  </si>
  <si>
    <r>
      <t xml:space="preserve">Investicijski fond  
</t>
    </r>
    <r>
      <rPr>
        <b/>
        <i/>
        <sz val="8"/>
        <color indexed="12"/>
        <rFont val="Arial"/>
        <family val="2"/>
      </rPr>
      <t>Investment Fund</t>
    </r>
  </si>
  <si>
    <t>Open-end Investment Funds</t>
  </si>
  <si>
    <r>
      <t>31.12.2012.</t>
    </r>
    <r>
      <rPr>
        <b/>
        <vertAlign val="superscript"/>
        <sz val="9"/>
        <rFont val="Arial"/>
        <family val="2"/>
      </rPr>
      <t>3</t>
    </r>
  </si>
  <si>
    <r>
      <t>01.01. - 31.12.2012.</t>
    </r>
    <r>
      <rPr>
        <b/>
        <vertAlign val="superscript"/>
        <sz val="9"/>
        <rFont val="Arial"/>
        <family val="2"/>
        <charset val="238"/>
      </rPr>
      <t>3</t>
    </r>
  </si>
  <si>
    <t>01.01. - 31.12.2013.</t>
  </si>
  <si>
    <t>Grafikon 19: Udjel broja aktivnih ugovora u ukupnom broju ugovora na dan 31. prosinca 2013.</t>
  </si>
  <si>
    <t>Chart 19: Share of the number of active contracts in total number of contracts as at 31 December 2013</t>
  </si>
  <si>
    <t xml:space="preserve">Grafikon 20: Godišnja promjena vrijednosti aktivnih ugovora na dan 31. prosinca 2013. </t>
  </si>
  <si>
    <t>Chart 20: Annual change in value of active contracts as at 31 December 2013</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</si>
  <si>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</si>
  <si>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</si>
  <si>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31.12.2012.</t>
    </r>
    <r>
      <rPr>
        <b/>
        <vertAlign val="superscript"/>
        <sz val="8"/>
        <rFont val="Arial"/>
        <family val="2"/>
        <charset val="238"/>
      </rPr>
      <t>1</t>
    </r>
  </si>
  <si>
    <r>
      <t>31.12.2012.</t>
    </r>
    <r>
      <rPr>
        <b/>
        <vertAlign val="superscript"/>
        <sz val="9"/>
        <rFont val="Arial"/>
        <family val="2"/>
        <charset val="238"/>
      </rPr>
      <t>3</t>
    </r>
  </si>
  <si>
    <r>
      <t xml:space="preserve">3) Podaci dostavljeni u izvještajima sa stanjem na dan 31.12.2013. godine.
    </t>
    </r>
    <r>
      <rPr>
        <i/>
        <sz val="8"/>
        <color indexed="12"/>
        <rFont val="Arial"/>
        <family val="2"/>
      </rPr>
      <t xml:space="preserve">Data delivered in reports containing the balance as at 31 December 2013.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</si>
  <si>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</si>
  <si>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</si>
  <si>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01.01. - 31.12.2012.</t>
    </r>
    <r>
      <rPr>
        <b/>
        <vertAlign val="superscript"/>
        <sz val="9"/>
        <rFont val="Arial"/>
        <family val="2"/>
        <charset val="238"/>
      </rPr>
      <t>1</t>
    </r>
  </si>
  <si>
    <r>
      <t>31.12.2013.</t>
    </r>
    <r>
      <rPr>
        <b/>
        <vertAlign val="superscript"/>
        <sz val="8"/>
        <rFont val="Arial"/>
        <family val="2"/>
        <charset val="238"/>
      </rPr>
      <t>2</t>
    </r>
  </si>
  <si>
    <r>
      <t>01.01. - 31.12.2012.</t>
    </r>
    <r>
      <rPr>
        <b/>
        <vertAlign val="superscript"/>
        <sz val="8"/>
        <rFont val="Arial"/>
        <family val="2"/>
        <charset val="238"/>
      </rPr>
      <t>1</t>
    </r>
  </si>
  <si>
    <r>
      <t>01.01. - 31.12.2013.</t>
    </r>
    <r>
      <rPr>
        <b/>
        <vertAlign val="superscript"/>
        <sz val="8"/>
        <rFont val="Arial"/>
        <family val="2"/>
        <charset val="238"/>
      </rPr>
      <t>2</t>
    </r>
  </si>
  <si>
    <t xml:space="preserve">Ivan Mučnjak, Ivo Ninić,Damir Maričić, Mirna Krišto,
 Željko Kovačić, Jelena Dostal Pilipić, Ivana Sivrić                        </t>
  </si>
  <si>
    <r>
      <t xml:space="preserve">3) Podaci dostavljeni u izvještajima sa stanjem na dan 31.12.2013. godine.  
    </t>
    </r>
    <r>
      <rPr>
        <i/>
        <sz val="8"/>
        <color indexed="12"/>
        <rFont val="Arial"/>
        <family val="2"/>
      </rPr>
      <t xml:space="preserve">Data delivered in reports containing the balance as at 31 December 2013. </t>
    </r>
  </si>
  <si>
    <r>
      <t xml:space="preserve">1) Podaci dostavljeni u izvještajima sa stanjem na dan 31.12.2013. godine.
    </t>
    </r>
    <r>
      <rPr>
        <i/>
        <sz val="8"/>
        <color indexed="12"/>
        <rFont val="Arial"/>
        <family val="2"/>
      </rPr>
      <t xml:space="preserve">Data delivered in reports containing the balance as at 31 December 2013. </t>
    </r>
  </si>
  <si>
    <r>
      <t xml:space="preserve">3) Podaci dostavljeni u izvještajima sa stanjem na dan 31.12.2013. godine. /  </t>
    </r>
    <r>
      <rPr>
        <i/>
        <sz val="8"/>
        <color indexed="12"/>
        <rFont val="Arial"/>
        <family val="2"/>
      </rPr>
      <t xml:space="preserve">Data delivered in reports containing the balance as at 31 December 2013. </t>
    </r>
  </si>
  <si>
    <r>
      <t xml:space="preserve">1) </t>
    </r>
    <r>
      <rPr>
        <sz val="8"/>
        <rFont val="Arial"/>
        <family val="2"/>
        <charset val="238"/>
      </rPr>
      <t xml:space="preserve">Podaci za 16 factoring društava / </t>
    </r>
    <r>
      <rPr>
        <i/>
        <sz val="8"/>
        <color indexed="12"/>
        <rFont val="Arial"/>
        <family val="2"/>
      </rPr>
      <t>Data for 16 factoring companies</t>
    </r>
  </si>
  <si>
    <r>
      <t xml:space="preserve">2) </t>
    </r>
    <r>
      <rPr>
        <sz val="8"/>
        <rFont val="Arial"/>
        <family val="2"/>
        <charset val="238"/>
      </rPr>
      <t xml:space="preserve">Podaci za 14 factoring društava / </t>
    </r>
    <r>
      <rPr>
        <i/>
        <sz val="8"/>
        <color indexed="12"/>
        <rFont val="Arial"/>
        <family val="2"/>
      </rPr>
      <t>Data for 14 factoring companies</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</si>
  <si>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</si>
  <si>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</si>
  <si>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</si>
  <si>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</si>
  <si>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</si>
  <si>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</si>
  <si>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</si>
  <si>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Broj / </t>
    </r>
    <r>
      <rPr>
        <i/>
        <sz val="10"/>
        <color rgb="FF0000FF"/>
        <rFont val="Arial"/>
        <family val="2"/>
      </rPr>
      <t>Number</t>
    </r>
    <r>
      <rPr>
        <sz val="10"/>
        <color theme="1"/>
        <rFont val="Arial"/>
        <family val="2"/>
        <charset val="238"/>
      </rPr>
      <t xml:space="preserve"> 2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19.2.2014.</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</si>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</sst>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3">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1">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69" fillId="0" borderId="0" applyFont="0" applyFill="0" applyBorder="0" applyAlignment="0" applyProtection="0"/>
    <xf numFmtId="0" fontId="69"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0" fillId="0" borderId="0">
      <alignment vertical="top"/>
    </xf>
    <xf numFmtId="0" fontId="68" fillId="0" borderId="0"/>
    <xf numFmtId="165" fontId="8" fillId="0" borderId="0" applyFont="0" applyFill="0" applyBorder="0" applyAlignment="0" applyProtection="0"/>
    <xf numFmtId="0" fontId="69" fillId="0" borderId="0"/>
    <xf numFmtId="0" fontId="9" fillId="0" borderId="0"/>
    <xf numFmtId="0" fontId="69" fillId="0" borderId="0"/>
    <xf numFmtId="0" fontId="9" fillId="0" borderId="0"/>
    <xf numFmtId="0" fontId="8" fillId="0" borderId="0"/>
    <xf numFmtId="0" fontId="69" fillId="0" borderId="0"/>
    <xf numFmtId="0" fontId="69" fillId="0" borderId="0"/>
    <xf numFmtId="0" fontId="1" fillId="0" borderId="0"/>
    <xf numFmtId="0" fontId="126" fillId="0" borderId="0"/>
    <xf numFmtId="0" fontId="2" fillId="0" borderId="0"/>
  </cellStyleXfs>
  <cellXfs count="777">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1"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3" fillId="0" borderId="0" xfId="2" applyFont="1" applyAlignment="1" applyProtection="1">
      <alignment horizontal="left" vertical="center"/>
    </xf>
    <xf numFmtId="0" fontId="15" fillId="0" borderId="0" xfId="2" applyFont="1" applyAlignment="1" applyProtection="1">
      <alignment horizontal="left" vertical="center"/>
    </xf>
    <xf numFmtId="0" fontId="104" fillId="0" borderId="0" xfId="2" applyFont="1" applyAlignment="1" applyProtection="1"/>
    <xf numFmtId="0" fontId="104" fillId="0" borderId="0" xfId="2" applyFont="1" applyAlignment="1" applyProtection="1">
      <alignment vertical="center"/>
    </xf>
    <xf numFmtId="0" fontId="104" fillId="0" borderId="0" xfId="2" applyFont="1" applyAlignment="1" applyProtection="1">
      <alignment horizontal="left" vertical="center"/>
    </xf>
    <xf numFmtId="0" fontId="32" fillId="0" borderId="0" xfId="0" applyFont="1" applyAlignment="1">
      <alignment horizontal="right"/>
    </xf>
    <xf numFmtId="0" fontId="105" fillId="0" borderId="0" xfId="0" applyFont="1"/>
    <xf numFmtId="166" fontId="0" fillId="0" borderId="0" xfId="0" applyNumberFormat="1"/>
    <xf numFmtId="0" fontId="109" fillId="0" borderId="0" xfId="0" applyFont="1" applyFill="1" applyBorder="1" applyAlignment="1">
      <alignment horizontal="left" vertical="center"/>
    </xf>
    <xf numFmtId="0" fontId="64" fillId="0" borderId="0" xfId="3" applyFont="1" applyAlignment="1">
      <alignment horizontal="left" vertical="center"/>
    </xf>
    <xf numFmtId="0" fontId="108" fillId="0" borderId="0" xfId="0" applyFont="1"/>
    <xf numFmtId="0" fontId="108"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5"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7" fillId="0" borderId="0" xfId="0" applyFont="1"/>
    <xf numFmtId="0" fontId="117" fillId="0" borderId="0" xfId="0" applyFont="1" applyAlignment="1">
      <alignment vertical="center"/>
    </xf>
    <xf numFmtId="0" fontId="15" fillId="0" borderId="0" xfId="2" applyFont="1" applyAlignment="1" applyProtection="1"/>
    <xf numFmtId="0" fontId="103" fillId="0" borderId="0" xfId="2" applyFont="1" applyAlignment="1" applyProtection="1"/>
    <xf numFmtId="0" fontId="119" fillId="0" borderId="0" xfId="0" applyFont="1" applyAlignment="1">
      <alignment vertical="center"/>
    </xf>
    <xf numFmtId="0" fontId="107" fillId="0" borderId="0" xfId="0" applyFont="1" applyAlignment="1">
      <alignment vertical="center"/>
    </xf>
    <xf numFmtId="0" fontId="58" fillId="0" borderId="0" xfId="0" applyFont="1" applyAlignment="1">
      <alignment vertical="top"/>
    </xf>
    <xf numFmtId="0" fontId="108" fillId="0" borderId="0" xfId="0" applyFont="1" applyAlignment="1">
      <alignment vertical="center"/>
    </xf>
    <xf numFmtId="0" fontId="80" fillId="0" borderId="0" xfId="0" applyFont="1" applyAlignment="1">
      <alignment vertical="top"/>
    </xf>
    <xf numFmtId="0" fontId="46" fillId="0" borderId="0" xfId="0" applyFont="1" applyAlignment="1">
      <alignment vertical="top"/>
    </xf>
    <xf numFmtId="0" fontId="107" fillId="0" borderId="0" xfId="28" applyFont="1" applyAlignment="1">
      <alignment vertical="center"/>
    </xf>
    <xf numFmtId="0" fontId="87" fillId="0" borderId="0" xfId="28" applyFont="1" applyAlignment="1">
      <alignment vertical="center"/>
    </xf>
    <xf numFmtId="0" fontId="12" fillId="0" borderId="0" xfId="28" applyFont="1" applyFill="1" applyBorder="1" applyAlignment="1">
      <alignment horizontal="right" vertical="center"/>
    </xf>
    <xf numFmtId="0" fontId="118"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3" fillId="0" borderId="0" xfId="2" applyFont="1" applyAlignment="1" applyProtection="1">
      <alignment horizontal="left" vertical="center" wrapText="1"/>
    </xf>
    <xf numFmtId="0" fontId="124" fillId="0" borderId="0" xfId="2" applyFont="1" applyAlignment="1" applyProtection="1">
      <alignment horizontal="left" vertical="center"/>
    </xf>
    <xf numFmtId="0" fontId="125" fillId="0" borderId="0" xfId="2" applyFont="1" applyAlignment="1" applyProtection="1">
      <alignment horizontal="left" vertical="center"/>
    </xf>
    <xf numFmtId="0" fontId="103"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3" fillId="0" borderId="0" xfId="2" applyFont="1" applyAlignment="1" applyProtection="1">
      <alignment vertical="center"/>
    </xf>
    <xf numFmtId="0" fontId="15" fillId="0" borderId="0" xfId="2" applyFont="1" applyAlignment="1" applyProtection="1">
      <alignment vertical="center"/>
    </xf>
    <xf numFmtId="0" fontId="127"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18" fillId="0" borderId="0" xfId="0" applyFont="1" applyAlignment="1">
      <alignment horizontal="left" vertical="center"/>
    </xf>
    <xf numFmtId="0" fontId="58" fillId="0" borderId="0" xfId="0" applyFont="1" applyAlignment="1">
      <alignment horizontal="center" vertical="center"/>
    </xf>
    <xf numFmtId="0" fontId="143" fillId="4" borderId="0" xfId="0" applyFont="1" applyFill="1" applyAlignment="1">
      <alignment vertical="center" wrapText="1"/>
    </xf>
    <xf numFmtId="3" fontId="143"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18"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36" fillId="0" borderId="0" xfId="18" applyFont="1" applyAlignment="1"/>
    <xf numFmtId="0" fontId="136" fillId="0" borderId="0" xfId="19" applyFont="1"/>
    <xf numFmtId="0" fontId="149" fillId="4" borderId="0" xfId="3" applyFont="1" applyFill="1" applyAlignment="1">
      <alignment horizontal="left" vertical="center"/>
    </xf>
    <xf numFmtId="0" fontId="149"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27"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27" fillId="0" borderId="0" xfId="2" applyFont="1" applyAlignment="1" applyProtection="1">
      <alignment vertical="center"/>
    </xf>
    <xf numFmtId="0" fontId="127" fillId="0" borderId="0" xfId="2" applyFont="1" applyAlignment="1" applyProtection="1">
      <alignment horizontal="left" vertical="center" wrapText="1"/>
    </xf>
    <xf numFmtId="0" fontId="118" fillId="0" borderId="0" xfId="28" applyFont="1" applyAlignment="1">
      <alignment vertical="center" wrapText="1"/>
    </xf>
    <xf numFmtId="0" fontId="65" fillId="0" borderId="0" xfId="28" applyFont="1" applyAlignment="1">
      <alignment horizontal="right" vertical="center"/>
    </xf>
    <xf numFmtId="0" fontId="45" fillId="0" borderId="0" xfId="0" applyFont="1" applyFill="1" applyBorder="1" applyAlignment="1">
      <alignment horizontal="right" vertical="center" indent="4"/>
    </xf>
    <xf numFmtId="166" fontId="158" fillId="2" borderId="0" xfId="1" applyNumberFormat="1" applyFont="1" applyFill="1" applyBorder="1" applyAlignment="1">
      <alignment horizontal="left" vertical="center"/>
    </xf>
    <xf numFmtId="10" fontId="158" fillId="2" borderId="0" xfId="4" applyNumberFormat="1" applyFont="1" applyFill="1" applyBorder="1" applyAlignment="1">
      <alignment horizontal="left" vertical="center"/>
    </xf>
    <xf numFmtId="10" fontId="158"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3"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4"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4" fillId="6" borderId="0" xfId="0" applyNumberFormat="1" applyFont="1" applyFill="1" applyAlignment="1">
      <alignment horizontal="center" vertical="center"/>
    </xf>
    <xf numFmtId="10" fontId="154"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7" fillId="6" borderId="0" xfId="28" applyFont="1" applyFill="1" applyAlignment="1">
      <alignment horizontal="center" vertical="center"/>
    </xf>
    <xf numFmtId="3" fontId="107" fillId="6" borderId="0" xfId="28" applyNumberFormat="1" applyFont="1" applyFill="1" applyAlignment="1">
      <alignment vertical="center"/>
    </xf>
    <xf numFmtId="177" fontId="107"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8"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7"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7" fillId="6" borderId="0" xfId="3" applyFont="1" applyFill="1" applyAlignment="1">
      <alignment horizontal="left" vertical="center"/>
    </xf>
    <xf numFmtId="166" fontId="90" fillId="6" borderId="0" xfId="20" applyNumberFormat="1" applyFont="1" applyFill="1" applyAlignment="1">
      <alignment horizontal="center" vertical="center"/>
    </xf>
    <xf numFmtId="0" fontId="107" fillId="6" borderId="0" xfId="3" applyFont="1" applyFill="1" applyAlignment="1">
      <alignment horizontal="left" vertical="center"/>
    </xf>
    <xf numFmtId="0" fontId="89" fillId="7" borderId="0" xfId="3" applyFont="1" applyFill="1" applyBorder="1" applyAlignment="1">
      <alignment horizontal="left" vertical="center"/>
    </xf>
    <xf numFmtId="0" fontId="97" fillId="6" borderId="0" xfId="3" applyFont="1" applyFill="1" applyAlignment="1">
      <alignment horizontal="left" vertical="center" wrapText="1"/>
    </xf>
    <xf numFmtId="0" fontId="70"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1" fillId="6" borderId="0" xfId="3" applyNumberFormat="1" applyFont="1" applyFill="1" applyAlignment="1">
      <alignment horizontal="center" vertical="center"/>
    </xf>
    <xf numFmtId="3" fontId="91" fillId="6" borderId="0" xfId="3" applyNumberFormat="1" applyFont="1" applyFill="1" applyAlignment="1">
      <alignment horizontal="right" vertical="center"/>
    </xf>
    <xf numFmtId="0" fontId="110"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0" fillId="7" borderId="0" xfId="0" applyNumberFormat="1" applyFont="1" applyFill="1" applyBorder="1" applyAlignment="1">
      <alignment horizontal="right" vertical="center"/>
    </xf>
    <xf numFmtId="176" fontId="110"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0" fillId="7" borderId="0" xfId="0" applyNumberFormat="1" applyFont="1" applyFill="1" applyBorder="1" applyAlignment="1" applyProtection="1">
      <alignment horizontal="right" vertical="center"/>
    </xf>
    <xf numFmtId="176" fontId="110" fillId="7" borderId="0" xfId="0" applyNumberFormat="1" applyFont="1" applyFill="1" applyBorder="1" applyAlignment="1" applyProtection="1">
      <alignment horizontal="right" vertical="center"/>
    </xf>
    <xf numFmtId="0" fontId="113" fillId="7" borderId="0" xfId="0" applyFont="1" applyFill="1" applyBorder="1" applyAlignment="1">
      <alignment horizontal="left" vertical="center"/>
    </xf>
    <xf numFmtId="3" fontId="114" fillId="7" borderId="0" xfId="0" applyNumberFormat="1" applyFont="1" applyFill="1" applyBorder="1" applyAlignment="1" applyProtection="1">
      <alignment horizontal="right" vertical="center"/>
    </xf>
    <xf numFmtId="0" fontId="110" fillId="7" borderId="0" xfId="0" applyFont="1" applyFill="1" applyBorder="1" applyAlignment="1">
      <alignment horizontal="center" vertical="center"/>
    </xf>
    <xf numFmtId="3" fontId="110" fillId="7" borderId="0" xfId="0" applyNumberFormat="1" applyFont="1" applyFill="1" applyBorder="1" applyAlignment="1" applyProtection="1">
      <alignment horizontal="right" vertical="center"/>
    </xf>
    <xf numFmtId="170" fontId="110" fillId="7" borderId="0" xfId="0" applyNumberFormat="1" applyFont="1" applyFill="1" applyBorder="1" applyAlignment="1" applyProtection="1">
      <alignment horizontal="right" vertical="center"/>
    </xf>
    <xf numFmtId="49" fontId="110" fillId="7" borderId="0" xfId="22" applyNumberFormat="1" applyFont="1" applyFill="1" applyBorder="1" applyAlignment="1">
      <alignment horizontal="left" vertical="center"/>
    </xf>
    <xf numFmtId="49" fontId="110"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0" fontId="114" fillId="7" borderId="0" xfId="0" applyNumberFormat="1" applyFont="1" applyFill="1" applyBorder="1" applyAlignment="1" applyProtection="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4"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7"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0" fillId="6" borderId="0" xfId="0" applyFont="1" applyFill="1" applyAlignment="1">
      <alignment vertical="center"/>
    </xf>
    <xf numFmtId="3" fontId="92" fillId="6" borderId="0" xfId="27" quotePrefix="1" applyNumberFormat="1" applyFont="1" applyFill="1" applyBorder="1" applyAlignment="1" applyProtection="1">
      <alignment vertical="center"/>
      <protection hidden="1"/>
    </xf>
    <xf numFmtId="10" fontId="92" fillId="6" borderId="0" xfId="27" quotePrefix="1" applyNumberFormat="1" applyFont="1" applyFill="1" applyBorder="1" applyAlignment="1" applyProtection="1">
      <alignment vertical="center"/>
      <protection hidden="1"/>
    </xf>
    <xf numFmtId="0" fontId="108"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08" fillId="6" borderId="0" xfId="0" applyFont="1" applyFill="1" applyAlignment="1">
      <alignment vertical="center" wrapText="1"/>
    </xf>
    <xf numFmtId="0" fontId="122" fillId="6" borderId="0" xfId="0" applyFont="1" applyFill="1" applyAlignment="1">
      <alignment vertical="center"/>
    </xf>
    <xf numFmtId="0" fontId="120"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6" fillId="9" borderId="0" xfId="0" applyFont="1" applyFill="1" applyBorder="1" applyAlignment="1">
      <alignment vertical="center" wrapText="1"/>
    </xf>
    <xf numFmtId="3" fontId="86" fillId="9" borderId="0" xfId="0" applyNumberFormat="1" applyFont="1" applyFill="1" applyBorder="1" applyAlignment="1">
      <alignment horizontal="right" vertical="center" wrapText="1" indent="1"/>
    </xf>
    <xf numFmtId="10" fontId="79" fillId="6" borderId="0" xfId="0" applyNumberFormat="1" applyFont="1" applyFill="1" applyBorder="1" applyAlignment="1">
      <alignment horizontal="center" vertical="center"/>
    </xf>
    <xf numFmtId="3" fontId="79"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2"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0" fillId="7" borderId="0" xfId="27" quotePrefix="1" applyNumberFormat="1" applyFont="1" applyFill="1" applyBorder="1" applyAlignment="1" applyProtection="1">
      <alignment vertical="center"/>
      <protection hidden="1"/>
    </xf>
    <xf numFmtId="3" fontId="90"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2"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8" fillId="6" borderId="0" xfId="0" applyNumberFormat="1" applyFont="1" applyFill="1" applyAlignment="1">
      <alignment vertical="center"/>
    </xf>
    <xf numFmtId="0" fontId="92" fillId="6" borderId="0" xfId="0" applyFont="1" applyFill="1" applyAlignment="1">
      <alignment horizontal="left" vertical="center"/>
    </xf>
    <xf numFmtId="3" fontId="120" fillId="6" borderId="0" xfId="0" applyNumberFormat="1" applyFont="1" applyFill="1" applyAlignment="1">
      <alignment vertical="center"/>
    </xf>
    <xf numFmtId="10" fontId="86"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4"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0" fillId="0" borderId="0" xfId="0" applyFont="1"/>
    <xf numFmtId="0" fontId="20" fillId="11" borderId="0" xfId="16" applyFont="1" applyFill="1" applyAlignment="1"/>
    <xf numFmtId="0" fontId="0" fillId="11" borderId="0" xfId="0" applyFill="1"/>
    <xf numFmtId="0" fontId="65"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67" fillId="0" borderId="0" xfId="0" applyFont="1" applyAlignment="1">
      <alignment horizontal="left" vertical="center"/>
    </xf>
    <xf numFmtId="0" fontId="167"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14" fontId="136" fillId="13" borderId="0" xfId="0" applyNumberFormat="1" applyFont="1" applyFill="1" applyBorder="1" applyAlignment="1">
      <alignment horizontal="center" vertical="center" wrapText="1"/>
    </xf>
    <xf numFmtId="0" fontId="137"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36"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37" fillId="13" borderId="0" xfId="0" applyFont="1" applyFill="1" applyBorder="1" applyAlignment="1">
      <alignment horizontal="center" vertical="top" wrapText="1"/>
    </xf>
    <xf numFmtId="14" fontId="136"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37" fillId="13" borderId="0" xfId="0" applyNumberFormat="1" applyFont="1" applyFill="1" applyBorder="1" applyAlignment="1">
      <alignment horizontal="center" vertical="center" wrapText="1"/>
    </xf>
    <xf numFmtId="0" fontId="159"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6"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2"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36"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1"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07"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8"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79"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3"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4"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6"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4"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8" fillId="12" borderId="0" xfId="3" applyNumberFormat="1" applyFont="1" applyFill="1" applyBorder="1" applyAlignment="1">
      <alignment horizontal="center"/>
    </xf>
    <xf numFmtId="0" fontId="88"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4" fillId="13" borderId="0" xfId="3" applyNumberFormat="1" applyFont="1" applyFill="1" applyAlignment="1">
      <alignment horizontal="right" vertical="center"/>
    </xf>
    <xf numFmtId="2" fontId="91" fillId="13" borderId="0" xfId="3" applyNumberFormat="1" applyFont="1" applyFill="1" applyAlignment="1">
      <alignment horizontal="center" vertical="center"/>
    </xf>
    <xf numFmtId="0" fontId="167" fillId="0" borderId="0" xfId="3" applyFont="1" applyAlignment="1">
      <alignment horizontal="left" vertical="center"/>
    </xf>
    <xf numFmtId="0" fontId="169"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2" fillId="13" borderId="0" xfId="3" applyFont="1" applyFill="1" applyBorder="1" applyAlignment="1">
      <alignment horizontal="left" vertical="center"/>
    </xf>
    <xf numFmtId="0" fontId="152"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7" fillId="0" borderId="0" xfId="0" applyFont="1" applyFill="1" applyAlignment="1">
      <alignment horizontal="left" vertical="center"/>
    </xf>
    <xf numFmtId="0" fontId="136" fillId="13" borderId="0" xfId="0" applyFont="1" applyFill="1" applyBorder="1" applyAlignment="1">
      <alignment horizontal="center" vertical="top" wrapText="1"/>
    </xf>
    <xf numFmtId="0" fontId="92"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0" fillId="0" borderId="0" xfId="3" applyFont="1" applyFill="1" applyAlignment="1">
      <alignment horizontal="left" vertical="center"/>
    </xf>
    <xf numFmtId="14" fontId="167" fillId="0" borderId="0" xfId="0" applyNumberFormat="1" applyFont="1" applyAlignment="1">
      <alignment horizontal="right" vertical="center"/>
    </xf>
    <xf numFmtId="0" fontId="167" fillId="0" borderId="0" xfId="3" applyFont="1" applyFill="1" applyAlignment="1">
      <alignment horizontal="left" vertical="center"/>
    </xf>
    <xf numFmtId="0" fontId="92" fillId="13" borderId="0" xfId="3" applyFont="1" applyFill="1" applyAlignment="1">
      <alignment horizontal="center" vertical="center" wrapText="1"/>
    </xf>
    <xf numFmtId="0" fontId="78" fillId="13" borderId="0" xfId="3" applyFont="1" applyFill="1" applyAlignment="1">
      <alignment horizontal="left" vertical="center" wrapText="1"/>
    </xf>
    <xf numFmtId="166" fontId="92" fillId="13" borderId="0" xfId="24" applyNumberFormat="1" applyFont="1" applyFill="1" applyBorder="1" applyAlignment="1">
      <alignment horizontal="right" vertical="center" wrapText="1"/>
    </xf>
    <xf numFmtId="0" fontId="78" fillId="13" borderId="0" xfId="3" applyFont="1" applyFill="1" applyAlignment="1">
      <alignment horizontal="center" vertical="center" wrapText="1"/>
    </xf>
    <xf numFmtId="0" fontId="79" fillId="13" borderId="0" xfId="3" applyFont="1" applyFill="1" applyAlignment="1">
      <alignment horizontal="left" vertical="center" wrapText="1"/>
    </xf>
    <xf numFmtId="3" fontId="79" fillId="13" borderId="0" xfId="3" applyNumberFormat="1" applyFont="1" applyFill="1" applyAlignment="1">
      <alignment horizontal="right" vertical="center" wrapText="1"/>
    </xf>
    <xf numFmtId="0" fontId="87" fillId="0" borderId="0" xfId="3" applyFont="1" applyFill="1" applyAlignment="1">
      <alignment horizontal="left" vertical="center"/>
    </xf>
    <xf numFmtId="0" fontId="171" fillId="0" borderId="0" xfId="0" applyFont="1" applyAlignment="1">
      <alignment horizontal="right" vertical="center"/>
    </xf>
    <xf numFmtId="0" fontId="87"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7"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67"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6" fillId="13" borderId="0" xfId="0" applyNumberFormat="1" applyFont="1" applyFill="1" applyBorder="1" applyAlignment="1">
      <alignment horizontal="center" vertical="center"/>
    </xf>
    <xf numFmtId="10" fontId="102"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08" fillId="0" borderId="0" xfId="0" applyFont="1" applyAlignment="1">
      <alignment vertical="top"/>
    </xf>
    <xf numFmtId="0" fontId="123" fillId="15" borderId="0" xfId="3" applyFont="1" applyFill="1" applyBorder="1" applyAlignment="1">
      <alignment horizontal="left" vertical="center"/>
    </xf>
    <xf numFmtId="0" fontId="24" fillId="15" borderId="0" xfId="3" applyFont="1" applyFill="1" applyBorder="1" applyAlignment="1"/>
    <xf numFmtId="49" fontId="172"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0" fillId="10" borderId="0" xfId="26" applyFont="1" applyFill="1" applyBorder="1" applyAlignment="1">
      <alignment horizontal="left" vertical="center"/>
    </xf>
    <xf numFmtId="3" fontId="90"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7" fillId="0" borderId="0" xfId="0" applyFont="1" applyFill="1" applyBorder="1" applyAlignment="1">
      <alignment horizontal="left" vertical="center"/>
    </xf>
    <xf numFmtId="0" fontId="167" fillId="0" borderId="0" xfId="0" applyFont="1" applyFill="1" applyBorder="1" applyAlignment="1">
      <alignment horizontal="left" vertical="center"/>
    </xf>
    <xf numFmtId="0" fontId="167" fillId="0" borderId="0" xfId="0" applyFont="1" applyFill="1" applyAlignment="1">
      <alignment horizontal="left" vertical="center"/>
    </xf>
    <xf numFmtId="0" fontId="167" fillId="0" borderId="0" xfId="0" applyFont="1" applyAlignment="1">
      <alignment vertical="center"/>
    </xf>
    <xf numFmtId="0" fontId="87" fillId="0" borderId="0" xfId="0" applyFont="1" applyAlignment="1">
      <alignment horizontal="left" vertical="center"/>
    </xf>
    <xf numFmtId="0" fontId="87" fillId="0" borderId="0" xfId="0" applyFont="1"/>
    <xf numFmtId="0" fontId="177" fillId="0" borderId="0" xfId="0" applyFont="1" applyFill="1" applyAlignment="1">
      <alignment horizontal="left" vertical="center"/>
    </xf>
    <xf numFmtId="0" fontId="167" fillId="0" borderId="0" xfId="0" applyFont="1" applyBorder="1" applyAlignment="1">
      <alignment horizontal="left" vertical="center"/>
    </xf>
    <xf numFmtId="0" fontId="170" fillId="0" borderId="0" xfId="0" applyFont="1" applyFill="1" applyAlignment="1">
      <alignment horizontal="left" vertical="center"/>
    </xf>
    <xf numFmtId="0" fontId="123" fillId="11" borderId="0" xfId="16" applyFont="1" applyFill="1" applyAlignment="1">
      <alignment horizontal="left" vertical="center"/>
    </xf>
    <xf numFmtId="0" fontId="114" fillId="0" borderId="0" xfId="3" applyFont="1">
      <alignment vertical="top"/>
    </xf>
    <xf numFmtId="49" fontId="114" fillId="0" borderId="0" xfId="3" applyNumberFormat="1" applyFont="1" applyAlignment="1">
      <alignment vertical="top"/>
    </xf>
    <xf numFmtId="0" fontId="114" fillId="0" borderId="0" xfId="18" applyFont="1" applyAlignment="1"/>
    <xf numFmtId="49" fontId="72" fillId="15" borderId="0" xfId="3" applyNumberFormat="1" applyFont="1" applyFill="1" applyBorder="1" applyAlignment="1">
      <alignment horizontal="right"/>
    </xf>
    <xf numFmtId="0" fontId="23" fillId="15" borderId="0" xfId="3" applyFont="1" applyFill="1" applyBorder="1" applyAlignment="1">
      <alignment horizontal="right"/>
    </xf>
    <xf numFmtId="0" fontId="123" fillId="15" borderId="0" xfId="28" applyFont="1" applyFill="1" applyAlignment="1">
      <alignment vertical="center"/>
    </xf>
    <xf numFmtId="0" fontId="107" fillId="15" borderId="0" xfId="28" applyFont="1" applyFill="1" applyAlignment="1">
      <alignment vertical="center"/>
    </xf>
    <xf numFmtId="0" fontId="65" fillId="15" borderId="0" xfId="28"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76" fillId="14" borderId="0" xfId="3" applyFont="1" applyFill="1" applyBorder="1" applyAlignment="1">
      <alignment horizontal="left" vertical="center"/>
    </xf>
    <xf numFmtId="14" fontId="78"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41" fillId="13" borderId="0" xfId="3" applyFont="1" applyFill="1" applyBorder="1" applyAlignment="1">
      <alignment horizontal="center" vertical="center"/>
    </xf>
    <xf numFmtId="0" fontId="181" fillId="6" borderId="0" xfId="30" applyFont="1" applyFill="1" applyBorder="1" applyAlignment="1">
      <alignment vertical="center" wrapText="1"/>
    </xf>
    <xf numFmtId="0" fontId="135"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2" fillId="13" borderId="0" xfId="3" applyFont="1" applyFill="1" applyBorder="1" applyAlignment="1">
      <alignment horizontal="center" vertical="center" wrapText="1"/>
    </xf>
    <xf numFmtId="0" fontId="87" fillId="0" borderId="0" xfId="0" applyFont="1" applyAlignment="1">
      <alignment horizontal="left" indent="8"/>
    </xf>
    <xf numFmtId="0" fontId="87" fillId="0" borderId="0" xfId="0" applyFont="1" applyAlignment="1">
      <alignment vertical="center"/>
    </xf>
    <xf numFmtId="0" fontId="65" fillId="0" borderId="0" xfId="0" applyFont="1" applyAlignment="1">
      <alignment vertical="center"/>
    </xf>
    <xf numFmtId="14" fontId="87" fillId="0" borderId="0" xfId="0" applyNumberFormat="1" applyFont="1" applyAlignment="1">
      <alignment horizontal="right" vertical="center"/>
    </xf>
    <xf numFmtId="14" fontId="65" fillId="0" borderId="0" xfId="0" applyNumberFormat="1" applyFont="1" applyAlignment="1">
      <alignment horizontal="right" vertical="center"/>
    </xf>
    <xf numFmtId="0" fontId="118" fillId="0" borderId="0" xfId="3" applyFont="1" applyFill="1">
      <alignment vertical="top"/>
    </xf>
    <xf numFmtId="0" fontId="118" fillId="0" borderId="0" xfId="0" applyFont="1" applyAlignment="1">
      <alignment horizontal="left" indent="6"/>
    </xf>
    <xf numFmtId="0" fontId="95"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38" fillId="0" borderId="0" xfId="19" applyFont="1"/>
    <xf numFmtId="0" fontId="127" fillId="0" borderId="0" xfId="2" applyFont="1" applyFill="1" applyBorder="1" applyAlignment="1" applyProtection="1">
      <alignment horizontal="left" vertical="center"/>
    </xf>
    <xf numFmtId="0" fontId="96" fillId="0" borderId="0" xfId="0" applyFont="1" applyAlignment="1">
      <alignment vertical="center"/>
    </xf>
    <xf numFmtId="0" fontId="166"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6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62" fillId="12" borderId="0" xfId="0" applyFont="1" applyFill="1" applyBorder="1" applyAlignment="1">
      <alignment horizontal="center" vertical="center"/>
    </xf>
    <xf numFmtId="0" fontId="163"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61" fillId="12" borderId="0" xfId="0" applyFont="1" applyFill="1" applyBorder="1" applyAlignment="1">
      <alignment horizontal="center" vertical="center" wrapText="1"/>
    </xf>
    <xf numFmtId="0" fontId="165"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1" fillId="0" borderId="0" xfId="0" applyFont="1" applyAlignment="1">
      <alignment horizontal="left" vertical="top" wrapText="1"/>
    </xf>
    <xf numFmtId="0" fontId="132" fillId="0" borderId="0" xfId="0" applyFont="1" applyAlignment="1">
      <alignment horizontal="left" vertical="top" wrapText="1"/>
    </xf>
    <xf numFmtId="0" fontId="133" fillId="0" borderId="0" xfId="0" applyFont="1" applyAlignment="1">
      <alignment horizontal="left" vertical="top" wrapText="1"/>
    </xf>
    <xf numFmtId="0" fontId="33" fillId="0" borderId="0" xfId="0" applyFont="1" applyAlignment="1">
      <alignment horizontal="left" vertical="center" wrapText="1"/>
    </xf>
    <xf numFmtId="0" fontId="131"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0" fontId="33" fillId="6" borderId="0" xfId="0" applyFont="1" applyFill="1" applyBorder="1" applyAlignment="1">
      <alignment horizontal="left" vertical="center" wrapText="1"/>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175" fillId="0" borderId="0" xfId="0" applyFont="1" applyFill="1" applyBorder="1" applyAlignment="1">
      <alignment horizontal="left" vertical="center" wrapText="1"/>
    </xf>
    <xf numFmtId="0" fontId="33" fillId="13" borderId="0"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0" fillId="13" borderId="0" xfId="0" applyFill="1" applyAlignment="1">
      <alignment horizontal="center" vertical="center" wrapText="1"/>
    </xf>
    <xf numFmtId="0" fontId="47" fillId="13" borderId="0" xfId="0" applyFont="1" applyFill="1" applyBorder="1" applyAlignment="1">
      <alignment horizontal="center" vertical="center"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75" fillId="0" borderId="0" xfId="0" applyFont="1" applyFill="1" applyAlignment="1">
      <alignment vertical="top" wrapText="1"/>
    </xf>
    <xf numFmtId="0" fontId="34" fillId="0" borderId="0" xfId="0" applyFont="1" applyFill="1" applyAlignment="1">
      <alignment vertical="top" wrapText="1"/>
    </xf>
    <xf numFmtId="0" fontId="114" fillId="0" borderId="0" xfId="0" applyFont="1" applyAlignment="1">
      <alignment vertical="top" wrapText="1"/>
    </xf>
    <xf numFmtId="0" fontId="136" fillId="0" borderId="0" xfId="0" applyFont="1" applyAlignment="1">
      <alignment wrapText="1"/>
    </xf>
    <xf numFmtId="0" fontId="133" fillId="0" borderId="0" xfId="0" applyFont="1" applyAlignment="1">
      <alignment wrapText="1"/>
    </xf>
    <xf numFmtId="0" fontId="175" fillId="3" borderId="0" xfId="0" applyFont="1" applyFill="1" applyBorder="1" applyAlignment="1">
      <alignment horizontal="left" vertical="distributed" wrapText="1"/>
    </xf>
    <xf numFmtId="0" fontId="131"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36" fillId="13" borderId="0" xfId="0" applyFont="1" applyFill="1" applyBorder="1" applyAlignment="1">
      <alignment horizontal="center" vertical="center"/>
    </xf>
    <xf numFmtId="14" fontId="136" fillId="13" borderId="0" xfId="0" applyNumberFormat="1" applyFont="1" applyFill="1" applyBorder="1" applyAlignment="1">
      <alignment horizontal="center" vertical="center"/>
    </xf>
    <xf numFmtId="0" fontId="136"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76" fillId="0" borderId="0" xfId="0" applyFont="1" applyFill="1" applyBorder="1" applyAlignment="1">
      <alignment horizontal="justify" vertical="top" wrapText="1"/>
    </xf>
    <xf numFmtId="0" fontId="135"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2" fontId="62" fillId="13" borderId="0" xfId="0" applyNumberFormat="1" applyFont="1" applyFill="1" applyBorder="1" applyAlignment="1">
      <alignment horizontal="center" vertical="center" wrapText="1"/>
    </xf>
    <xf numFmtId="0" fontId="131" fillId="0" borderId="0" xfId="0" applyFont="1" applyFill="1" applyAlignment="1">
      <alignment horizontal="justify" vertical="top" wrapText="1"/>
    </xf>
    <xf numFmtId="0" fontId="132"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75" fillId="0" borderId="0" xfId="0" applyNumberFormat="1" applyFont="1" applyFill="1" applyAlignment="1">
      <alignment horizontal="left" vertical="top" wrapText="1"/>
    </xf>
    <xf numFmtId="0" fontId="32" fillId="13" borderId="0" xfId="0" applyFont="1" applyFill="1" applyAlignment="1">
      <alignment horizontal="center" wrapText="1"/>
    </xf>
    <xf numFmtId="0" fontId="146" fillId="13" borderId="0" xfId="0" applyFont="1" applyFill="1" applyAlignment="1">
      <alignment horizontal="center" vertical="center"/>
    </xf>
    <xf numFmtId="14" fontId="137" fillId="13" borderId="0" xfId="0" applyNumberFormat="1" applyFont="1" applyFill="1" applyBorder="1" applyAlignment="1">
      <alignment horizontal="center" vertical="center"/>
    </xf>
    <xf numFmtId="0" fontId="136" fillId="13" borderId="0" xfId="0" applyFont="1" applyFill="1" applyAlignment="1">
      <alignment horizontal="center" vertical="top" wrapText="1"/>
    </xf>
    <xf numFmtId="0" fontId="131"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79"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08" fillId="0" borderId="0" xfId="0" applyFont="1" applyAlignment="1">
      <alignment horizontal="left" vertical="top" wrapText="1"/>
    </xf>
    <xf numFmtId="0" fontId="61" fillId="0" borderId="0" xfId="0" applyFont="1" applyAlignment="1">
      <alignment horizontal="left" vertical="top" wrapText="1"/>
    </xf>
    <xf numFmtId="0" fontId="118" fillId="0" borderId="0" xfId="28" applyFont="1" applyAlignment="1">
      <alignment horizontal="left" vertical="center" wrapText="1"/>
    </xf>
    <xf numFmtId="0" fontId="87" fillId="0" borderId="0" xfId="28" applyFont="1" applyAlignment="1">
      <alignment horizontal="left" vertical="center" wrapText="1"/>
    </xf>
    <xf numFmtId="0" fontId="87"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87" fillId="0" borderId="0" xfId="0" applyFont="1" applyAlignment="1">
      <alignment horizontal="center" vertical="center"/>
    </xf>
    <xf numFmtId="0" fontId="65" fillId="0" borderId="0" xfId="0" applyFont="1" applyAlignment="1">
      <alignment horizontal="center" vertical="center"/>
    </xf>
    <xf numFmtId="14" fontId="87" fillId="0" borderId="0" xfId="0" applyNumberFormat="1" applyFont="1" applyAlignment="1">
      <alignment horizontal="center" vertical="center"/>
    </xf>
    <xf numFmtId="14" fontId="65" fillId="0" borderId="0" xfId="0" applyNumberFormat="1" applyFont="1" applyAlignment="1">
      <alignment horizontal="center" vertical="center"/>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6" fillId="0" borderId="0" xfId="0" applyFont="1" applyAlignment="1">
      <alignment horizontal="left" vertical="center" wrapText="1"/>
    </xf>
    <xf numFmtId="0" fontId="95" fillId="0" borderId="0" xfId="0" applyFont="1" applyAlignment="1">
      <alignment horizontal="lef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 4" xfId="30"/>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29</xdr:row>
      <xdr:rowOff>0</xdr:rowOff>
    </xdr:from>
    <xdr:to>
      <xdr:col>4</xdr:col>
      <xdr:colOff>597043</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47700"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4</xdr:col>
      <xdr:colOff>0</xdr:colOff>
      <xdr:row>27</xdr:row>
      <xdr:rowOff>0</xdr:rowOff>
    </xdr:from>
    <xdr:to>
      <xdr:col>8</xdr:col>
      <xdr:colOff>646496</xdr:colOff>
      <xdr:row>39</xdr:row>
      <xdr:rowOff>76025</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694496" cy="2371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8</xdr:col>
      <xdr:colOff>744041</xdr:colOff>
      <xdr:row>19</xdr:row>
      <xdr:rowOff>46302</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792041" cy="2322777"/>
        </a:xfrm>
        <a:prstGeom prst="rect">
          <a:avLst/>
        </a:prstGeom>
      </xdr:spPr>
    </xdr:pic>
    <xdr:clientData/>
  </xdr:twoCellAnchor>
  <xdr:twoCellAnchor editAs="oneCell">
    <xdr:from>
      <xdr:col>4</xdr:col>
      <xdr:colOff>0</xdr:colOff>
      <xdr:row>24</xdr:row>
      <xdr:rowOff>0</xdr:rowOff>
    </xdr:from>
    <xdr:to>
      <xdr:col>8</xdr:col>
      <xdr:colOff>628207</xdr:colOff>
      <xdr:row>36</xdr:row>
      <xdr:rowOff>63831</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676207" cy="23593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37094</xdr:colOff>
      <xdr:row>63</xdr:row>
      <xdr:rowOff>131412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80694"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445892</xdr:colOff>
      <xdr:row>41</xdr:row>
      <xdr:rowOff>47019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199492" cy="62001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45</xdr:row>
      <xdr:rowOff>0</xdr:rowOff>
    </xdr:from>
    <xdr:to>
      <xdr:col>6</xdr:col>
      <xdr:colOff>1996</xdr:colOff>
      <xdr:row>63</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419100" y="12306300"/>
          <a:ext cx="5450296" cy="2938527"/>
        </a:xfrm>
        <a:prstGeom prst="rect">
          <a:avLst/>
        </a:prstGeom>
      </xdr:spPr>
    </xdr:pic>
    <xdr:clientData/>
  </xdr:twoCellAnchor>
  <xdr:twoCellAnchor editAs="oneCell">
    <xdr:from>
      <xdr:col>0</xdr:col>
      <xdr:colOff>400050</xdr:colOff>
      <xdr:row>68</xdr:row>
      <xdr:rowOff>9525</xdr:rowOff>
    </xdr:from>
    <xdr:to>
      <xdr:col>6</xdr:col>
      <xdr:colOff>19526</xdr:colOff>
      <xdr:row>86</xdr:row>
      <xdr:rowOff>27305</xdr:rowOff>
    </xdr:to>
    <xdr:pic>
      <xdr:nvPicPr>
        <xdr:cNvPr id="6" name="Picture 5"/>
        <xdr:cNvPicPr>
          <a:picLocks noChangeAspect="1"/>
        </xdr:cNvPicPr>
      </xdr:nvPicPr>
      <xdr:blipFill>
        <a:blip xmlns:r="http://schemas.openxmlformats.org/officeDocument/2006/relationships" r:embed="rId2"/>
        <a:stretch>
          <a:fillRect/>
        </a:stretch>
      </xdr:blipFill>
      <xdr:spPr>
        <a:xfrm>
          <a:off x="400050" y="16040100"/>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581024</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533900"/>
          <a:ext cx="7629525" cy="6558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20</xdr:row>
      <xdr:rowOff>0</xdr:rowOff>
    </xdr:from>
    <xdr:to>
      <xdr:col>5</xdr:col>
      <xdr:colOff>599684</xdr:colOff>
      <xdr:row>35</xdr:row>
      <xdr:rowOff>15833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762000" y="3476625"/>
          <a:ext cx="4285859" cy="2444708"/>
        </a:xfrm>
        <a:prstGeom prst="rect">
          <a:avLst/>
        </a:prstGeom>
      </xdr:spPr>
    </xdr:pic>
    <xdr:clientData/>
  </xdr:twoCellAnchor>
  <xdr:twoCellAnchor editAs="oneCell">
    <xdr:from>
      <xdr:col>0</xdr:col>
      <xdr:colOff>704850</xdr:colOff>
      <xdr:row>41</xdr:row>
      <xdr:rowOff>9525</xdr:rowOff>
    </xdr:from>
    <xdr:to>
      <xdr:col>5</xdr:col>
      <xdr:colOff>591307</xdr:colOff>
      <xdr:row>56</xdr:row>
      <xdr:rowOff>19261</xdr:rowOff>
    </xdr:to>
    <xdr:pic>
      <xdr:nvPicPr>
        <xdr:cNvPr id="5" name="Picture 4"/>
        <xdr:cNvPicPr>
          <a:picLocks noChangeAspect="1"/>
        </xdr:cNvPicPr>
      </xdr:nvPicPr>
      <xdr:blipFill>
        <a:blip xmlns:r="http://schemas.openxmlformats.org/officeDocument/2006/relationships" r:embed="rId2"/>
        <a:stretch>
          <a:fillRect/>
        </a:stretch>
      </xdr:blipFill>
      <xdr:spPr>
        <a:xfrm>
          <a:off x="704850" y="6886575"/>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18</xdr:col>
      <xdr:colOff>561974</xdr:colOff>
      <xdr:row>42</xdr:row>
      <xdr:rowOff>142876</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85774"/>
          <a:ext cx="11534774" cy="6457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9525</xdr:rowOff>
    </xdr:from>
    <xdr:to>
      <xdr:col>7</xdr:col>
      <xdr:colOff>467587</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57700"/>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25</xdr:row>
      <xdr:rowOff>28574</xdr:rowOff>
    </xdr:from>
    <xdr:to>
      <xdr:col>9</xdr:col>
      <xdr:colOff>567210</xdr:colOff>
      <xdr:row>65</xdr:row>
      <xdr:rowOff>133349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4486274"/>
          <a:ext cx="7644285" cy="6581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20</xdr:row>
      <xdr:rowOff>152400</xdr:rowOff>
    </xdr:from>
    <xdr:to>
      <xdr:col>6</xdr:col>
      <xdr:colOff>364773</xdr:colOff>
      <xdr:row>39</xdr:row>
      <xdr:rowOff>8255</xdr:rowOff>
    </xdr:to>
    <xdr:pic>
      <xdr:nvPicPr>
        <xdr:cNvPr id="3" name="Picture 2"/>
        <xdr:cNvPicPr>
          <a:picLocks noChangeAspect="1"/>
        </xdr:cNvPicPr>
      </xdr:nvPicPr>
      <xdr:blipFill>
        <a:blip xmlns:r="http://schemas.openxmlformats.org/officeDocument/2006/relationships" r:embed="rId1"/>
        <a:stretch>
          <a:fillRect/>
        </a:stretch>
      </xdr:blipFill>
      <xdr:spPr>
        <a:xfrm>
          <a:off x="219075" y="3781425"/>
          <a:ext cx="6194073" cy="2932430"/>
        </a:xfrm>
        <a:prstGeom prst="rect">
          <a:avLst/>
        </a:prstGeom>
      </xdr:spPr>
    </xdr:pic>
    <xdr:clientData/>
  </xdr:twoCellAnchor>
  <xdr:twoCellAnchor editAs="oneCell">
    <xdr:from>
      <xdr:col>0</xdr:col>
      <xdr:colOff>190500</xdr:colOff>
      <xdr:row>44</xdr:row>
      <xdr:rowOff>0</xdr:rowOff>
    </xdr:from>
    <xdr:to>
      <xdr:col>6</xdr:col>
      <xdr:colOff>299619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19050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47624</xdr:colOff>
      <xdr:row>25</xdr:row>
      <xdr:rowOff>28575</xdr:rowOff>
    </xdr:from>
    <xdr:to>
      <xdr:col>9</xdr:col>
      <xdr:colOff>581024</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610100"/>
          <a:ext cx="7629525" cy="65739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9"/>
      <c r="B1" s="400"/>
      <c r="C1" s="400"/>
      <c r="D1" s="400"/>
      <c r="E1" s="400"/>
      <c r="F1" s="400"/>
      <c r="G1" s="400"/>
      <c r="H1" s="400"/>
      <c r="I1" s="400"/>
    </row>
    <row r="2" spans="1:9" ht="18.75" customHeight="1">
      <c r="A2" s="673" t="s">
        <v>0</v>
      </c>
      <c r="B2" s="673"/>
      <c r="C2" s="673"/>
      <c r="D2" s="673"/>
      <c r="E2" s="673"/>
      <c r="F2" s="673"/>
      <c r="G2" s="673"/>
      <c r="H2" s="673"/>
      <c r="I2" s="673"/>
    </row>
    <row r="3" spans="1:9" ht="18.75" customHeight="1">
      <c r="A3" s="401"/>
      <c r="B3" s="401"/>
      <c r="C3" s="401"/>
      <c r="D3" s="401"/>
      <c r="E3" s="401"/>
      <c r="F3" s="401"/>
      <c r="G3" s="401"/>
      <c r="H3" s="401"/>
      <c r="I3" s="401"/>
    </row>
    <row r="4" spans="1:9" ht="16.5">
      <c r="A4" s="674" t="s">
        <v>1</v>
      </c>
      <c r="B4" s="674"/>
      <c r="C4" s="674"/>
      <c r="D4" s="674"/>
      <c r="E4" s="674"/>
      <c r="F4" s="674"/>
      <c r="G4" s="674"/>
      <c r="H4" s="674"/>
      <c r="I4" s="674"/>
    </row>
    <row r="5" spans="1:9" ht="15" customHeight="1">
      <c r="A5" s="402"/>
      <c r="B5" s="402"/>
      <c r="C5" s="402"/>
      <c r="D5" s="402"/>
      <c r="E5" s="402"/>
      <c r="F5" s="402"/>
      <c r="G5" s="402"/>
      <c r="H5" s="402"/>
      <c r="I5" s="402"/>
    </row>
    <row r="6" spans="1:9" ht="15" customHeight="1">
      <c r="A6" s="403"/>
      <c r="B6" s="403"/>
      <c r="C6" s="403"/>
      <c r="D6" s="403"/>
      <c r="E6" s="403"/>
      <c r="F6" s="403"/>
      <c r="G6" s="403"/>
      <c r="H6" s="403"/>
      <c r="I6" s="403"/>
    </row>
    <row r="7" spans="1:9" ht="15.75" customHeight="1">
      <c r="A7" s="675" t="s">
        <v>1256</v>
      </c>
      <c r="B7" s="675"/>
      <c r="C7" s="675"/>
      <c r="D7" s="675"/>
      <c r="E7" s="675"/>
      <c r="F7" s="675"/>
      <c r="G7" s="675"/>
      <c r="H7" s="675"/>
      <c r="I7" s="675"/>
    </row>
    <row r="8" spans="1:9">
      <c r="A8" s="404"/>
      <c r="B8" s="404"/>
      <c r="C8" s="404"/>
      <c r="D8" s="404"/>
      <c r="E8" s="404"/>
      <c r="F8" s="404"/>
      <c r="G8" s="404"/>
      <c r="H8" s="404"/>
      <c r="I8" s="404"/>
    </row>
    <row r="9" spans="1:9">
      <c r="A9" s="405"/>
      <c r="B9" s="405"/>
      <c r="C9" s="405"/>
      <c r="D9" s="405"/>
      <c r="E9" s="405"/>
      <c r="F9" s="405"/>
      <c r="G9" s="405"/>
      <c r="H9" s="405"/>
      <c r="I9" s="405"/>
    </row>
    <row r="10" spans="1:9">
      <c r="A10" s="405"/>
      <c r="B10" s="405"/>
      <c r="C10" s="405"/>
      <c r="D10" s="405"/>
      <c r="E10" s="405"/>
      <c r="F10" s="405"/>
      <c r="G10" s="405"/>
      <c r="H10" s="405"/>
      <c r="I10" s="405"/>
    </row>
    <row r="11" spans="1:9">
      <c r="A11" s="405"/>
      <c r="B11" s="405"/>
      <c r="C11" s="405"/>
      <c r="D11" s="405"/>
      <c r="E11" s="405"/>
      <c r="F11" s="405"/>
      <c r="G11" s="405"/>
      <c r="H11" s="405"/>
      <c r="I11" s="405"/>
    </row>
    <row r="12" spans="1:9">
      <c r="A12" s="405"/>
      <c r="B12" s="405"/>
      <c r="C12" s="405"/>
      <c r="D12" s="405"/>
      <c r="E12" s="405"/>
      <c r="F12" s="405"/>
      <c r="G12" s="405"/>
      <c r="H12" s="405"/>
      <c r="I12" s="405"/>
    </row>
    <row r="13" spans="1:9">
      <c r="A13" s="405"/>
      <c r="B13" s="405"/>
      <c r="C13" s="405"/>
      <c r="D13" s="405"/>
      <c r="E13" s="405"/>
      <c r="F13" s="405"/>
      <c r="G13" s="405"/>
      <c r="H13" s="405"/>
      <c r="I13" s="405"/>
    </row>
    <row r="14" spans="1:9">
      <c r="A14" s="405"/>
      <c r="B14" s="405"/>
      <c r="C14" s="405"/>
      <c r="D14" s="405"/>
      <c r="E14" s="405"/>
      <c r="F14" s="405"/>
      <c r="G14" s="405"/>
      <c r="H14" s="405"/>
      <c r="I14" s="405"/>
    </row>
    <row r="15" spans="1:9">
      <c r="A15" s="405"/>
      <c r="B15" s="405"/>
      <c r="C15" s="405"/>
      <c r="D15" s="405"/>
      <c r="E15" s="405"/>
      <c r="F15" s="405"/>
      <c r="G15" s="405"/>
      <c r="H15" s="405"/>
      <c r="I15" s="405"/>
    </row>
    <row r="16" spans="1:9">
      <c r="A16" s="405"/>
      <c r="B16" s="405"/>
      <c r="C16" s="405"/>
      <c r="D16" s="405"/>
      <c r="E16" s="405"/>
      <c r="F16" s="405"/>
      <c r="G16" s="405"/>
      <c r="H16" s="405"/>
      <c r="I16" s="405"/>
    </row>
    <row r="17" spans="1:9">
      <c r="A17" s="405"/>
      <c r="B17" s="405"/>
      <c r="C17" s="405"/>
      <c r="D17" s="405"/>
      <c r="E17" s="405"/>
      <c r="F17" s="405"/>
      <c r="G17" s="405"/>
      <c r="H17" s="405"/>
      <c r="I17" s="405"/>
    </row>
    <row r="18" spans="1:9" ht="30">
      <c r="A18" s="676" t="s">
        <v>2</v>
      </c>
      <c r="B18" s="676"/>
      <c r="C18" s="676"/>
      <c r="D18" s="676"/>
      <c r="E18" s="676"/>
      <c r="F18" s="676"/>
      <c r="G18" s="676"/>
      <c r="H18" s="676"/>
      <c r="I18" s="676"/>
    </row>
    <row r="19" spans="1:9" ht="18.75" customHeight="1">
      <c r="A19" s="406"/>
      <c r="B19" s="406"/>
      <c r="C19" s="406"/>
      <c r="D19" s="406"/>
      <c r="E19" s="406"/>
      <c r="F19" s="406"/>
      <c r="G19" s="406"/>
      <c r="H19" s="406"/>
      <c r="I19" s="406"/>
    </row>
    <row r="20" spans="1:9" ht="18.75" customHeight="1">
      <c r="A20" s="677" t="s">
        <v>1014</v>
      </c>
      <c r="B20" s="677"/>
      <c r="C20" s="677"/>
      <c r="D20" s="677"/>
      <c r="E20" s="677"/>
      <c r="F20" s="677"/>
      <c r="G20" s="677"/>
      <c r="H20" s="677"/>
      <c r="I20" s="677"/>
    </row>
    <row r="21" spans="1:9" ht="18.75" customHeight="1">
      <c r="A21" s="407"/>
      <c r="B21" s="407"/>
      <c r="C21" s="407"/>
      <c r="D21" s="407"/>
      <c r="E21" s="407"/>
      <c r="F21" s="407"/>
      <c r="G21" s="407"/>
      <c r="H21" s="407"/>
      <c r="I21" s="407"/>
    </row>
    <row r="22" spans="1:9" ht="26.25" customHeight="1">
      <c r="A22" s="678" t="s">
        <v>3</v>
      </c>
      <c r="B22" s="678"/>
      <c r="C22" s="678"/>
      <c r="D22" s="678"/>
      <c r="E22" s="678"/>
      <c r="F22" s="678"/>
      <c r="G22" s="678"/>
      <c r="H22" s="678"/>
      <c r="I22" s="678"/>
    </row>
    <row r="23" spans="1:9" ht="18.75">
      <c r="A23" s="408"/>
      <c r="B23" s="408"/>
      <c r="C23" s="408"/>
      <c r="D23" s="408"/>
      <c r="E23" s="408"/>
      <c r="F23" s="408"/>
      <c r="G23" s="408"/>
      <c r="H23" s="408"/>
      <c r="I23" s="408"/>
    </row>
    <row r="24" spans="1:9" ht="18.75" customHeight="1">
      <c r="A24" s="669" t="s">
        <v>1015</v>
      </c>
      <c r="B24" s="669"/>
      <c r="C24" s="669"/>
      <c r="D24" s="669"/>
      <c r="E24" s="669"/>
      <c r="F24" s="669"/>
      <c r="G24" s="669"/>
      <c r="H24" s="669"/>
      <c r="I24" s="669"/>
    </row>
    <row r="25" spans="1:9">
      <c r="A25" s="405"/>
      <c r="B25" s="405"/>
      <c r="C25" s="405"/>
      <c r="D25" s="405"/>
      <c r="E25" s="405"/>
      <c r="F25" s="405"/>
      <c r="G25" s="405"/>
      <c r="H25" s="405"/>
      <c r="I25" s="405"/>
    </row>
    <row r="26" spans="1:9">
      <c r="A26" s="405"/>
      <c r="B26" s="405"/>
      <c r="C26" s="405"/>
      <c r="D26" s="405"/>
      <c r="E26" s="405"/>
      <c r="F26" s="405"/>
      <c r="G26" s="405"/>
      <c r="H26" s="405"/>
      <c r="I26" s="405"/>
    </row>
    <row r="27" spans="1:9">
      <c r="A27" s="405"/>
      <c r="B27" s="405"/>
      <c r="C27" s="405"/>
      <c r="D27" s="405"/>
      <c r="E27" s="405"/>
      <c r="F27" s="405"/>
      <c r="G27" s="405"/>
      <c r="H27" s="405"/>
      <c r="I27" s="405"/>
    </row>
    <row r="28" spans="1:9">
      <c r="A28" s="405"/>
      <c r="B28" s="405"/>
      <c r="C28" s="405"/>
      <c r="D28" s="405"/>
      <c r="E28" s="405"/>
      <c r="F28" s="405"/>
      <c r="G28" s="405"/>
      <c r="H28" s="405"/>
      <c r="I28" s="405"/>
    </row>
    <row r="29" spans="1:9">
      <c r="A29" s="405"/>
      <c r="B29" s="405"/>
      <c r="C29" s="405"/>
      <c r="D29" s="405"/>
      <c r="E29" s="405"/>
      <c r="F29" s="405"/>
      <c r="G29" s="405"/>
      <c r="H29" s="405"/>
      <c r="I29" s="405"/>
    </row>
    <row r="30" spans="1:9">
      <c r="A30" s="405"/>
      <c r="B30" s="405"/>
      <c r="C30" s="405"/>
      <c r="D30" s="405"/>
      <c r="E30" s="405"/>
      <c r="F30" s="405"/>
      <c r="G30" s="405"/>
      <c r="H30" s="405"/>
      <c r="I30" s="405"/>
    </row>
    <row r="31" spans="1:9">
      <c r="A31" s="405"/>
      <c r="B31" s="405"/>
      <c r="C31" s="405"/>
      <c r="D31" s="405"/>
      <c r="E31" s="405"/>
      <c r="F31" s="405"/>
      <c r="G31" s="405"/>
      <c r="H31" s="405"/>
      <c r="I31" s="405"/>
    </row>
    <row r="32" spans="1:9">
      <c r="A32" s="405"/>
      <c r="B32" s="405"/>
      <c r="C32" s="405"/>
      <c r="D32" s="405"/>
      <c r="E32" s="405"/>
      <c r="F32" s="405"/>
      <c r="G32" s="405"/>
      <c r="H32" s="405"/>
      <c r="I32" s="405"/>
    </row>
    <row r="33" spans="1:9">
      <c r="A33" s="405"/>
      <c r="B33" s="405"/>
      <c r="C33" s="405"/>
      <c r="D33" s="405"/>
      <c r="E33" s="405"/>
      <c r="F33" s="405"/>
      <c r="G33" s="405"/>
      <c r="H33" s="405"/>
      <c r="I33" s="405"/>
    </row>
    <row r="34" spans="1:9">
      <c r="A34" s="405"/>
      <c r="B34" s="405"/>
      <c r="C34" s="405"/>
      <c r="D34" s="405"/>
      <c r="E34" s="405"/>
      <c r="F34" s="405"/>
      <c r="G34" s="405"/>
      <c r="H34" s="405"/>
      <c r="I34" s="405"/>
    </row>
    <row r="35" spans="1:9">
      <c r="A35" s="405"/>
      <c r="B35" s="405"/>
      <c r="C35" s="405"/>
      <c r="D35" s="405"/>
      <c r="E35" s="405"/>
      <c r="F35" s="405"/>
      <c r="G35" s="405"/>
      <c r="H35" s="405"/>
      <c r="I35" s="405"/>
    </row>
    <row r="36" spans="1:9">
      <c r="A36" s="670"/>
      <c r="B36" s="670"/>
      <c r="C36" s="670"/>
      <c r="D36" s="670"/>
      <c r="E36" s="670"/>
      <c r="F36" s="670"/>
      <c r="G36" s="670"/>
      <c r="H36" s="670"/>
      <c r="I36" s="670"/>
    </row>
    <row r="37" spans="1:9" ht="50.25" customHeight="1">
      <c r="A37" s="671" t="s">
        <v>4</v>
      </c>
      <c r="B37" s="671"/>
      <c r="C37" s="671"/>
      <c r="D37" s="671"/>
      <c r="E37" s="671"/>
      <c r="F37" s="671"/>
      <c r="G37" s="671"/>
      <c r="H37" s="671"/>
      <c r="I37" s="671"/>
    </row>
    <row r="38" spans="1:9">
      <c r="A38" s="409"/>
      <c r="B38" s="409"/>
      <c r="C38" s="409"/>
      <c r="D38" s="409"/>
      <c r="E38" s="409"/>
      <c r="F38" s="409"/>
      <c r="G38" s="409"/>
      <c r="H38" s="409"/>
      <c r="I38" s="409"/>
    </row>
    <row r="39" spans="1:9" ht="65.25" customHeight="1">
      <c r="A39" s="672" t="s">
        <v>5</v>
      </c>
      <c r="B39" s="672"/>
      <c r="C39" s="672"/>
      <c r="D39" s="672"/>
      <c r="E39" s="672"/>
      <c r="F39" s="672"/>
      <c r="G39" s="672"/>
      <c r="H39" s="672"/>
      <c r="I39" s="672"/>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10" t="s">
        <v>471</v>
      </c>
      <c r="S1" s="411" t="str">
        <f>Naslovnica!A20</f>
        <v>Siječanj 2014.</v>
      </c>
    </row>
    <row r="2" spans="1:19" ht="12.75" customHeight="1">
      <c r="A2" s="129" t="s">
        <v>472</v>
      </c>
      <c r="J2" s="97"/>
      <c r="K2" s="97"/>
      <c r="L2" s="97"/>
      <c r="M2" s="87"/>
      <c r="S2" s="130" t="str">
        <f>Naslovnica!A24</f>
        <v>January 2014</v>
      </c>
    </row>
    <row r="3" spans="1:19" ht="12.75" customHeight="1">
      <c r="J3" s="87"/>
    </row>
    <row r="4" spans="1:19" ht="12.75" customHeight="1"/>
    <row r="5" spans="1:19" ht="12.75" customHeight="1"/>
    <row r="6" spans="1:19" ht="12.75" customHeight="1"/>
    <row r="7" spans="1:19" ht="12.75" customHeight="1">
      <c r="S7" s="9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651</v>
      </c>
    </row>
    <row r="45" spans="1:1" ht="12.75" customHeight="1"/>
    <row r="46" spans="1:1" ht="12.75" customHeight="1"/>
    <row r="47" spans="1:1" ht="12.75" customHeight="1"/>
    <row r="48" spans="1:1" ht="12.75" customHeight="1"/>
    <row r="49" spans="1:19" ht="12.75" customHeight="1"/>
    <row r="50" spans="1:19" ht="12.75" customHeight="1">
      <c r="A50" s="83" t="s">
        <v>419</v>
      </c>
    </row>
    <row r="51" spans="1:19" ht="12.75" customHeight="1"/>
    <row r="52" spans="1:19" ht="12.75" customHeight="1">
      <c r="S52" s="40" t="s">
        <v>491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13" t="s">
        <v>1075</v>
      </c>
      <c r="K1" s="411" t="str">
        <f>Naslovnica!A20</f>
        <v>Siječanj 2014.</v>
      </c>
    </row>
    <row r="2" spans="1:12" ht="12.75" customHeight="1">
      <c r="A2" s="131" t="s">
        <v>1070</v>
      </c>
      <c r="K2" s="130" t="str">
        <f>Naslovnica!A24</f>
        <v>January 2014</v>
      </c>
    </row>
    <row r="3" spans="1:12" ht="12.75" customHeight="1"/>
    <row r="4" spans="1:12" ht="12.75" customHeight="1">
      <c r="H4" s="707" t="s">
        <v>652</v>
      </c>
      <c r="I4" s="720"/>
      <c r="J4" s="720"/>
      <c r="K4" s="720"/>
    </row>
    <row r="5" spans="1:12">
      <c r="A5" s="721" t="s">
        <v>667</v>
      </c>
      <c r="B5" s="694" t="s">
        <v>134</v>
      </c>
      <c r="C5" s="694"/>
      <c r="D5" s="694" t="s">
        <v>135</v>
      </c>
      <c r="E5" s="694"/>
      <c r="F5" s="694" t="s">
        <v>160</v>
      </c>
      <c r="G5" s="694"/>
      <c r="H5" s="694" t="s">
        <v>137</v>
      </c>
      <c r="I5" s="694"/>
      <c r="J5" s="694" t="s">
        <v>161</v>
      </c>
      <c r="K5" s="694"/>
    </row>
    <row r="6" spans="1:12">
      <c r="A6" s="721"/>
      <c r="B6" s="454" t="s">
        <v>162</v>
      </c>
      <c r="C6" s="454" t="s">
        <v>163</v>
      </c>
      <c r="D6" s="454" t="s">
        <v>162</v>
      </c>
      <c r="E6" s="454" t="s">
        <v>163</v>
      </c>
      <c r="F6" s="454" t="s">
        <v>162</v>
      </c>
      <c r="G6" s="454" t="s">
        <v>163</v>
      </c>
      <c r="H6" s="454" t="s">
        <v>162</v>
      </c>
      <c r="I6" s="454" t="s">
        <v>163</v>
      </c>
      <c r="J6" s="454" t="s">
        <v>162</v>
      </c>
      <c r="K6" s="454" t="s">
        <v>163</v>
      </c>
    </row>
    <row r="7" spans="1:12">
      <c r="A7" s="721"/>
      <c r="B7" s="455" t="s">
        <v>149</v>
      </c>
      <c r="C7" s="455" t="s">
        <v>150</v>
      </c>
      <c r="D7" s="455" t="s">
        <v>149</v>
      </c>
      <c r="E7" s="455" t="s">
        <v>150</v>
      </c>
      <c r="F7" s="455" t="s">
        <v>149</v>
      </c>
      <c r="G7" s="455" t="s">
        <v>150</v>
      </c>
      <c r="H7" s="455" t="s">
        <v>149</v>
      </c>
      <c r="I7" s="455" t="s">
        <v>150</v>
      </c>
      <c r="J7" s="455" t="s">
        <v>149</v>
      </c>
      <c r="K7" s="455" t="s">
        <v>150</v>
      </c>
    </row>
    <row r="8" spans="1:12" ht="18">
      <c r="A8" s="653" t="s">
        <v>653</v>
      </c>
      <c r="B8" s="196">
        <v>20629026.236650005</v>
      </c>
      <c r="C8" s="197">
        <v>0.87165940331506031</v>
      </c>
      <c r="D8" s="196">
        <v>6675821.6987300003</v>
      </c>
      <c r="E8" s="197">
        <v>0.84196932559220927</v>
      </c>
      <c r="F8" s="196">
        <v>8538246.4273699988</v>
      </c>
      <c r="G8" s="197">
        <v>0.86930138493577747</v>
      </c>
      <c r="H8" s="196">
        <v>16165647.088779999</v>
      </c>
      <c r="I8" s="197">
        <v>0.91043909898769082</v>
      </c>
      <c r="J8" s="196">
        <v>52008741.451530002</v>
      </c>
      <c r="K8" s="197">
        <v>0.87892622571210988</v>
      </c>
      <c r="L8" s="97"/>
    </row>
    <row r="9" spans="1:12" ht="19.5">
      <c r="A9" s="198" t="s">
        <v>654</v>
      </c>
      <c r="B9" s="199">
        <v>19726304.943620004</v>
      </c>
      <c r="C9" s="200">
        <v>0.83351579466307424</v>
      </c>
      <c r="D9" s="199">
        <v>6543657.4550000001</v>
      </c>
      <c r="E9" s="200">
        <v>0.82530048029007641</v>
      </c>
      <c r="F9" s="199">
        <v>8212551.784359999</v>
      </c>
      <c r="G9" s="200">
        <v>0.83614155444328053</v>
      </c>
      <c r="H9" s="199">
        <v>16058364.111649999</v>
      </c>
      <c r="I9" s="200">
        <v>0.90439698904315635</v>
      </c>
      <c r="J9" s="199">
        <v>50540878.294629999</v>
      </c>
      <c r="K9" s="200">
        <v>0.85411994529945379</v>
      </c>
      <c r="L9" s="97"/>
    </row>
    <row r="10" spans="1:12" ht="19.5">
      <c r="A10" s="198" t="s">
        <v>655</v>
      </c>
      <c r="B10" s="201">
        <v>1986677.2989700001</v>
      </c>
      <c r="C10" s="202">
        <v>8.3945113508226435E-2</v>
      </c>
      <c r="D10" s="201">
        <v>972645.66719000007</v>
      </c>
      <c r="E10" s="202">
        <v>0.12267221226114271</v>
      </c>
      <c r="F10" s="201">
        <v>1410091.9128599998</v>
      </c>
      <c r="G10" s="202">
        <v>0.14356517619432474</v>
      </c>
      <c r="H10" s="201">
        <v>2226411.3513699998</v>
      </c>
      <c r="I10" s="202">
        <v>0.12539009008331914</v>
      </c>
      <c r="J10" s="201">
        <v>6595826.2303899992</v>
      </c>
      <c r="K10" s="202">
        <v>0.11146673602037473</v>
      </c>
      <c r="L10" s="87"/>
    </row>
    <row r="11" spans="1:12" ht="19.5">
      <c r="A11" s="203" t="s">
        <v>656</v>
      </c>
      <c r="B11" s="201">
        <v>16608653.12741</v>
      </c>
      <c r="C11" s="202">
        <v>0.70178245491707603</v>
      </c>
      <c r="D11" s="201">
        <v>5067582.0323199993</v>
      </c>
      <c r="E11" s="202">
        <v>0.6391345992580012</v>
      </c>
      <c r="F11" s="201">
        <v>6514655.4490499999</v>
      </c>
      <c r="G11" s="202">
        <v>0.66327425103177617</v>
      </c>
      <c r="H11" s="201">
        <v>11712679.899360001</v>
      </c>
      <c r="I11" s="202">
        <v>0.65965078142191036</v>
      </c>
      <c r="J11" s="201">
        <v>39903570.508139998</v>
      </c>
      <c r="K11" s="202">
        <v>0.6743538420717694</v>
      </c>
    </row>
    <row r="12" spans="1:12" ht="19.5">
      <c r="A12" s="198" t="s">
        <v>657</v>
      </c>
      <c r="B12" s="201">
        <v>6076.7562800000005</v>
      </c>
      <c r="C12" s="202">
        <v>2.5676741559935189E-4</v>
      </c>
      <c r="D12" s="201">
        <v>9115.1344200000003</v>
      </c>
      <c r="E12" s="202">
        <v>1.1496208147305301E-3</v>
      </c>
      <c r="F12" s="201">
        <v>9263.5792700000002</v>
      </c>
      <c r="G12" s="202">
        <v>9.4314943441540405E-4</v>
      </c>
      <c r="H12" s="201">
        <v>0</v>
      </c>
      <c r="I12" s="202">
        <v>0</v>
      </c>
      <c r="J12" s="201">
        <v>24455.469969999998</v>
      </c>
      <c r="K12" s="202">
        <v>4.1328733053038749E-4</v>
      </c>
    </row>
    <row r="13" spans="1:12" ht="19.5">
      <c r="A13" s="198" t="s">
        <v>658</v>
      </c>
      <c r="B13" s="201">
        <v>144103.98091999997</v>
      </c>
      <c r="C13" s="202">
        <v>6.0889733031068184E-3</v>
      </c>
      <c r="D13" s="201">
        <v>124771.76611</v>
      </c>
      <c r="E13" s="202">
        <v>1.5736489754447892E-2</v>
      </c>
      <c r="F13" s="201">
        <v>103423.63379000001</v>
      </c>
      <c r="G13" s="202">
        <v>1.0529832894086561E-2</v>
      </c>
      <c r="H13" s="201">
        <v>757594.28794000007</v>
      </c>
      <c r="I13" s="202">
        <v>4.2667234854399445E-2</v>
      </c>
      <c r="J13" s="201">
        <v>1129893.66876</v>
      </c>
      <c r="K13" s="202">
        <v>1.9094735808301715E-2</v>
      </c>
    </row>
    <row r="14" spans="1:12" ht="19.5">
      <c r="A14" s="651" t="s">
        <v>1053</v>
      </c>
      <c r="B14" s="201">
        <v>22831.962480000002</v>
      </c>
      <c r="C14" s="202">
        <v>9.6474232780172791E-4</v>
      </c>
      <c r="D14" s="201">
        <v>26858.683260000002</v>
      </c>
      <c r="E14" s="202">
        <v>3.3874762465598892E-3</v>
      </c>
      <c r="F14" s="201">
        <v>37852.536759999995</v>
      </c>
      <c r="G14" s="202">
        <v>3.8538665882633816E-3</v>
      </c>
      <c r="H14" s="201">
        <v>27899.848389999999</v>
      </c>
      <c r="I14" s="202">
        <v>1.5713019522562005E-3</v>
      </c>
      <c r="J14" s="201">
        <v>115443.03088999999</v>
      </c>
      <c r="K14" s="202">
        <v>1.9509394881142479E-3</v>
      </c>
    </row>
    <row r="15" spans="1:12" ht="19.5">
      <c r="A15" s="198" t="s">
        <v>1069</v>
      </c>
      <c r="B15" s="201">
        <v>444982.71541</v>
      </c>
      <c r="C15" s="202">
        <v>1.8802311061619142E-2</v>
      </c>
      <c r="D15" s="201">
        <v>342684.17170000001</v>
      </c>
      <c r="E15" s="202">
        <v>4.3220081955194126E-2</v>
      </c>
      <c r="F15" s="201">
        <v>80932.90595</v>
      </c>
      <c r="G15" s="202">
        <v>8.2399925825147706E-3</v>
      </c>
      <c r="H15" s="201">
        <v>1083896.0536099998</v>
      </c>
      <c r="I15" s="202">
        <v>6.1044345520193853E-2</v>
      </c>
      <c r="J15" s="201">
        <v>1952495.8466699999</v>
      </c>
      <c r="K15" s="202">
        <v>3.2996372481567691E-2</v>
      </c>
    </row>
    <row r="16" spans="1:12" ht="19.5">
      <c r="A16" s="198" t="s">
        <v>1076</v>
      </c>
      <c r="B16" s="201">
        <v>44955.315000000002</v>
      </c>
      <c r="C16" s="202">
        <v>1.8995430321922962E-3</v>
      </c>
      <c r="D16" s="201">
        <v>0</v>
      </c>
      <c r="E16" s="202">
        <v>0</v>
      </c>
      <c r="F16" s="201">
        <v>6331.7666799999997</v>
      </c>
      <c r="G16" s="202">
        <v>6.4465386315977415E-4</v>
      </c>
      <c r="H16" s="201">
        <v>0</v>
      </c>
      <c r="I16" s="202">
        <v>0</v>
      </c>
      <c r="J16" s="201">
        <v>51287.081680000003</v>
      </c>
      <c r="K16" s="202">
        <v>8.6673047396852558E-4</v>
      </c>
    </row>
    <row r="17" spans="1:11" ht="19.5">
      <c r="A17" s="198" t="s">
        <v>659</v>
      </c>
      <c r="B17" s="201">
        <v>468023.78714999999</v>
      </c>
      <c r="C17" s="202">
        <v>1.9775889097452273E-2</v>
      </c>
      <c r="D17" s="201">
        <v>0</v>
      </c>
      <c r="E17" s="202">
        <v>0</v>
      </c>
      <c r="F17" s="201">
        <v>50000</v>
      </c>
      <c r="G17" s="202">
        <v>5.0906318547399012E-3</v>
      </c>
      <c r="H17" s="201">
        <v>249882.67098</v>
      </c>
      <c r="I17" s="202">
        <v>1.4073235211077353E-2</v>
      </c>
      <c r="J17" s="201">
        <v>767906.45812999993</v>
      </c>
      <c r="K17" s="202">
        <v>1.2977301624827145E-2</v>
      </c>
    </row>
    <row r="18" spans="1:11" ht="18">
      <c r="A18" s="204" t="s">
        <v>660</v>
      </c>
      <c r="B18" s="199">
        <v>783096.68007</v>
      </c>
      <c r="C18" s="202">
        <v>3.3088987190055014E-2</v>
      </c>
      <c r="D18" s="199">
        <v>104454.64598999999</v>
      </c>
      <c r="E18" s="202">
        <v>1.3174049848560861E-2</v>
      </c>
      <c r="F18" s="199">
        <v>254029.42512999999</v>
      </c>
      <c r="G18" s="202">
        <v>2.5863405672160854E-2</v>
      </c>
      <c r="H18" s="199">
        <v>25121.238870000001</v>
      </c>
      <c r="I18" s="202">
        <v>1.4148124078578676E-3</v>
      </c>
      <c r="J18" s="199">
        <v>1166701.99006</v>
      </c>
      <c r="K18" s="200">
        <v>1.9716781218594104E-2</v>
      </c>
    </row>
    <row r="19" spans="1:11" ht="18">
      <c r="A19" s="204" t="s">
        <v>661</v>
      </c>
      <c r="B19" s="199">
        <v>119624.61296</v>
      </c>
      <c r="C19" s="202">
        <v>5.0546214619309913E-3</v>
      </c>
      <c r="D19" s="199">
        <v>27709.597739999997</v>
      </c>
      <c r="E19" s="202">
        <v>3.4947954535720443E-3</v>
      </c>
      <c r="F19" s="199">
        <v>71665.217879999997</v>
      </c>
      <c r="G19" s="202">
        <v>7.2964248203360709E-3</v>
      </c>
      <c r="H19" s="199">
        <v>82161.738259999998</v>
      </c>
      <c r="I19" s="202">
        <v>4.6272975366767203E-3</v>
      </c>
      <c r="J19" s="199">
        <v>301161.16684000002</v>
      </c>
      <c r="K19" s="200">
        <v>5.0894991940619106E-3</v>
      </c>
    </row>
    <row r="20" spans="1:11" ht="2.25" customHeight="1">
      <c r="A20" s="198"/>
      <c r="B20" s="199"/>
      <c r="C20" s="200"/>
      <c r="D20" s="199"/>
      <c r="E20" s="200"/>
      <c r="F20" s="199"/>
      <c r="G20" s="200"/>
      <c r="H20" s="199"/>
      <c r="I20" s="200"/>
      <c r="J20" s="199"/>
      <c r="K20" s="200"/>
    </row>
    <row r="21" spans="1:11" ht="18">
      <c r="A21" s="204" t="s">
        <v>662</v>
      </c>
      <c r="B21" s="196">
        <v>3037357.8558</v>
      </c>
      <c r="C21" s="197">
        <v>0.12834059668493975</v>
      </c>
      <c r="D21" s="196">
        <v>1252996.4848</v>
      </c>
      <c r="E21" s="197">
        <v>0.1580306744077907</v>
      </c>
      <c r="F21" s="196">
        <v>1283717.01975</v>
      </c>
      <c r="G21" s="197">
        <v>0.13069861506422242</v>
      </c>
      <c r="H21" s="196">
        <v>1590232.5815400002</v>
      </c>
      <c r="I21" s="197">
        <v>8.9560901012309041E-2</v>
      </c>
      <c r="J21" s="196">
        <v>7164303.9418899994</v>
      </c>
      <c r="K21" s="197">
        <v>0.12107377428788993</v>
      </c>
    </row>
    <row r="22" spans="1:11" ht="19.5">
      <c r="A22" s="198" t="s">
        <v>663</v>
      </c>
      <c r="B22" s="201">
        <v>2718834.4204799999</v>
      </c>
      <c r="C22" s="202">
        <v>0.11488169928533173</v>
      </c>
      <c r="D22" s="201">
        <v>361416.87370999996</v>
      </c>
      <c r="E22" s="202">
        <v>4.5582691561870704E-2</v>
      </c>
      <c r="F22" s="201">
        <v>709283.61139999994</v>
      </c>
      <c r="G22" s="202">
        <v>7.2214034924755949E-2</v>
      </c>
      <c r="H22" s="201">
        <v>444778.6066</v>
      </c>
      <c r="I22" s="202">
        <v>2.5049651994627654E-2</v>
      </c>
      <c r="J22" s="201">
        <v>4234313.5121899992</v>
      </c>
      <c r="K22" s="202">
        <v>7.155814753216759E-2</v>
      </c>
    </row>
    <row r="23" spans="1:11" ht="19.5">
      <c r="A23" s="198" t="s">
        <v>664</v>
      </c>
      <c r="B23" s="201">
        <v>318523.43531999999</v>
      </c>
      <c r="C23" s="202">
        <v>1.3458897399608021E-2</v>
      </c>
      <c r="D23" s="201">
        <v>597408.95465999993</v>
      </c>
      <c r="E23" s="202">
        <v>7.5346532210936221E-2</v>
      </c>
      <c r="F23" s="201">
        <v>0</v>
      </c>
      <c r="G23" s="202">
        <v>0</v>
      </c>
      <c r="H23" s="201">
        <v>0</v>
      </c>
      <c r="I23" s="202">
        <v>0</v>
      </c>
      <c r="J23" s="201">
        <v>915932.38997999998</v>
      </c>
      <c r="K23" s="202">
        <v>1.5478878666634435E-2</v>
      </c>
    </row>
    <row r="24" spans="1:11" ht="19.5">
      <c r="A24" s="198" t="s">
        <v>657</v>
      </c>
      <c r="B24" s="201">
        <v>0</v>
      </c>
      <c r="C24" s="202">
        <v>0</v>
      </c>
      <c r="D24" s="201">
        <v>0</v>
      </c>
      <c r="E24" s="202">
        <v>0</v>
      </c>
      <c r="F24" s="201">
        <v>0</v>
      </c>
      <c r="G24" s="202">
        <v>0</v>
      </c>
      <c r="H24" s="201">
        <v>0</v>
      </c>
      <c r="I24" s="202">
        <v>0</v>
      </c>
      <c r="J24" s="201">
        <v>0</v>
      </c>
      <c r="K24" s="202">
        <v>0</v>
      </c>
    </row>
    <row r="25" spans="1:11" ht="19.5">
      <c r="A25" s="203" t="s">
        <v>665</v>
      </c>
      <c r="B25" s="201">
        <v>0</v>
      </c>
      <c r="C25" s="202">
        <v>0</v>
      </c>
      <c r="D25" s="201">
        <v>0</v>
      </c>
      <c r="E25" s="202">
        <v>0</v>
      </c>
      <c r="F25" s="201">
        <v>0</v>
      </c>
      <c r="G25" s="202">
        <v>0</v>
      </c>
      <c r="H25" s="201">
        <v>0</v>
      </c>
      <c r="I25" s="202">
        <v>0</v>
      </c>
      <c r="J25" s="201">
        <v>0</v>
      </c>
      <c r="K25" s="202">
        <v>0</v>
      </c>
    </row>
    <row r="26" spans="1:11" ht="19.5">
      <c r="A26" s="651" t="s">
        <v>1053</v>
      </c>
      <c r="B26" s="201">
        <v>0</v>
      </c>
      <c r="C26" s="202">
        <v>0</v>
      </c>
      <c r="D26" s="201">
        <v>0</v>
      </c>
      <c r="E26" s="202">
        <v>0</v>
      </c>
      <c r="F26" s="201">
        <v>0</v>
      </c>
      <c r="G26" s="202">
        <v>0</v>
      </c>
      <c r="H26" s="201">
        <v>0</v>
      </c>
      <c r="I26" s="202">
        <v>0</v>
      </c>
      <c r="J26" s="201">
        <v>0</v>
      </c>
      <c r="K26" s="202">
        <v>0</v>
      </c>
    </row>
    <row r="27" spans="1:11" ht="19.5">
      <c r="A27" s="198" t="s">
        <v>1124</v>
      </c>
      <c r="B27" s="201">
        <v>0</v>
      </c>
      <c r="C27" s="202">
        <v>0</v>
      </c>
      <c r="D27" s="201">
        <v>294170.65643000003</v>
      </c>
      <c r="E27" s="202">
        <v>3.7101450634983775E-2</v>
      </c>
      <c r="F27" s="201">
        <v>574433.40835000004</v>
      </c>
      <c r="G27" s="202">
        <v>5.8484580139466481E-2</v>
      </c>
      <c r="H27" s="201">
        <v>1145453.9749400001</v>
      </c>
      <c r="I27" s="202">
        <v>6.4511249017681391E-2</v>
      </c>
      <c r="J27" s="201">
        <v>2014058.0397200002</v>
      </c>
      <c r="K27" s="202">
        <v>3.4036748089087902E-2</v>
      </c>
    </row>
    <row r="28" spans="1:11" ht="19.5">
      <c r="A28" s="198" t="s">
        <v>1076</v>
      </c>
      <c r="B28" s="201">
        <v>0</v>
      </c>
      <c r="C28" s="202">
        <v>0</v>
      </c>
      <c r="D28" s="201">
        <v>0</v>
      </c>
      <c r="E28" s="202">
        <v>0</v>
      </c>
      <c r="F28" s="201">
        <v>0</v>
      </c>
      <c r="G28" s="202">
        <v>0</v>
      </c>
      <c r="H28" s="201">
        <v>0</v>
      </c>
      <c r="I28" s="202">
        <v>0</v>
      </c>
      <c r="J28" s="201">
        <v>0</v>
      </c>
      <c r="K28" s="202">
        <v>0</v>
      </c>
    </row>
    <row r="29" spans="1:11" ht="19.5">
      <c r="A29" s="198" t="s">
        <v>659</v>
      </c>
      <c r="B29" s="201">
        <v>0</v>
      </c>
      <c r="C29" s="205">
        <v>0</v>
      </c>
      <c r="D29" s="201">
        <v>0</v>
      </c>
      <c r="E29" s="205">
        <v>0</v>
      </c>
      <c r="F29" s="201">
        <v>0</v>
      </c>
      <c r="G29" s="205">
        <v>0</v>
      </c>
      <c r="H29" s="201">
        <v>0</v>
      </c>
      <c r="I29" s="205">
        <v>0</v>
      </c>
      <c r="J29" s="201">
        <v>0</v>
      </c>
      <c r="K29" s="205">
        <v>0</v>
      </c>
    </row>
    <row r="30" spans="1:11" ht="2.25" customHeight="1">
      <c r="A30" s="198"/>
      <c r="B30" s="201"/>
      <c r="C30" s="200"/>
      <c r="D30" s="201"/>
      <c r="E30" s="200"/>
      <c r="F30" s="201"/>
      <c r="G30" s="200"/>
      <c r="H30" s="201"/>
      <c r="I30" s="200"/>
      <c r="J30" s="201"/>
      <c r="K30" s="200"/>
    </row>
    <row r="31" spans="1:11" ht="18">
      <c r="A31" s="204" t="s">
        <v>666</v>
      </c>
      <c r="B31" s="196">
        <v>23666384.092450004</v>
      </c>
      <c r="C31" s="197">
        <v>1</v>
      </c>
      <c r="D31" s="196">
        <v>7928818.18353</v>
      </c>
      <c r="E31" s="197">
        <v>1</v>
      </c>
      <c r="F31" s="196">
        <v>9821963.4471199997</v>
      </c>
      <c r="G31" s="197">
        <v>1</v>
      </c>
      <c r="H31" s="196">
        <v>17755879.67032</v>
      </c>
      <c r="I31" s="197">
        <v>1</v>
      </c>
      <c r="J31" s="196">
        <v>59173045.393420011</v>
      </c>
      <c r="K31" s="197">
        <v>1</v>
      </c>
    </row>
    <row r="32" spans="1:11" ht="22.5" customHeight="1">
      <c r="A32" s="456" t="s">
        <v>1074</v>
      </c>
      <c r="B32" s="457">
        <v>23568014.023490001</v>
      </c>
      <c r="C32" s="458"/>
      <c r="D32" s="457">
        <v>7890918.9291400006</v>
      </c>
      <c r="E32" s="458"/>
      <c r="F32" s="457">
        <v>9722124.0587900002</v>
      </c>
      <c r="G32" s="458"/>
      <c r="H32" s="457">
        <v>17687228.310800001</v>
      </c>
      <c r="I32" s="458"/>
      <c r="J32" s="457">
        <v>58868285.322219998</v>
      </c>
      <c r="K32" s="459"/>
    </row>
    <row r="33" spans="1:11" ht="19.5">
      <c r="A33" s="198" t="s">
        <v>1257</v>
      </c>
      <c r="B33" s="201">
        <v>20870.094000000001</v>
      </c>
      <c r="C33" s="202">
        <v>8.8184548676609751E-4</v>
      </c>
      <c r="D33" s="201">
        <v>7351.9650000000001</v>
      </c>
      <c r="E33" s="202">
        <v>9.2724600688558374E-4</v>
      </c>
      <c r="F33" s="201">
        <v>2992.25</v>
      </c>
      <c r="G33" s="202">
        <v>3.046488633469094E-4</v>
      </c>
      <c r="H33" s="201">
        <v>10951.934499999999</v>
      </c>
      <c r="I33" s="202">
        <v>6.1680607794987498E-4</v>
      </c>
      <c r="J33" s="201">
        <v>42166.243499999997</v>
      </c>
      <c r="K33" s="202">
        <v>7.1259208005354491E-4</v>
      </c>
    </row>
    <row r="34" spans="1:11" ht="19.5">
      <c r="A34" s="198" t="s">
        <v>1258</v>
      </c>
      <c r="B34" s="201">
        <v>0</v>
      </c>
      <c r="C34" s="202">
        <v>0</v>
      </c>
      <c r="D34" s="201">
        <v>0</v>
      </c>
      <c r="E34" s="202">
        <v>0</v>
      </c>
      <c r="F34" s="201">
        <v>34047.599999999999</v>
      </c>
      <c r="G34" s="202">
        <v>3.4664759427488452E-3</v>
      </c>
      <c r="H34" s="201">
        <v>0</v>
      </c>
      <c r="I34" s="202">
        <v>0</v>
      </c>
      <c r="J34" s="201">
        <v>34047.599999999999</v>
      </c>
      <c r="K34" s="202">
        <v>5.753903618383998E-4</v>
      </c>
    </row>
    <row r="35" spans="1:11" ht="12.75" customHeight="1">
      <c r="A35" s="37" t="s">
        <v>651</v>
      </c>
    </row>
    <row r="36" spans="1:11" ht="12.75" customHeight="1"/>
    <row r="37" spans="1:11" ht="12.75" customHeight="1">
      <c r="A37" s="83" t="s">
        <v>419</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492</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10" t="s">
        <v>967</v>
      </c>
      <c r="H1" s="411" t="str">
        <f>Naslovnica!A20</f>
        <v>Siječanj 2014.</v>
      </c>
    </row>
    <row r="2" spans="1:9" ht="12.75" customHeight="1">
      <c r="A2" s="129" t="s">
        <v>669</v>
      </c>
      <c r="H2" s="130" t="str">
        <f>Naslovnica!A24</f>
        <v>January 2014</v>
      </c>
    </row>
    <row r="3" spans="1:9" ht="12.75" customHeight="1"/>
    <row r="4" spans="1:9" ht="33.75">
      <c r="A4" s="460" t="s">
        <v>672</v>
      </c>
      <c r="B4" s="461" t="s">
        <v>168</v>
      </c>
      <c r="C4" s="461" t="s">
        <v>169</v>
      </c>
      <c r="D4" s="461" t="s">
        <v>170</v>
      </c>
      <c r="E4" s="461" t="s">
        <v>171</v>
      </c>
      <c r="F4" s="461" t="s">
        <v>172</v>
      </c>
      <c r="G4" s="461" t="s">
        <v>173</v>
      </c>
      <c r="H4" s="461" t="s">
        <v>138</v>
      </c>
    </row>
    <row r="5" spans="1:9" ht="22.5">
      <c r="A5" s="135" t="s">
        <v>670</v>
      </c>
      <c r="B5" s="136">
        <v>23400</v>
      </c>
      <c r="C5" s="136">
        <v>80068</v>
      </c>
      <c r="D5" s="136">
        <v>19763</v>
      </c>
      <c r="E5" s="136">
        <v>17403</v>
      </c>
      <c r="F5" s="136">
        <v>13921</v>
      </c>
      <c r="G5" s="136">
        <v>50007</v>
      </c>
      <c r="H5" s="136">
        <v>204562</v>
      </c>
      <c r="I5" s="97"/>
    </row>
    <row r="6" spans="1:9" ht="22.5">
      <c r="A6" s="462" t="s">
        <v>892</v>
      </c>
      <c r="B6" s="464">
        <v>0.11439074705957118</v>
      </c>
      <c r="C6" s="464">
        <v>0.39141189468229681</v>
      </c>
      <c r="D6" s="464">
        <v>9.6611296330696803E-2</v>
      </c>
      <c r="E6" s="464">
        <v>8.5074451755457997E-2</v>
      </c>
      <c r="F6" s="464">
        <v>6.8052717513516686E-2</v>
      </c>
      <c r="G6" s="464">
        <v>0.24445889265846052</v>
      </c>
      <c r="H6" s="464">
        <v>1</v>
      </c>
      <c r="I6" s="97"/>
    </row>
    <row r="7" spans="1:9" ht="1.5" hidden="1" customHeight="1">
      <c r="A7" s="462"/>
      <c r="B7" s="465"/>
      <c r="C7" s="465"/>
      <c r="D7" s="465"/>
      <c r="E7" s="465"/>
      <c r="F7" s="465"/>
      <c r="G7" s="465"/>
      <c r="H7" s="465"/>
    </row>
    <row r="8" spans="1:9" ht="22.5">
      <c r="A8" s="462" t="s">
        <v>673</v>
      </c>
      <c r="B8" s="463">
        <v>194</v>
      </c>
      <c r="C8" s="463">
        <v>631</v>
      </c>
      <c r="D8" s="463">
        <v>124</v>
      </c>
      <c r="E8" s="463">
        <v>100</v>
      </c>
      <c r="F8" s="463">
        <v>452</v>
      </c>
      <c r="G8" s="463">
        <v>297</v>
      </c>
      <c r="H8" s="463">
        <v>1798</v>
      </c>
      <c r="I8" s="97"/>
    </row>
    <row r="9" spans="1:9" ht="22.5">
      <c r="A9" s="189" t="s">
        <v>893</v>
      </c>
      <c r="B9" s="206">
        <v>43</v>
      </c>
      <c r="C9" s="206">
        <v>107</v>
      </c>
      <c r="D9" s="206">
        <v>45</v>
      </c>
      <c r="E9" s="206">
        <v>16</v>
      </c>
      <c r="F9" s="206">
        <v>7</v>
      </c>
      <c r="G9" s="206">
        <v>173</v>
      </c>
      <c r="H9" s="206">
        <v>391</v>
      </c>
      <c r="I9" s="97"/>
    </row>
    <row r="10" spans="1:9" ht="22.5">
      <c r="A10" s="165" t="s">
        <v>894</v>
      </c>
      <c r="B10" s="207">
        <v>3</v>
      </c>
      <c r="C10" s="207">
        <v>4</v>
      </c>
      <c r="D10" s="207">
        <v>4</v>
      </c>
      <c r="E10" s="207">
        <v>1</v>
      </c>
      <c r="F10" s="207">
        <v>1</v>
      </c>
      <c r="G10" s="207">
        <v>3</v>
      </c>
      <c r="H10" s="207">
        <v>16</v>
      </c>
    </row>
    <row r="11" spans="1:9" ht="22.5">
      <c r="A11" s="165" t="s">
        <v>895</v>
      </c>
      <c r="B11" s="207">
        <v>78</v>
      </c>
      <c r="C11" s="207">
        <v>67</v>
      </c>
      <c r="D11" s="207">
        <v>1</v>
      </c>
      <c r="E11" s="207">
        <v>12</v>
      </c>
      <c r="F11" s="207">
        <v>46</v>
      </c>
      <c r="G11" s="207">
        <v>63</v>
      </c>
      <c r="H11" s="207">
        <v>267</v>
      </c>
    </row>
    <row r="12" spans="1:9" ht="22.5">
      <c r="A12" s="397" t="s">
        <v>674</v>
      </c>
      <c r="B12" s="398">
        <v>124</v>
      </c>
      <c r="C12" s="398">
        <v>178</v>
      </c>
      <c r="D12" s="398">
        <v>50</v>
      </c>
      <c r="E12" s="398">
        <v>29</v>
      </c>
      <c r="F12" s="398">
        <v>54</v>
      </c>
      <c r="G12" s="398">
        <v>239</v>
      </c>
      <c r="H12" s="398">
        <v>674</v>
      </c>
    </row>
    <row r="13" spans="1:9" ht="22.5">
      <c r="A13" s="135" t="s">
        <v>671</v>
      </c>
      <c r="B13" s="136">
        <v>23470</v>
      </c>
      <c r="C13" s="136">
        <v>80521</v>
      </c>
      <c r="D13" s="136">
        <v>19837</v>
      </c>
      <c r="E13" s="136">
        <v>17474</v>
      </c>
      <c r="F13" s="136">
        <v>14319</v>
      </c>
      <c r="G13" s="136">
        <v>50065</v>
      </c>
      <c r="H13" s="136">
        <v>205686</v>
      </c>
    </row>
    <row r="14" spans="1:9" ht="21.75">
      <c r="A14" s="466" t="s">
        <v>675</v>
      </c>
      <c r="B14" s="467">
        <v>0.11410596734828816</v>
      </c>
      <c r="C14" s="467">
        <v>0.39147535563917818</v>
      </c>
      <c r="D14" s="467">
        <v>9.6443122040391668E-2</v>
      </c>
      <c r="E14" s="467">
        <v>8.4954736831869937E-2</v>
      </c>
      <c r="F14" s="467">
        <v>6.9615822175549139E-2</v>
      </c>
      <c r="G14" s="467">
        <v>0.24340499596472293</v>
      </c>
      <c r="H14" s="467">
        <v>1</v>
      </c>
    </row>
    <row r="15" spans="1:9" ht="12.75" customHeight="1">
      <c r="A15" s="36" t="s">
        <v>677</v>
      </c>
    </row>
    <row r="16" spans="1:9" ht="12.75" customHeight="1">
      <c r="A16" s="46" t="s">
        <v>676</v>
      </c>
    </row>
    <row r="17" spans="1:9" ht="12.75" customHeight="1"/>
    <row r="18" spans="1:9" ht="12.75" customHeight="1">
      <c r="A18" s="615" t="s">
        <v>473</v>
      </c>
      <c r="H18" s="411" t="str">
        <f>Naslovnica!A20</f>
        <v>Siječanj 2014.</v>
      </c>
    </row>
    <row r="19" spans="1:9" ht="12.75" customHeight="1">
      <c r="A19" s="129" t="s">
        <v>474</v>
      </c>
      <c r="H19" s="130" t="str">
        <f>Naslovnica!A24</f>
        <v>January 2014</v>
      </c>
    </row>
    <row r="20" spans="1:9" ht="12.75" customHeight="1"/>
    <row r="21" spans="1:9" ht="12.75" customHeight="1"/>
    <row r="22" spans="1:9" ht="12.75" customHeight="1"/>
    <row r="23" spans="1:9" ht="12.75" customHeight="1">
      <c r="I23" s="97"/>
    </row>
    <row r="24" spans="1:9" ht="12.75" customHeight="1">
      <c r="I24" s="97"/>
    </row>
    <row r="25" spans="1:9" ht="12.75" customHeight="1">
      <c r="I25" s="97"/>
    </row>
    <row r="26" spans="1:9" ht="12.75" customHeight="1">
      <c r="I26" s="97"/>
    </row>
    <row r="27" spans="1:9" ht="12.75" customHeight="1">
      <c r="I27" s="87"/>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83" t="s">
        <v>677</v>
      </c>
    </row>
    <row r="38" spans="1:1" ht="12.75" customHeight="1"/>
    <row r="39" spans="1:1" ht="12.75" customHeight="1"/>
    <row r="40" spans="1:1" ht="12.75" customHeight="1">
      <c r="A40" s="83" t="s">
        <v>419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493</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10" t="s">
        <v>475</v>
      </c>
      <c r="G1" s="617" t="s">
        <v>181</v>
      </c>
      <c r="H1" s="393"/>
      <c r="J1" s="411" t="s">
        <v>1001</v>
      </c>
    </row>
    <row r="2" spans="1:11" ht="12.75" customHeight="1">
      <c r="A2" s="129" t="s">
        <v>476</v>
      </c>
      <c r="G2" s="137" t="s">
        <v>182</v>
      </c>
      <c r="J2" s="130" t="s">
        <v>1002</v>
      </c>
    </row>
    <row r="3" spans="1:11" ht="12.75" customHeight="1"/>
    <row r="4" spans="1:11" ht="12.75" customHeight="1"/>
    <row r="5" spans="1:11" ht="13.5" customHeight="1">
      <c r="A5" s="412"/>
      <c r="B5" s="413"/>
      <c r="C5" s="413" t="s">
        <v>999</v>
      </c>
      <c r="D5" s="413"/>
      <c r="E5" s="414"/>
      <c r="F5" s="413" t="s">
        <v>986</v>
      </c>
      <c r="G5" s="414"/>
      <c r="H5" s="686" t="s">
        <v>682</v>
      </c>
      <c r="I5" s="687"/>
      <c r="J5" s="687"/>
    </row>
    <row r="6" spans="1:11" ht="13.5" customHeight="1">
      <c r="A6" s="412"/>
      <c r="B6" s="414"/>
      <c r="C6" s="468" t="s">
        <v>1000</v>
      </c>
      <c r="D6" s="414"/>
      <c r="E6" s="414"/>
      <c r="F6" s="468" t="s">
        <v>987</v>
      </c>
      <c r="G6" s="414"/>
      <c r="H6" s="688" t="s">
        <v>683</v>
      </c>
      <c r="I6" s="688"/>
      <c r="J6" s="416" t="s">
        <v>684</v>
      </c>
    </row>
    <row r="7" spans="1:11" ht="30" customHeight="1">
      <c r="A7" s="417" t="s">
        <v>678</v>
      </c>
      <c r="B7" s="417" t="s">
        <v>679</v>
      </c>
      <c r="C7" s="417" t="s">
        <v>680</v>
      </c>
      <c r="D7" s="417" t="s">
        <v>681</v>
      </c>
      <c r="E7" s="417" t="s">
        <v>679</v>
      </c>
      <c r="F7" s="417" t="s">
        <v>680</v>
      </c>
      <c r="G7" s="417" t="s">
        <v>681</v>
      </c>
      <c r="H7" s="417" t="s">
        <v>679</v>
      </c>
      <c r="I7" s="417" t="s">
        <v>680</v>
      </c>
      <c r="J7" s="417" t="s">
        <v>681</v>
      </c>
    </row>
    <row r="8" spans="1:11" ht="12.75" customHeight="1">
      <c r="A8" s="166" t="s">
        <v>54</v>
      </c>
      <c r="B8" s="167">
        <v>1003</v>
      </c>
      <c r="C8" s="167">
        <v>810</v>
      </c>
      <c r="D8" s="167">
        <v>1813</v>
      </c>
      <c r="E8" s="168">
        <v>966</v>
      </c>
      <c r="F8" s="168">
        <v>777</v>
      </c>
      <c r="G8" s="167">
        <v>1743</v>
      </c>
      <c r="H8" s="167">
        <v>37</v>
      </c>
      <c r="I8" s="167">
        <v>33</v>
      </c>
      <c r="J8" s="169">
        <v>4.016064257028118E-2</v>
      </c>
      <c r="K8" s="97"/>
    </row>
    <row r="9" spans="1:11" ht="12.75" customHeight="1">
      <c r="A9" s="166" t="s">
        <v>55</v>
      </c>
      <c r="B9" s="167">
        <v>4910</v>
      </c>
      <c r="C9" s="167">
        <v>3011</v>
      </c>
      <c r="D9" s="167">
        <v>7921</v>
      </c>
      <c r="E9" s="168">
        <v>4834</v>
      </c>
      <c r="F9" s="168">
        <v>2952</v>
      </c>
      <c r="G9" s="167">
        <v>7786</v>
      </c>
      <c r="H9" s="167">
        <v>76</v>
      </c>
      <c r="I9" s="167">
        <v>59</v>
      </c>
      <c r="J9" s="169">
        <v>1.7338813254559549E-2</v>
      </c>
      <c r="K9" s="97"/>
    </row>
    <row r="10" spans="1:11" ht="12.75" customHeight="1">
      <c r="A10" s="166" t="s">
        <v>56</v>
      </c>
      <c r="B10" s="167">
        <v>11827</v>
      </c>
      <c r="C10" s="167">
        <v>8416</v>
      </c>
      <c r="D10" s="167">
        <v>20243</v>
      </c>
      <c r="E10" s="168">
        <v>11680</v>
      </c>
      <c r="F10" s="168">
        <v>8349</v>
      </c>
      <c r="G10" s="167">
        <v>20029</v>
      </c>
      <c r="H10" s="167">
        <v>147</v>
      </c>
      <c r="I10" s="167">
        <v>67</v>
      </c>
      <c r="J10" s="169">
        <v>1.068450746417704E-2</v>
      </c>
    </row>
    <row r="11" spans="1:11" ht="12.75" customHeight="1">
      <c r="A11" s="166" t="s">
        <v>57</v>
      </c>
      <c r="B11" s="167">
        <v>15455</v>
      </c>
      <c r="C11" s="167">
        <v>12201</v>
      </c>
      <c r="D11" s="167">
        <v>27656</v>
      </c>
      <c r="E11" s="168">
        <v>15092</v>
      </c>
      <c r="F11" s="168">
        <v>11959</v>
      </c>
      <c r="G11" s="167">
        <v>27051</v>
      </c>
      <c r="H11" s="167">
        <v>363</v>
      </c>
      <c r="I11" s="167">
        <v>242</v>
      </c>
      <c r="J11" s="169">
        <v>2.2365162101216196E-2</v>
      </c>
    </row>
    <row r="12" spans="1:11" ht="12.75" customHeight="1">
      <c r="A12" s="166" t="s">
        <v>58</v>
      </c>
      <c r="B12" s="167">
        <v>15641</v>
      </c>
      <c r="C12" s="167">
        <v>14049</v>
      </c>
      <c r="D12" s="167">
        <v>29690</v>
      </c>
      <c r="E12" s="168">
        <v>15211</v>
      </c>
      <c r="F12" s="168">
        <v>13776</v>
      </c>
      <c r="G12" s="167">
        <v>28987</v>
      </c>
      <c r="H12" s="167">
        <v>430</v>
      </c>
      <c r="I12" s="167">
        <v>273</v>
      </c>
      <c r="J12" s="169">
        <v>2.4252251009073023E-2</v>
      </c>
    </row>
    <row r="13" spans="1:11" ht="12.75" customHeight="1">
      <c r="A13" s="166" t="s">
        <v>59</v>
      </c>
      <c r="B13" s="167">
        <v>14727</v>
      </c>
      <c r="C13" s="167">
        <v>15181</v>
      </c>
      <c r="D13" s="167">
        <v>29908</v>
      </c>
      <c r="E13" s="168">
        <v>14334</v>
      </c>
      <c r="F13" s="168">
        <v>14842</v>
      </c>
      <c r="G13" s="167">
        <v>29176</v>
      </c>
      <c r="H13" s="167">
        <v>393</v>
      </c>
      <c r="I13" s="167">
        <v>339</v>
      </c>
      <c r="J13" s="169">
        <v>2.5089114340553831E-2</v>
      </c>
    </row>
    <row r="14" spans="1:11" ht="12.75" customHeight="1">
      <c r="A14" s="166" t="s">
        <v>60</v>
      </c>
      <c r="B14" s="167">
        <v>14767</v>
      </c>
      <c r="C14" s="167">
        <v>16378</v>
      </c>
      <c r="D14" s="167">
        <v>31145</v>
      </c>
      <c r="E14" s="168">
        <v>14454</v>
      </c>
      <c r="F14" s="168">
        <v>16083</v>
      </c>
      <c r="G14" s="167">
        <v>30537</v>
      </c>
      <c r="H14" s="167">
        <v>313</v>
      </c>
      <c r="I14" s="167">
        <v>295</v>
      </c>
      <c r="J14" s="169">
        <v>1.9910272783836058E-2</v>
      </c>
    </row>
    <row r="15" spans="1:11" ht="12.75" customHeight="1">
      <c r="A15" s="166" t="s">
        <v>176</v>
      </c>
      <c r="B15" s="167">
        <v>16176</v>
      </c>
      <c r="C15" s="167">
        <v>17403</v>
      </c>
      <c r="D15" s="167">
        <v>33579</v>
      </c>
      <c r="E15" s="168">
        <v>15967</v>
      </c>
      <c r="F15" s="168">
        <v>17126</v>
      </c>
      <c r="G15" s="167">
        <v>33093</v>
      </c>
      <c r="H15" s="167">
        <v>209</v>
      </c>
      <c r="I15" s="167">
        <v>277</v>
      </c>
      <c r="J15" s="169">
        <v>1.4685885232526452E-2</v>
      </c>
    </row>
    <row r="16" spans="1:11" ht="12.75" customHeight="1">
      <c r="A16" s="166" t="s">
        <v>177</v>
      </c>
      <c r="B16" s="167">
        <v>8767</v>
      </c>
      <c r="C16" s="167">
        <v>9240</v>
      </c>
      <c r="D16" s="167">
        <v>18007</v>
      </c>
      <c r="E16" s="168">
        <v>8552</v>
      </c>
      <c r="F16" s="168">
        <v>9008</v>
      </c>
      <c r="G16" s="167">
        <v>17560</v>
      </c>
      <c r="H16" s="167">
        <v>215</v>
      </c>
      <c r="I16" s="167">
        <v>232</v>
      </c>
      <c r="J16" s="169">
        <v>2.5455580865603622E-2</v>
      </c>
    </row>
    <row r="17" spans="1:11" ht="12.75" customHeight="1">
      <c r="A17" s="166" t="s">
        <v>178</v>
      </c>
      <c r="B17" s="167">
        <v>2315</v>
      </c>
      <c r="C17" s="167">
        <v>2114</v>
      </c>
      <c r="D17" s="167">
        <v>4429</v>
      </c>
      <c r="E17" s="170">
        <v>2249</v>
      </c>
      <c r="F17" s="170">
        <v>2063</v>
      </c>
      <c r="G17" s="167">
        <v>4312</v>
      </c>
      <c r="H17" s="167">
        <v>66</v>
      </c>
      <c r="I17" s="167">
        <v>51</v>
      </c>
      <c r="J17" s="169">
        <v>2.7133580705009264E-2</v>
      </c>
    </row>
    <row r="18" spans="1:11" ht="12.75" customHeight="1">
      <c r="A18" s="166" t="s">
        <v>179</v>
      </c>
      <c r="B18" s="167">
        <v>61</v>
      </c>
      <c r="C18" s="167">
        <v>94</v>
      </c>
      <c r="D18" s="167">
        <v>155</v>
      </c>
      <c r="E18" s="170">
        <v>59</v>
      </c>
      <c r="F18" s="170">
        <v>96</v>
      </c>
      <c r="G18" s="167">
        <v>155</v>
      </c>
      <c r="H18" s="167">
        <v>2</v>
      </c>
      <c r="I18" s="167">
        <v>-2</v>
      </c>
      <c r="J18" s="169">
        <v>0</v>
      </c>
    </row>
    <row r="19" spans="1:11" ht="26.25" customHeight="1">
      <c r="A19" s="469" t="s">
        <v>180</v>
      </c>
      <c r="B19" s="419">
        <v>105649</v>
      </c>
      <c r="C19" s="419">
        <v>98897</v>
      </c>
      <c r="D19" s="419">
        <v>204546</v>
      </c>
      <c r="E19" s="419">
        <v>103398</v>
      </c>
      <c r="F19" s="419">
        <v>97031</v>
      </c>
      <c r="G19" s="419">
        <v>200429</v>
      </c>
      <c r="H19" s="419">
        <v>2251</v>
      </c>
      <c r="I19" s="419">
        <v>1866</v>
      </c>
      <c r="J19" s="420">
        <v>2.054093968437698E-2</v>
      </c>
    </row>
    <row r="20" spans="1:11" ht="12.75" customHeight="1">
      <c r="A20" s="36" t="s">
        <v>174</v>
      </c>
    </row>
    <row r="21" spans="1:11" ht="12.75" customHeight="1"/>
    <row r="22" spans="1:11" ht="12.75" customHeight="1"/>
    <row r="23" spans="1:11" ht="12.75" customHeight="1">
      <c r="A23" s="618" t="s">
        <v>1003</v>
      </c>
    </row>
    <row r="24" spans="1:11" ht="12.75" customHeight="1">
      <c r="A24" s="138" t="s">
        <v>1004</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677</v>
      </c>
    </row>
    <row r="68" spans="1:10" ht="12.75" customHeight="1"/>
    <row r="69" spans="1:10" ht="12.75" customHeight="1"/>
    <row r="70" spans="1:10" ht="12.75" customHeight="1">
      <c r="A70" s="83" t="s">
        <v>419</v>
      </c>
    </row>
    <row r="71" spans="1:10" ht="12.75" customHeight="1"/>
    <row r="72" spans="1:10" ht="12.75" customHeight="1"/>
    <row r="73" spans="1:10" ht="12.75" customHeight="1"/>
    <row r="74" spans="1:10" ht="12.75" customHeight="1"/>
    <row r="75" spans="1:10" ht="12.75" customHeight="1"/>
    <row r="76" spans="1:10" ht="12.75" customHeight="1">
      <c r="J76" s="21" t="s">
        <v>494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13" t="s">
        <v>968</v>
      </c>
      <c r="F1" s="411" t="str">
        <f>Naslovnica!A20</f>
        <v>Siječanj 2014.</v>
      </c>
    </row>
    <row r="2" spans="1:7" ht="12.75" customHeight="1">
      <c r="A2" s="139" t="s">
        <v>685</v>
      </c>
      <c r="F2" s="130" t="str">
        <f>Naslovnica!A24</f>
        <v>January 2014</v>
      </c>
    </row>
    <row r="3" spans="1:7" ht="12.75" customHeight="1"/>
    <row r="4" spans="1:7" ht="12.75" customHeight="1">
      <c r="E4" s="707" t="s">
        <v>644</v>
      </c>
      <c r="F4" s="707"/>
    </row>
    <row r="5" spans="1:7" ht="13.5" customHeight="1">
      <c r="A5" s="715" t="s">
        <v>686</v>
      </c>
      <c r="B5" s="726" t="s">
        <v>183</v>
      </c>
      <c r="C5" s="726"/>
      <c r="D5" s="726"/>
      <c r="E5" s="726"/>
      <c r="F5" s="726"/>
    </row>
    <row r="6" spans="1:7" ht="33.75" customHeight="1">
      <c r="A6" s="715"/>
      <c r="B6" s="470" t="str">
        <f>Naslovnica!A20</f>
        <v>Siječanj 2014.</v>
      </c>
      <c r="C6" s="470" t="str">
        <f>'4 Tablica 2 - Graf 2'!F5</f>
        <v>Prosinac 2013.</v>
      </c>
      <c r="D6" s="470" t="s">
        <v>123</v>
      </c>
      <c r="E6" s="428" t="s">
        <v>184</v>
      </c>
      <c r="F6" s="471" t="s">
        <v>185</v>
      </c>
    </row>
    <row r="7" spans="1:7" ht="45" customHeight="1">
      <c r="A7" s="715"/>
      <c r="B7" s="472" t="str">
        <f>Naslovnica!A24</f>
        <v>January 2014</v>
      </c>
      <c r="C7" s="472" t="str">
        <f>'4 Tablica 2 - Graf 2'!F6</f>
        <v>December 2013</v>
      </c>
      <c r="D7" s="472" t="s">
        <v>186</v>
      </c>
      <c r="E7" s="433" t="s">
        <v>687</v>
      </c>
      <c r="F7" s="472" t="s">
        <v>187</v>
      </c>
    </row>
    <row r="8" spans="1:7">
      <c r="A8" s="208" t="s">
        <v>168</v>
      </c>
      <c r="B8" s="209">
        <v>7645.22588</v>
      </c>
      <c r="C8" s="209">
        <v>5776.8365700000004</v>
      </c>
      <c r="D8" s="210">
        <v>0.32342775970205428</v>
      </c>
      <c r="E8" s="211">
        <v>252180.25142999992</v>
      </c>
      <c r="F8" s="210">
        <v>3.12643387703034E-2</v>
      </c>
      <c r="G8" s="97"/>
    </row>
    <row r="9" spans="1:7">
      <c r="A9" s="208" t="s">
        <v>169</v>
      </c>
      <c r="B9" s="209">
        <v>22422.034319999999</v>
      </c>
      <c r="C9" s="209">
        <v>18142.656289999999</v>
      </c>
      <c r="D9" s="210">
        <v>0.23587384127200473</v>
      </c>
      <c r="E9" s="211">
        <v>914037.43560000043</v>
      </c>
      <c r="F9" s="210">
        <v>2.5147652550428189E-2</v>
      </c>
      <c r="G9" s="97"/>
    </row>
    <row r="10" spans="1:7">
      <c r="A10" s="208" t="s">
        <v>170</v>
      </c>
      <c r="B10" s="209">
        <v>3068.92785</v>
      </c>
      <c r="C10" s="209">
        <v>5936.4368600000007</v>
      </c>
      <c r="D10" s="210">
        <v>-0.48303537587023204</v>
      </c>
      <c r="E10" s="211">
        <v>177866.05020000006</v>
      </c>
      <c r="F10" s="212">
        <v>1.7557084514555184E-2</v>
      </c>
    </row>
    <row r="11" spans="1:7">
      <c r="A11" s="208" t="s">
        <v>171</v>
      </c>
      <c r="B11" s="209">
        <v>3130.1953800000001</v>
      </c>
      <c r="C11" s="209">
        <v>2368.6807400000002</v>
      </c>
      <c r="D11" s="210">
        <v>0.32149315318872396</v>
      </c>
      <c r="E11" s="211">
        <v>155584.32654000001</v>
      </c>
      <c r="F11" s="210">
        <v>2.0532046958536446E-2</v>
      </c>
    </row>
    <row r="12" spans="1:7">
      <c r="A12" s="208" t="s">
        <v>172</v>
      </c>
      <c r="B12" s="209">
        <v>3186.4993300000001</v>
      </c>
      <c r="C12" s="209">
        <v>2599.2626800000003</v>
      </c>
      <c r="D12" s="210">
        <v>0.22592431866101337</v>
      </c>
      <c r="E12" s="211">
        <v>85375.58060000003</v>
      </c>
      <c r="F12" s="210">
        <v>3.8770348576254346E-2</v>
      </c>
    </row>
    <row r="13" spans="1:7">
      <c r="A13" s="213" t="s">
        <v>173</v>
      </c>
      <c r="B13" s="209">
        <v>14053.888730000001</v>
      </c>
      <c r="C13" s="209">
        <v>16508.576160000001</v>
      </c>
      <c r="D13" s="210">
        <v>-0.1486916500980664</v>
      </c>
      <c r="E13" s="214">
        <v>827326.0414700004</v>
      </c>
      <c r="F13" s="210">
        <v>1.728067127670728E-2</v>
      </c>
    </row>
    <row r="14" spans="1:7" ht="18.75" customHeight="1">
      <c r="A14" s="473" t="s">
        <v>470</v>
      </c>
      <c r="B14" s="474">
        <v>53506.771489999992</v>
      </c>
      <c r="C14" s="475">
        <v>51332.4493</v>
      </c>
      <c r="D14" s="476">
        <v>4.2357655238554726E-2</v>
      </c>
      <c r="E14" s="477">
        <v>2412369.6858400004</v>
      </c>
      <c r="F14" s="476">
        <v>2.2683289971831149E-2</v>
      </c>
    </row>
    <row r="15" spans="1:7" ht="12.75" customHeight="1">
      <c r="A15" s="27" t="s">
        <v>907</v>
      </c>
      <c r="B15" s="28"/>
      <c r="C15" s="30"/>
      <c r="D15" s="30"/>
      <c r="E15" s="30"/>
      <c r="F15" s="30"/>
      <c r="G15" s="30"/>
    </row>
    <row r="16" spans="1:7" ht="22.5" customHeight="1">
      <c r="A16" s="727" t="s">
        <v>189</v>
      </c>
      <c r="B16" s="727"/>
      <c r="C16" s="727"/>
      <c r="D16" s="727"/>
      <c r="E16" s="727"/>
      <c r="F16" s="727"/>
      <c r="G16" s="47"/>
    </row>
    <row r="17" spans="1:7" ht="12.75" customHeight="1">
      <c r="A17" s="722" t="s">
        <v>190</v>
      </c>
      <c r="B17" s="723"/>
      <c r="C17" s="723"/>
      <c r="D17" s="723"/>
      <c r="E17" s="723"/>
      <c r="F17" s="723"/>
      <c r="G17" s="48"/>
    </row>
    <row r="18" spans="1:7" ht="12.75" customHeight="1">
      <c r="A18" s="724" t="s">
        <v>191</v>
      </c>
      <c r="B18" s="725"/>
      <c r="C18" s="725"/>
      <c r="D18" s="725"/>
      <c r="E18" s="725"/>
      <c r="F18" s="725"/>
      <c r="G18" s="49"/>
    </row>
    <row r="19" spans="1:7" ht="12.75" customHeight="1">
      <c r="A19" s="722" t="s">
        <v>192</v>
      </c>
      <c r="B19" s="723"/>
      <c r="C19" s="723"/>
      <c r="D19" s="723"/>
      <c r="E19" s="723"/>
      <c r="F19" s="723"/>
      <c r="G19" s="48"/>
    </row>
    <row r="20" spans="1:7" ht="12.75" customHeight="1"/>
    <row r="21" spans="1:7" ht="12.75" customHeight="1">
      <c r="A21" s="619" t="s">
        <v>477</v>
      </c>
      <c r="F21" s="411" t="str">
        <f>Naslovnica!A20</f>
        <v>Siječanj 2014.</v>
      </c>
    </row>
    <row r="22" spans="1:7" ht="12.75" customHeight="1">
      <c r="A22" s="139" t="s">
        <v>478</v>
      </c>
      <c r="F22" s="130" t="str">
        <f>Naslovnica!A24</f>
        <v>January 2014</v>
      </c>
    </row>
    <row r="23" spans="1:7" ht="12.75" customHeight="1"/>
    <row r="24" spans="1:7" ht="12.75" customHeight="1"/>
    <row r="25" spans="1:7" ht="12.75" customHeight="1">
      <c r="G25" s="97"/>
    </row>
    <row r="26" spans="1:7" ht="12.75" customHeight="1">
      <c r="G26" s="97"/>
    </row>
    <row r="27" spans="1:7" ht="12.75" customHeight="1">
      <c r="G27" s="97"/>
    </row>
    <row r="28" spans="1:7" ht="12.75" customHeight="1">
      <c r="G28" s="8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907</v>
      </c>
    </row>
    <row r="42" spans="1:1" ht="12.75" customHeight="1"/>
    <row r="43" spans="1:1" ht="12.75" customHeight="1">
      <c r="A43" s="91"/>
    </row>
    <row r="44" spans="1:1" ht="12.75" customHeight="1">
      <c r="A44" s="94"/>
    </row>
    <row r="45" spans="1:1" ht="12.75" customHeight="1"/>
    <row r="46" spans="1:1" ht="12.75" customHeight="1">
      <c r="A46" s="83" t="s">
        <v>419</v>
      </c>
    </row>
    <row r="47" spans="1:1" ht="12.75" customHeight="1"/>
    <row r="48" spans="1:1" ht="12.75" customHeight="1"/>
    <row r="49" spans="6:6" ht="12.75" customHeight="1"/>
    <row r="53" spans="6:6">
      <c r="F53" s="44" t="s">
        <v>495</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15" t="s">
        <v>479</v>
      </c>
      <c r="G1" s="411" t="str">
        <f>Naslovnica!A20</f>
        <v>Siječanj 2014.</v>
      </c>
    </row>
    <row r="2" spans="1:8" ht="12.75" customHeight="1">
      <c r="A2" s="129" t="s">
        <v>480</v>
      </c>
      <c r="G2" s="130" t="str">
        <f>Naslovnica!A24</f>
        <v>January 2014</v>
      </c>
    </row>
    <row r="3" spans="1:8" ht="12.75" customHeight="1"/>
    <row r="4" spans="1:8" ht="12.75" customHeight="1">
      <c r="F4" s="154"/>
      <c r="G4" s="21" t="s">
        <v>644</v>
      </c>
    </row>
    <row r="5" spans="1:8" ht="15" customHeight="1">
      <c r="A5" s="708" t="s">
        <v>689</v>
      </c>
      <c r="B5" s="709" t="s">
        <v>688</v>
      </c>
      <c r="C5" s="709"/>
      <c r="D5" s="709"/>
      <c r="E5" s="709"/>
      <c r="F5" s="709"/>
      <c r="G5" s="709"/>
    </row>
    <row r="6" spans="1:8">
      <c r="A6" s="708"/>
      <c r="B6" s="713" t="str">
        <f>Naslovnica!A20</f>
        <v>Siječanj 2014.</v>
      </c>
      <c r="C6" s="687"/>
      <c r="D6" s="713" t="str">
        <f>'4 Tablica 2 - Graf 2'!F5</f>
        <v>Prosinac 2013.</v>
      </c>
      <c r="E6" s="687"/>
      <c r="F6" s="728" t="s">
        <v>193</v>
      </c>
      <c r="G6" s="728"/>
    </row>
    <row r="7" spans="1:8">
      <c r="A7" s="708"/>
      <c r="B7" s="710" t="str">
        <f>Naslovnica!A24</f>
        <v>January 2014</v>
      </c>
      <c r="C7" s="729"/>
      <c r="D7" s="730" t="str">
        <f>'4 Tablica 2 - Graf 2'!F6</f>
        <v>December 2013</v>
      </c>
      <c r="E7" s="729"/>
      <c r="F7" s="731" t="s">
        <v>194</v>
      </c>
      <c r="G7" s="731"/>
    </row>
    <row r="8" spans="1:8">
      <c r="A8" s="708"/>
      <c r="B8" s="437" t="s">
        <v>146</v>
      </c>
      <c r="C8" s="437" t="s">
        <v>147</v>
      </c>
      <c r="D8" s="437" t="s">
        <v>146</v>
      </c>
      <c r="E8" s="437" t="s">
        <v>147</v>
      </c>
      <c r="F8" s="437" t="s">
        <v>146</v>
      </c>
      <c r="G8" s="437" t="s">
        <v>148</v>
      </c>
    </row>
    <row r="9" spans="1:8">
      <c r="A9" s="708"/>
      <c r="B9" s="438" t="s">
        <v>149</v>
      </c>
      <c r="C9" s="438" t="s">
        <v>150</v>
      </c>
      <c r="D9" s="438" t="s">
        <v>149</v>
      </c>
      <c r="E9" s="438" t="s">
        <v>150</v>
      </c>
      <c r="F9" s="438" t="s">
        <v>149</v>
      </c>
      <c r="G9" s="438" t="s">
        <v>151</v>
      </c>
    </row>
    <row r="10" spans="1:8">
      <c r="A10" s="192" t="s">
        <v>168</v>
      </c>
      <c r="B10" s="215">
        <v>207736.39044999998</v>
      </c>
      <c r="C10" s="216">
        <v>9.2285382695709364E-2</v>
      </c>
      <c r="D10" s="215">
        <v>202060.70402999999</v>
      </c>
      <c r="E10" s="217">
        <v>9.1508190786529248E-2</v>
      </c>
      <c r="F10" s="218">
        <v>5675.6864199999873</v>
      </c>
      <c r="G10" s="217">
        <v>2.8089016354002787E-2</v>
      </c>
      <c r="H10" s="97"/>
    </row>
    <row r="11" spans="1:8">
      <c r="A11" s="192" t="s">
        <v>169</v>
      </c>
      <c r="B11" s="215">
        <v>950590.60261000006</v>
      </c>
      <c r="C11" s="216">
        <v>0.42229297119670273</v>
      </c>
      <c r="D11" s="219">
        <v>928886.98551000003</v>
      </c>
      <c r="E11" s="217">
        <v>0.42066946117614745</v>
      </c>
      <c r="F11" s="218">
        <v>21703.617100000025</v>
      </c>
      <c r="G11" s="217">
        <v>2.3365185903733789E-2</v>
      </c>
      <c r="H11" s="97"/>
    </row>
    <row r="12" spans="1:8">
      <c r="A12" s="192" t="s">
        <v>188</v>
      </c>
      <c r="B12" s="215">
        <v>144314.25432000001</v>
      </c>
      <c r="C12" s="216">
        <v>6.4110559346474527E-2</v>
      </c>
      <c r="D12" s="219">
        <v>141653.74830000001</v>
      </c>
      <c r="E12" s="217">
        <v>6.4151405822771221E-2</v>
      </c>
      <c r="F12" s="218">
        <v>2660.5060199999807</v>
      </c>
      <c r="G12" s="217">
        <v>1.8781755173646757E-2</v>
      </c>
    </row>
    <row r="13" spans="1:8">
      <c r="A13" s="192" t="s">
        <v>171</v>
      </c>
      <c r="B13" s="215">
        <v>145513.30960000001</v>
      </c>
      <c r="C13" s="216">
        <v>6.4643230946035912E-2</v>
      </c>
      <c r="D13" s="219">
        <v>142960.53347999998</v>
      </c>
      <c r="E13" s="217">
        <v>6.4743215834235368E-2</v>
      </c>
      <c r="F13" s="218">
        <v>2552.776120000005</v>
      </c>
      <c r="G13" s="217">
        <v>1.7856509470546535E-2</v>
      </c>
    </row>
    <row r="14" spans="1:8">
      <c r="A14" s="192" t="s">
        <v>172</v>
      </c>
      <c r="B14" s="215">
        <v>76108.370150000002</v>
      </c>
      <c r="C14" s="216">
        <v>3.3810590674193813E-2</v>
      </c>
      <c r="D14" s="219">
        <v>72966.476280000003</v>
      </c>
      <c r="E14" s="217">
        <v>3.3044674690728887E-2</v>
      </c>
      <c r="F14" s="218">
        <v>3141.8938700000049</v>
      </c>
      <c r="G14" s="217">
        <v>4.3059416189201304E-2</v>
      </c>
    </row>
    <row r="15" spans="1:8">
      <c r="A15" s="192" t="s">
        <v>173</v>
      </c>
      <c r="B15" s="215">
        <v>726758.67978000001</v>
      </c>
      <c r="C15" s="216">
        <v>0.32285726514088375</v>
      </c>
      <c r="D15" s="220">
        <v>719587.5941799999</v>
      </c>
      <c r="E15" s="217">
        <v>0.32588305168958792</v>
      </c>
      <c r="F15" s="218">
        <v>7171.085600000024</v>
      </c>
      <c r="G15" s="217">
        <v>9.9655492368121972E-3</v>
      </c>
    </row>
    <row r="16" spans="1:8" ht="18.75" customHeight="1">
      <c r="A16" s="478" t="s">
        <v>155</v>
      </c>
      <c r="B16" s="479">
        <v>2251021.6069099996</v>
      </c>
      <c r="C16" s="476">
        <v>1</v>
      </c>
      <c r="D16" s="479">
        <v>2208116.0417799996</v>
      </c>
      <c r="E16" s="480">
        <v>1</v>
      </c>
      <c r="F16" s="481">
        <v>42905.565130000112</v>
      </c>
      <c r="G16" s="480">
        <v>1.943084707423855E-2</v>
      </c>
    </row>
    <row r="17" spans="1:8" ht="12.75" customHeight="1">
      <c r="A17" s="37" t="s">
        <v>690</v>
      </c>
    </row>
    <row r="18" spans="1:8" ht="12.75" customHeight="1"/>
    <row r="19" spans="1:8" ht="12.75" customHeight="1">
      <c r="A19" s="615" t="s">
        <v>481</v>
      </c>
      <c r="G19" s="411" t="str">
        <f>Naslovnica!A20</f>
        <v>Siječanj 2014.</v>
      </c>
    </row>
    <row r="20" spans="1:8" ht="12.75" customHeight="1">
      <c r="A20" s="129" t="s">
        <v>482</v>
      </c>
      <c r="G20" s="130" t="str">
        <f>Naslovnica!A24</f>
        <v>January 2014</v>
      </c>
    </row>
    <row r="21" spans="1:8" ht="12.75" customHeight="1"/>
    <row r="22" spans="1:8" ht="12.75" customHeight="1"/>
    <row r="23" spans="1:8" ht="12.75" customHeight="1"/>
    <row r="24" spans="1:8" ht="12.75" customHeight="1">
      <c r="H24" s="97"/>
    </row>
    <row r="25" spans="1:8" ht="12.75" customHeight="1">
      <c r="H25" s="97"/>
    </row>
    <row r="26" spans="1:8" ht="12.75" customHeight="1">
      <c r="G26" s="97"/>
      <c r="H26" s="97"/>
    </row>
    <row r="27" spans="1:8" ht="12.75" customHeight="1">
      <c r="H27" s="97"/>
    </row>
    <row r="28" spans="1:8" ht="12.75" customHeight="1">
      <c r="G28" s="97"/>
      <c r="H28" s="87"/>
    </row>
    <row r="29" spans="1:8" ht="12.75" customHeight="1">
      <c r="G29" s="8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9" t="s">
        <v>690</v>
      </c>
    </row>
    <row r="41" spans="1:8" ht="12.75" customHeight="1">
      <c r="A41" s="37"/>
    </row>
    <row r="42" spans="1:8" ht="12.75" customHeight="1">
      <c r="A42" s="410" t="s">
        <v>483</v>
      </c>
      <c r="G42" s="411" t="str">
        <f>Naslovnica!A20</f>
        <v>Siječanj 2014.</v>
      </c>
    </row>
    <row r="43" spans="1:8" ht="12.75" customHeight="1">
      <c r="A43" s="129" t="s">
        <v>484</v>
      </c>
      <c r="G43" s="130" t="str">
        <f>Naslovnica!A24</f>
        <v>January 2014</v>
      </c>
    </row>
    <row r="44" spans="1:8" ht="12.75" customHeight="1"/>
    <row r="45" spans="1:8" ht="12.75" customHeight="1"/>
    <row r="46" spans="1:8" ht="12.75" customHeight="1"/>
    <row r="47" spans="1:8" ht="12.75" customHeight="1">
      <c r="H47" s="97"/>
    </row>
    <row r="48" spans="1:8" ht="12.75" customHeight="1">
      <c r="G48" s="97"/>
      <c r="H48" s="97"/>
    </row>
    <row r="49" spans="1:8" ht="12.75" customHeight="1">
      <c r="G49" s="87"/>
      <c r="H49" s="97"/>
    </row>
    <row r="50" spans="1:8" ht="12.75" customHeight="1">
      <c r="G50" s="87"/>
      <c r="H50" s="87"/>
    </row>
    <row r="51" spans="1:8" ht="12.75" customHeight="1">
      <c r="G51" s="97"/>
    </row>
    <row r="52" spans="1:8" ht="12.75" customHeight="1">
      <c r="G52" s="8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9" t="s">
        <v>690</v>
      </c>
    </row>
    <row r="64" spans="1:8" ht="12.75" customHeight="1">
      <c r="A64" s="99"/>
    </row>
    <row r="65" spans="1:7">
      <c r="A65" s="83" t="s">
        <v>419</v>
      </c>
    </row>
    <row r="66" spans="1:7">
      <c r="G66" s="44" t="s">
        <v>496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15" t="s">
        <v>969</v>
      </c>
      <c r="I1" s="411" t="str">
        <f>Naslovnica!A20</f>
        <v>Siječanj 2014.</v>
      </c>
    </row>
    <row r="2" spans="1:10" ht="12.75" customHeight="1">
      <c r="A2" s="129" t="s">
        <v>691</v>
      </c>
      <c r="I2" s="130" t="str">
        <f>Naslovnica!A24</f>
        <v>January 2014</v>
      </c>
    </row>
    <row r="3" spans="1:10" ht="12.75" customHeight="1"/>
    <row r="4" spans="1:10" ht="35.25" customHeight="1">
      <c r="A4" s="428"/>
      <c r="B4" s="694" t="s">
        <v>692</v>
      </c>
      <c r="C4" s="694"/>
      <c r="D4" s="733" t="s">
        <v>693</v>
      </c>
      <c r="E4" s="733"/>
      <c r="F4" s="733"/>
      <c r="G4" s="733"/>
      <c r="H4" s="733"/>
      <c r="I4" s="428"/>
    </row>
    <row r="5" spans="1:10" ht="33.75">
      <c r="A5" s="428" t="s">
        <v>689</v>
      </c>
      <c r="B5" s="428" t="str">
        <f>Naslovnica!A20</f>
        <v>Siječanj 2014.</v>
      </c>
      <c r="C5" s="430" t="str">
        <f>'4 Tablica 2 - Graf 2'!F5</f>
        <v>Prosinac 2013.</v>
      </c>
      <c r="D5" s="428" t="str">
        <f>Naslovnica!A20</f>
        <v>Siječanj 2014.</v>
      </c>
      <c r="E5" s="430" t="str">
        <f>'4 Tablica 2 - Graf 2'!F5</f>
        <v>Prosinac 2013.</v>
      </c>
      <c r="F5" s="428" t="s">
        <v>195</v>
      </c>
      <c r="G5" s="428" t="s">
        <v>196</v>
      </c>
      <c r="H5" s="482" t="s">
        <v>197</v>
      </c>
      <c r="I5" s="482" t="s">
        <v>198</v>
      </c>
    </row>
    <row r="6" spans="1:10" ht="34.5" customHeight="1">
      <c r="A6" s="428"/>
      <c r="B6" s="431" t="str">
        <f>Naslovnica!A24</f>
        <v>January 2014</v>
      </c>
      <c r="C6" s="432" t="str">
        <f>'4 Tablica 2 - Graf 2'!F6</f>
        <v>December 2013</v>
      </c>
      <c r="D6" s="431" t="str">
        <f>Naslovnica!A24</f>
        <v>January 2014</v>
      </c>
      <c r="E6" s="432" t="str">
        <f>'4 Tablica 2 - Graf 2'!F6</f>
        <v>December 2013</v>
      </c>
      <c r="F6" s="431" t="s">
        <v>199</v>
      </c>
      <c r="G6" s="431" t="s">
        <v>200</v>
      </c>
      <c r="H6" s="433" t="s">
        <v>201</v>
      </c>
      <c r="I6" s="472" t="s">
        <v>202</v>
      </c>
    </row>
    <row r="7" spans="1:10" ht="22.5">
      <c r="A7" s="221" t="s">
        <v>1199</v>
      </c>
      <c r="B7" s="222">
        <v>198.38290000000001</v>
      </c>
      <c r="C7" s="222">
        <v>197.61949999999999</v>
      </c>
      <c r="D7" s="223">
        <v>3.8629791088431453E-3</v>
      </c>
      <c r="E7" s="223">
        <v>-1.6201862986903182E-3</v>
      </c>
      <c r="F7" s="223">
        <v>3.8629791088431453E-3</v>
      </c>
      <c r="G7" s="223">
        <v>1.692005570987809E-2</v>
      </c>
      <c r="H7" s="223">
        <v>6.9679109977617948E-2</v>
      </c>
      <c r="I7" s="224">
        <v>37958</v>
      </c>
      <c r="J7" s="97"/>
    </row>
    <row r="8" spans="1:10" ht="22.5">
      <c r="A8" s="221" t="s">
        <v>1200</v>
      </c>
      <c r="B8" s="225">
        <v>218.36539999999999</v>
      </c>
      <c r="C8" s="225">
        <v>217.19880000000001</v>
      </c>
      <c r="D8" s="223">
        <v>5.3711162308447413E-3</v>
      </c>
      <c r="E8" s="223">
        <v>-1.3444222111055337E-3</v>
      </c>
      <c r="F8" s="223">
        <v>5.3711162308447413E-3</v>
      </c>
      <c r="G8" s="223">
        <v>3.8366980675839102E-3</v>
      </c>
      <c r="H8" s="223">
        <v>7.8395064437812634E-2</v>
      </c>
      <c r="I8" s="224">
        <v>37893</v>
      </c>
      <c r="J8" s="97"/>
    </row>
    <row r="9" spans="1:10" ht="22.5">
      <c r="A9" s="221" t="s">
        <v>1201</v>
      </c>
      <c r="B9" s="225">
        <v>136.01410000000001</v>
      </c>
      <c r="C9" s="225">
        <v>135.2826</v>
      </c>
      <c r="D9" s="223">
        <v>5.4071994476747598E-3</v>
      </c>
      <c r="E9" s="223">
        <v>-1.0898603118064676E-3</v>
      </c>
      <c r="F9" s="223">
        <v>5.4071994476747598E-3</v>
      </c>
      <c r="G9" s="223">
        <v>1.3350250554677423E-2</v>
      </c>
      <c r="H9" s="223">
        <v>3.0415966293392716E-2</v>
      </c>
      <c r="I9" s="224">
        <v>37923</v>
      </c>
    </row>
    <row r="10" spans="1:10" ht="22.5">
      <c r="A10" s="221" t="s">
        <v>1202</v>
      </c>
      <c r="B10" s="225">
        <v>158.96119999999999</v>
      </c>
      <c r="C10" s="225">
        <v>158.58779999999999</v>
      </c>
      <c r="D10" s="223">
        <v>2.3545316852873199E-3</v>
      </c>
      <c r="E10" s="223">
        <v>2.8126442523537243E-3</v>
      </c>
      <c r="F10" s="226">
        <v>2.3545316852873199E-3</v>
      </c>
      <c r="G10" s="223">
        <v>1.2004410615015892E-2</v>
      </c>
      <c r="H10" s="223">
        <v>5.3516581568742172E-2</v>
      </c>
      <c r="I10" s="224">
        <v>38425</v>
      </c>
    </row>
    <row r="11" spans="1:10" ht="22.5">
      <c r="A11" s="221" t="s">
        <v>1203</v>
      </c>
      <c r="B11" s="225">
        <v>163.1165</v>
      </c>
      <c r="C11" s="225">
        <v>162.19040000000001</v>
      </c>
      <c r="D11" s="223">
        <v>5.7099557063795547E-3</v>
      </c>
      <c r="E11" s="223">
        <v>7.2621730865241041E-4</v>
      </c>
      <c r="F11" s="226">
        <v>5.7099557063795547E-3</v>
      </c>
      <c r="G11" s="223">
        <v>2.1514130351055982E-2</v>
      </c>
      <c r="H11" s="223">
        <v>5.657886782297239E-2</v>
      </c>
      <c r="I11" s="224">
        <v>38425</v>
      </c>
    </row>
    <row r="12" spans="1:10" ht="22.5">
      <c r="A12" s="221" t="s">
        <v>1204</v>
      </c>
      <c r="B12" s="225">
        <v>177.35939999999999</v>
      </c>
      <c r="C12" s="225">
        <v>176.15860000000001</v>
      </c>
      <c r="D12" s="223">
        <v>6.8165846004679675E-3</v>
      </c>
      <c r="E12" s="223">
        <v>2.3180496064891809E-3</v>
      </c>
      <c r="F12" s="223">
        <v>6.8165846004679675E-3</v>
      </c>
      <c r="G12" s="223">
        <v>2.2488952688971775E-2</v>
      </c>
      <c r="H12" s="223">
        <v>5.1107735797373266E-2</v>
      </c>
      <c r="I12" s="224">
        <v>37474</v>
      </c>
    </row>
    <row r="13" spans="1:10" ht="12.75" customHeight="1">
      <c r="A13" s="37" t="s">
        <v>690</v>
      </c>
    </row>
    <row r="14" spans="1:10" ht="12.75" customHeight="1"/>
    <row r="15" spans="1:10" ht="21" customHeight="1">
      <c r="A15" s="734" t="s">
        <v>203</v>
      </c>
      <c r="B15" s="734"/>
      <c r="C15" s="734"/>
      <c r="D15" s="734"/>
      <c r="E15" s="734"/>
      <c r="F15" s="734"/>
      <c r="G15" s="734"/>
      <c r="H15" s="734"/>
      <c r="I15" s="734"/>
    </row>
    <row r="16" spans="1:10" ht="21.75" customHeight="1">
      <c r="A16" s="732" t="s">
        <v>204</v>
      </c>
      <c r="B16" s="732"/>
      <c r="C16" s="732"/>
      <c r="D16" s="732"/>
      <c r="E16" s="732"/>
      <c r="F16" s="732"/>
      <c r="G16" s="732"/>
      <c r="H16" s="732"/>
      <c r="I16" s="732"/>
    </row>
    <row r="17" spans="1:10" ht="19.5" customHeight="1">
      <c r="A17" s="734" t="s">
        <v>205</v>
      </c>
      <c r="B17" s="734"/>
      <c r="C17" s="734"/>
      <c r="D17" s="734"/>
      <c r="E17" s="734"/>
      <c r="F17" s="734"/>
      <c r="G17" s="734"/>
      <c r="H17" s="734"/>
      <c r="I17" s="734"/>
    </row>
    <row r="18" spans="1:10" ht="19.5" customHeight="1">
      <c r="A18" s="732" t="s">
        <v>206</v>
      </c>
      <c r="B18" s="732"/>
      <c r="C18" s="732"/>
      <c r="D18" s="732"/>
      <c r="E18" s="732"/>
      <c r="F18" s="732"/>
      <c r="G18" s="732"/>
      <c r="H18" s="732"/>
      <c r="I18" s="732"/>
    </row>
    <row r="19" spans="1:10" ht="12.75" customHeight="1"/>
    <row r="20" spans="1:10" ht="12.75" customHeight="1">
      <c r="A20" s="38"/>
      <c r="I20" s="14"/>
    </row>
    <row r="21" spans="1:10" ht="12.75" customHeight="1">
      <c r="A21" s="83" t="s">
        <v>419</v>
      </c>
      <c r="I21" s="19"/>
      <c r="J21" s="102"/>
    </row>
    <row r="22" spans="1:10" ht="12.75" customHeight="1"/>
    <row r="23" spans="1:10" ht="12.75" customHeight="1"/>
    <row r="24" spans="1:10" ht="12.75" customHeight="1">
      <c r="B24" s="102"/>
    </row>
    <row r="25" spans="1:10" ht="12.75" customHeight="1"/>
    <row r="26" spans="1:10" ht="12.75" customHeight="1">
      <c r="J26" s="87"/>
    </row>
    <row r="27" spans="1:10" ht="12.75" customHeight="1">
      <c r="J27" s="87"/>
    </row>
    <row r="28" spans="1:10" ht="12.75" customHeight="1">
      <c r="J28" s="97"/>
    </row>
    <row r="29" spans="1:10" ht="12.75" customHeight="1">
      <c r="J29" s="87"/>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6"/>
    </row>
    <row r="41" spans="1:2" ht="12.75" customHeight="1">
      <c r="A41" s="37"/>
      <c r="B41" s="96"/>
    </row>
    <row r="42" spans="1:2" ht="12.75" customHeight="1"/>
    <row r="43" spans="1:2" ht="12.75" customHeight="1"/>
    <row r="44" spans="1:2" ht="12.75" customHeight="1"/>
    <row r="45" spans="1:2" ht="12.75" customHeight="1"/>
    <row r="46" spans="1:2" ht="12.75" customHeight="1"/>
    <row r="49" spans="9:9">
      <c r="I49" s="44" t="s">
        <v>497</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45" t="s">
        <v>1071</v>
      </c>
      <c r="O1" s="411" t="str">
        <f>Naslovnica!A20</f>
        <v>Siječanj 2014.</v>
      </c>
    </row>
    <row r="2" spans="1:16" ht="12.75" customHeight="1">
      <c r="A2" s="140" t="s">
        <v>1072</v>
      </c>
      <c r="O2" s="130" t="str">
        <f>Naslovnica!A24</f>
        <v>January 2014</v>
      </c>
    </row>
    <row r="3" spans="1:16" ht="12.75" customHeight="1"/>
    <row r="4" spans="1:16" ht="12.75" customHeight="1">
      <c r="L4" s="151"/>
      <c r="M4" s="151"/>
      <c r="N4" s="151"/>
      <c r="O4" s="40" t="s">
        <v>652</v>
      </c>
    </row>
    <row r="5" spans="1:16" ht="31.5" customHeight="1">
      <c r="A5" s="735" t="s">
        <v>908</v>
      </c>
      <c r="B5" s="694" t="s">
        <v>207</v>
      </c>
      <c r="C5" s="694"/>
      <c r="D5" s="694" t="s">
        <v>208</v>
      </c>
      <c r="E5" s="736"/>
      <c r="F5" s="694" t="s">
        <v>209</v>
      </c>
      <c r="G5" s="694"/>
      <c r="H5" s="694" t="s">
        <v>210</v>
      </c>
      <c r="I5" s="694"/>
      <c r="J5" s="694" t="s">
        <v>211</v>
      </c>
      <c r="K5" s="694"/>
      <c r="L5" s="694" t="s">
        <v>212</v>
      </c>
      <c r="M5" s="694"/>
      <c r="N5" s="694" t="s">
        <v>138</v>
      </c>
      <c r="O5" s="694"/>
    </row>
    <row r="6" spans="1:16">
      <c r="A6" s="735"/>
      <c r="B6" s="483" t="s">
        <v>162</v>
      </c>
      <c r="C6" s="483" t="s">
        <v>163</v>
      </c>
      <c r="D6" s="483" t="s">
        <v>162</v>
      </c>
      <c r="E6" s="483" t="s">
        <v>163</v>
      </c>
      <c r="F6" s="483" t="s">
        <v>162</v>
      </c>
      <c r="G6" s="483" t="s">
        <v>163</v>
      </c>
      <c r="H6" s="483" t="s">
        <v>162</v>
      </c>
      <c r="I6" s="483" t="s">
        <v>163</v>
      </c>
      <c r="J6" s="483" t="s">
        <v>162</v>
      </c>
      <c r="K6" s="483" t="s">
        <v>163</v>
      </c>
      <c r="L6" s="483" t="s">
        <v>162</v>
      </c>
      <c r="M6" s="483" t="s">
        <v>163</v>
      </c>
      <c r="N6" s="483" t="s">
        <v>162</v>
      </c>
      <c r="O6" s="483" t="s">
        <v>163</v>
      </c>
    </row>
    <row r="7" spans="1:16">
      <c r="A7" s="735"/>
      <c r="B7" s="484" t="s">
        <v>149</v>
      </c>
      <c r="C7" s="484" t="s">
        <v>150</v>
      </c>
      <c r="D7" s="484" t="s">
        <v>149</v>
      </c>
      <c r="E7" s="484" t="s">
        <v>150</v>
      </c>
      <c r="F7" s="484" t="s">
        <v>149</v>
      </c>
      <c r="G7" s="484" t="s">
        <v>150</v>
      </c>
      <c r="H7" s="484" t="s">
        <v>149</v>
      </c>
      <c r="I7" s="484" t="s">
        <v>150</v>
      </c>
      <c r="J7" s="484" t="s">
        <v>149</v>
      </c>
      <c r="K7" s="484" t="s">
        <v>150</v>
      </c>
      <c r="L7" s="484" t="s">
        <v>149</v>
      </c>
      <c r="M7" s="484" t="s">
        <v>150</v>
      </c>
      <c r="N7" s="484" t="s">
        <v>149</v>
      </c>
      <c r="O7" s="484" t="s">
        <v>150</v>
      </c>
    </row>
    <row r="8" spans="1:16" ht="18">
      <c r="A8" s="227" t="s">
        <v>862</v>
      </c>
      <c r="B8" s="228">
        <v>205492.38124000002</v>
      </c>
      <c r="C8" s="229">
        <v>0.98605716791613363</v>
      </c>
      <c r="D8" s="228">
        <v>851862.71709999989</v>
      </c>
      <c r="E8" s="229">
        <v>0.86344012584470298</v>
      </c>
      <c r="F8" s="228">
        <v>130675.50656999998</v>
      </c>
      <c r="G8" s="230">
        <v>0.90229504168330998</v>
      </c>
      <c r="H8" s="228">
        <v>125889.14848000002</v>
      </c>
      <c r="I8" s="229">
        <v>0.86051705888074581</v>
      </c>
      <c r="J8" s="228">
        <v>71898.447749999992</v>
      </c>
      <c r="K8" s="229">
        <v>0.93976861049694405</v>
      </c>
      <c r="L8" s="228">
        <v>672983.53423999995</v>
      </c>
      <c r="M8" s="229">
        <v>0.90997746694876303</v>
      </c>
      <c r="N8" s="228">
        <v>2058801.73538</v>
      </c>
      <c r="O8" s="229">
        <v>0.89428463504226241</v>
      </c>
      <c r="P8" s="97"/>
    </row>
    <row r="9" spans="1:16" ht="18">
      <c r="A9" s="227" t="s">
        <v>803</v>
      </c>
      <c r="B9" s="228">
        <v>200021.04626</v>
      </c>
      <c r="C9" s="229">
        <v>0.95980291438836773</v>
      </c>
      <c r="D9" s="228">
        <v>798140.77648999996</v>
      </c>
      <c r="E9" s="229">
        <v>0.80898806657530453</v>
      </c>
      <c r="F9" s="228">
        <v>125817.03481999999</v>
      </c>
      <c r="G9" s="230">
        <v>0.8687480129764793</v>
      </c>
      <c r="H9" s="228">
        <v>121890.37178000002</v>
      </c>
      <c r="I9" s="229">
        <v>0.83318336406628357</v>
      </c>
      <c r="J9" s="228">
        <v>69752.73242</v>
      </c>
      <c r="K9" s="229">
        <v>0.91172244291892313</v>
      </c>
      <c r="L9" s="228">
        <v>654553.81525999994</v>
      </c>
      <c r="M9" s="229">
        <v>0.88505764626854833</v>
      </c>
      <c r="N9" s="228">
        <v>1970175.77703</v>
      </c>
      <c r="O9" s="229">
        <v>0.85578805158971749</v>
      </c>
      <c r="P9" s="97"/>
    </row>
    <row r="10" spans="1:16" ht="19.5">
      <c r="A10" s="231" t="s">
        <v>861</v>
      </c>
      <c r="B10" s="232">
        <v>568.50582999999995</v>
      </c>
      <c r="C10" s="233">
        <v>2.7279806934491428E-3</v>
      </c>
      <c r="D10" s="232">
        <v>134047.19763000001</v>
      </c>
      <c r="E10" s="233">
        <v>0.13586899258227556</v>
      </c>
      <c r="F10" s="232">
        <v>19126.067589999999</v>
      </c>
      <c r="G10" s="234">
        <v>0.13206266733783403</v>
      </c>
      <c r="H10" s="232">
        <v>23378.422200000001</v>
      </c>
      <c r="I10" s="233">
        <v>0.15980353633111122</v>
      </c>
      <c r="J10" s="232">
        <v>0</v>
      </c>
      <c r="K10" s="233">
        <v>0</v>
      </c>
      <c r="L10" s="232">
        <v>105122.62088</v>
      </c>
      <c r="M10" s="233">
        <v>0.14214198624551114</v>
      </c>
      <c r="N10" s="232">
        <v>282242.81413000001</v>
      </c>
      <c r="O10" s="233">
        <v>0.1225982121979127</v>
      </c>
      <c r="P10" s="97"/>
    </row>
    <row r="11" spans="1:16" ht="19.5">
      <c r="A11" s="231" t="s">
        <v>664</v>
      </c>
      <c r="B11" s="232">
        <v>172306.12675999998</v>
      </c>
      <c r="C11" s="233">
        <v>0.82681260659064959</v>
      </c>
      <c r="D11" s="232">
        <v>576892.23450999998</v>
      </c>
      <c r="E11" s="233">
        <v>0.58473260252528825</v>
      </c>
      <c r="F11" s="232">
        <v>94157.896680000005</v>
      </c>
      <c r="G11" s="234">
        <v>0.6501463475420558</v>
      </c>
      <c r="H11" s="232">
        <v>86261.685620000004</v>
      </c>
      <c r="I11" s="233">
        <v>0.58964297479230932</v>
      </c>
      <c r="J11" s="232">
        <v>59579.478770000002</v>
      </c>
      <c r="K11" s="233">
        <v>0.77875010838206982</v>
      </c>
      <c r="L11" s="232">
        <v>376405.35268999997</v>
      </c>
      <c r="M11" s="233">
        <v>0.5089580531470359</v>
      </c>
      <c r="N11" s="232">
        <v>1365602.7750300001</v>
      </c>
      <c r="O11" s="233">
        <v>0.59317881770436554</v>
      </c>
    </row>
    <row r="12" spans="1:16" ht="19.5">
      <c r="A12" s="231" t="s">
        <v>696</v>
      </c>
      <c r="B12" s="232">
        <v>0</v>
      </c>
      <c r="C12" s="233">
        <v>0</v>
      </c>
      <c r="D12" s="232">
        <v>0</v>
      </c>
      <c r="E12" s="233">
        <v>0</v>
      </c>
      <c r="F12" s="232">
        <v>0</v>
      </c>
      <c r="G12" s="234">
        <v>0</v>
      </c>
      <c r="H12" s="232">
        <v>0</v>
      </c>
      <c r="I12" s="233">
        <v>0</v>
      </c>
      <c r="J12" s="232">
        <v>276.25049000000001</v>
      </c>
      <c r="K12" s="233">
        <v>3.6108086789175499E-3</v>
      </c>
      <c r="L12" s="232">
        <v>1898.9863600000001</v>
      </c>
      <c r="M12" s="233">
        <v>2.5677222542963415E-3</v>
      </c>
      <c r="N12" s="232">
        <v>2175.2368500000002</v>
      </c>
      <c r="O12" s="233">
        <v>9.4486072121640382E-4</v>
      </c>
    </row>
    <row r="13" spans="1:16" ht="19.5">
      <c r="A13" s="231" t="s">
        <v>807</v>
      </c>
      <c r="B13" s="232">
        <v>5055.46515</v>
      </c>
      <c r="C13" s="233">
        <v>2.4258698148451663E-2</v>
      </c>
      <c r="D13" s="232">
        <v>21169.179640000002</v>
      </c>
      <c r="E13" s="233">
        <v>2.1456883562900476E-2</v>
      </c>
      <c r="F13" s="232">
        <v>2716.8034199999997</v>
      </c>
      <c r="G13" s="234">
        <v>1.8759125710992523E-2</v>
      </c>
      <c r="H13" s="232">
        <v>8940.5718900000011</v>
      </c>
      <c r="I13" s="233">
        <v>6.1113405884359755E-2</v>
      </c>
      <c r="J13" s="232">
        <v>4796.8732199999995</v>
      </c>
      <c r="K13" s="233">
        <v>6.2698862378282733E-2</v>
      </c>
      <c r="L13" s="232">
        <v>72247.786939999991</v>
      </c>
      <c r="M13" s="233">
        <v>9.7690143677229238E-2</v>
      </c>
      <c r="N13" s="232">
        <v>114926.68025999999</v>
      </c>
      <c r="O13" s="233">
        <v>4.9920865397931551E-2</v>
      </c>
    </row>
    <row r="14" spans="1:16" ht="19.5">
      <c r="A14" s="651" t="s">
        <v>1053</v>
      </c>
      <c r="B14" s="232">
        <v>0</v>
      </c>
      <c r="C14" s="233">
        <v>0</v>
      </c>
      <c r="D14" s="232">
        <v>0</v>
      </c>
      <c r="E14" s="233">
        <v>0</v>
      </c>
      <c r="F14" s="232">
        <v>0</v>
      </c>
      <c r="G14" s="234">
        <v>0</v>
      </c>
      <c r="H14" s="232">
        <v>0</v>
      </c>
      <c r="I14" s="233">
        <v>0</v>
      </c>
      <c r="J14" s="232">
        <v>0</v>
      </c>
      <c r="K14" s="233">
        <v>0</v>
      </c>
      <c r="L14" s="232">
        <v>0</v>
      </c>
      <c r="M14" s="233">
        <v>0</v>
      </c>
      <c r="N14" s="232">
        <v>0</v>
      </c>
      <c r="O14" s="233">
        <v>0</v>
      </c>
    </row>
    <row r="15" spans="1:16" ht="19.5">
      <c r="A15" s="198" t="s">
        <v>1069</v>
      </c>
      <c r="B15" s="232">
        <v>0</v>
      </c>
      <c r="C15" s="233">
        <v>0</v>
      </c>
      <c r="D15" s="232">
        <v>0</v>
      </c>
      <c r="E15" s="233">
        <v>0</v>
      </c>
      <c r="F15" s="232">
        <v>7817.3051299999997</v>
      </c>
      <c r="G15" s="234">
        <v>5.3977335487474007E-2</v>
      </c>
      <c r="H15" s="232">
        <v>3309.6920700000001</v>
      </c>
      <c r="I15" s="233">
        <v>2.262344705850319E-2</v>
      </c>
      <c r="J15" s="232">
        <v>0</v>
      </c>
      <c r="K15" s="233">
        <v>0</v>
      </c>
      <c r="L15" s="232">
        <v>93259.83395</v>
      </c>
      <c r="M15" s="233">
        <v>0.12610166987476229</v>
      </c>
      <c r="N15" s="232">
        <v>104386.83115</v>
      </c>
      <c r="O15" s="233">
        <v>4.5342656164492595E-2</v>
      </c>
    </row>
    <row r="16" spans="1:16" ht="19.5" customHeight="1">
      <c r="A16" s="198" t="s">
        <v>1076</v>
      </c>
      <c r="B16" s="232">
        <v>0</v>
      </c>
      <c r="C16" s="233">
        <v>0</v>
      </c>
      <c r="D16" s="232">
        <v>0</v>
      </c>
      <c r="E16" s="233">
        <v>0</v>
      </c>
      <c r="F16" s="232">
        <v>1998.962</v>
      </c>
      <c r="G16" s="234">
        <v>1.3802536898123103E-2</v>
      </c>
      <c r="H16" s="232">
        <v>0</v>
      </c>
      <c r="I16" s="233">
        <v>0</v>
      </c>
      <c r="J16" s="232">
        <v>0</v>
      </c>
      <c r="K16" s="233">
        <v>0</v>
      </c>
      <c r="L16" s="232">
        <v>0</v>
      </c>
      <c r="M16" s="233">
        <v>0</v>
      </c>
      <c r="N16" s="232">
        <v>1998.962</v>
      </c>
      <c r="O16" s="233">
        <v>8.682919641620566E-4</v>
      </c>
    </row>
    <row r="17" spans="1:15" ht="18.75" customHeight="1">
      <c r="A17" s="231" t="s">
        <v>863</v>
      </c>
      <c r="B17" s="232">
        <v>22090.948519999998</v>
      </c>
      <c r="C17" s="233">
        <v>0.10600362895581725</v>
      </c>
      <c r="D17" s="232">
        <v>66032.164709999997</v>
      </c>
      <c r="E17" s="233">
        <v>6.6929587904840313E-2</v>
      </c>
      <c r="F17" s="232">
        <v>0</v>
      </c>
      <c r="G17" s="234">
        <v>0</v>
      </c>
      <c r="H17" s="232">
        <v>0</v>
      </c>
      <c r="I17" s="233">
        <v>0</v>
      </c>
      <c r="J17" s="232">
        <v>5100.1299400000007</v>
      </c>
      <c r="K17" s="233">
        <v>6.6662663479652995E-2</v>
      </c>
      <c r="L17" s="232">
        <v>5619.2344400000002</v>
      </c>
      <c r="M17" s="233">
        <v>7.5980710697134447E-3</v>
      </c>
      <c r="N17" s="232">
        <v>98842.477609999987</v>
      </c>
      <c r="O17" s="233">
        <v>4.2934347439636665E-2</v>
      </c>
    </row>
    <row r="18" spans="1:15" ht="18">
      <c r="A18" s="227" t="s">
        <v>660</v>
      </c>
      <c r="B18" s="228">
        <v>4179.78917</v>
      </c>
      <c r="C18" s="229">
        <v>2.0056758535700187E-2</v>
      </c>
      <c r="D18" s="228">
        <v>18294.83511</v>
      </c>
      <c r="E18" s="229">
        <v>1.8543474685055555E-2</v>
      </c>
      <c r="F18" s="228">
        <v>4842.6677499999996</v>
      </c>
      <c r="G18" s="230">
        <v>3.3437904424759343E-2</v>
      </c>
      <c r="H18" s="228">
        <v>3522.10545</v>
      </c>
      <c r="I18" s="229">
        <v>2.4075401728397214E-2</v>
      </c>
      <c r="J18" s="228">
        <v>2021.9069299999999</v>
      </c>
      <c r="K18" s="229">
        <v>2.6427895533533852E-2</v>
      </c>
      <c r="L18" s="228">
        <v>8040.3378200000006</v>
      </c>
      <c r="M18" s="229">
        <v>1.0871776010268201E-2</v>
      </c>
      <c r="N18" s="228">
        <v>40901.642229999998</v>
      </c>
      <c r="O18" s="229">
        <v>1.776650445048001E-2</v>
      </c>
    </row>
    <row r="19" spans="1:15" ht="18">
      <c r="A19" s="227" t="s">
        <v>858</v>
      </c>
      <c r="B19" s="228">
        <v>1291.5458100000001</v>
      </c>
      <c r="C19" s="229">
        <v>6.197494992065667E-3</v>
      </c>
      <c r="D19" s="228">
        <v>35427.105499999998</v>
      </c>
      <c r="E19" s="229">
        <v>3.5908584584342963E-2</v>
      </c>
      <c r="F19" s="228">
        <v>15.804</v>
      </c>
      <c r="G19" s="230">
        <v>1.0912428207136381E-4</v>
      </c>
      <c r="H19" s="228">
        <v>476.67124999999999</v>
      </c>
      <c r="I19" s="229">
        <v>3.2582930860651149E-3</v>
      </c>
      <c r="J19" s="228">
        <v>123.80839999999999</v>
      </c>
      <c r="K19" s="229">
        <v>1.6182720444872171E-3</v>
      </c>
      <c r="L19" s="228">
        <v>10389.381160000001</v>
      </c>
      <c r="M19" s="233">
        <v>1.4048044669946519E-2</v>
      </c>
      <c r="N19" s="228">
        <v>47724.316120000003</v>
      </c>
      <c r="O19" s="229">
        <v>2.0730079002064923E-2</v>
      </c>
    </row>
    <row r="20" spans="1:15" hidden="1">
      <c r="A20" s="227"/>
      <c r="B20" s="228"/>
      <c r="C20" s="229"/>
      <c r="D20" s="228"/>
      <c r="E20" s="229"/>
      <c r="F20" s="228"/>
      <c r="G20" s="230"/>
      <c r="H20" s="228"/>
      <c r="I20" s="229"/>
      <c r="J20" s="228"/>
      <c r="K20" s="229"/>
      <c r="L20" s="228"/>
      <c r="M20" s="233"/>
      <c r="N20" s="228"/>
      <c r="O20" s="229"/>
    </row>
    <row r="21" spans="1:15" ht="18">
      <c r="A21" s="227" t="s">
        <v>697</v>
      </c>
      <c r="B21" s="228">
        <v>2905.65888</v>
      </c>
      <c r="C21" s="229">
        <v>1.3942832083866335E-2</v>
      </c>
      <c r="D21" s="228">
        <v>134728.81554000001</v>
      </c>
      <c r="E21" s="229">
        <v>0.13655987415529702</v>
      </c>
      <c r="F21" s="228">
        <v>14150.1885</v>
      </c>
      <c r="G21" s="230">
        <v>9.770495831668996E-2</v>
      </c>
      <c r="H21" s="228">
        <v>20405.625319999999</v>
      </c>
      <c r="I21" s="229">
        <v>0.13948294111925408</v>
      </c>
      <c r="J21" s="228">
        <v>4608.0954000000002</v>
      </c>
      <c r="K21" s="229">
        <v>6.0231389503055864E-2</v>
      </c>
      <c r="L21" s="228">
        <v>66577.123779999994</v>
      </c>
      <c r="M21" s="229">
        <v>9.0022533051236947E-2</v>
      </c>
      <c r="N21" s="228">
        <v>243375.50741999998</v>
      </c>
      <c r="O21" s="229">
        <v>0.10571536495773755</v>
      </c>
    </row>
    <row r="22" spans="1:15" ht="19.5">
      <c r="A22" s="231" t="s">
        <v>864</v>
      </c>
      <c r="B22" s="232">
        <v>2905.65888</v>
      </c>
      <c r="C22" s="233">
        <v>1.3942832083866335E-2</v>
      </c>
      <c r="D22" s="232">
        <v>125577.32798</v>
      </c>
      <c r="E22" s="233">
        <v>0.12728401149356131</v>
      </c>
      <c r="F22" s="232">
        <v>7009.3404</v>
      </c>
      <c r="G22" s="234">
        <v>4.8398458551240572E-2</v>
      </c>
      <c r="H22" s="232">
        <v>5599.9931100000003</v>
      </c>
      <c r="I22" s="233">
        <v>3.8278832281840536E-2</v>
      </c>
      <c r="J22" s="232">
        <v>0</v>
      </c>
      <c r="K22" s="233">
        <v>0</v>
      </c>
      <c r="L22" s="232">
        <v>13045.348679999999</v>
      </c>
      <c r="M22" s="233">
        <v>1.7639322127985902E-2</v>
      </c>
      <c r="N22" s="232">
        <v>154137.66905</v>
      </c>
      <c r="O22" s="233">
        <v>6.6952998311516451E-2</v>
      </c>
    </row>
    <row r="23" spans="1:15" ht="19.5">
      <c r="A23" s="231" t="s">
        <v>695</v>
      </c>
      <c r="B23" s="232">
        <v>0</v>
      </c>
      <c r="C23" s="233">
        <v>0</v>
      </c>
      <c r="D23" s="232">
        <v>0</v>
      </c>
      <c r="E23" s="233">
        <v>0</v>
      </c>
      <c r="F23" s="232">
        <v>0</v>
      </c>
      <c r="G23" s="234">
        <v>0</v>
      </c>
      <c r="H23" s="232">
        <v>9178.9075599999996</v>
      </c>
      <c r="I23" s="233">
        <v>6.2742552734990437E-2</v>
      </c>
      <c r="J23" s="232">
        <v>4608.0954000000002</v>
      </c>
      <c r="K23" s="233">
        <v>6.0231389503055864E-2</v>
      </c>
      <c r="L23" s="232">
        <v>0</v>
      </c>
      <c r="M23" s="233">
        <v>0</v>
      </c>
      <c r="N23" s="232">
        <v>13787.00296</v>
      </c>
      <c r="O23" s="233">
        <v>5.9886800649769671E-3</v>
      </c>
    </row>
    <row r="24" spans="1:15" ht="19.5">
      <c r="A24" s="231" t="s">
        <v>859</v>
      </c>
      <c r="B24" s="232">
        <v>0</v>
      </c>
      <c r="C24" s="233">
        <v>0</v>
      </c>
      <c r="D24" s="232">
        <v>0</v>
      </c>
      <c r="E24" s="233">
        <v>0</v>
      </c>
      <c r="F24" s="232">
        <v>0</v>
      </c>
      <c r="G24" s="234">
        <v>0</v>
      </c>
      <c r="H24" s="232">
        <v>0</v>
      </c>
      <c r="I24" s="233">
        <v>0</v>
      </c>
      <c r="J24" s="232">
        <v>0</v>
      </c>
      <c r="K24" s="233">
        <v>0</v>
      </c>
      <c r="L24" s="232">
        <v>0</v>
      </c>
      <c r="M24" s="233">
        <v>0</v>
      </c>
      <c r="N24" s="232">
        <v>0</v>
      </c>
      <c r="O24" s="233">
        <v>0</v>
      </c>
    </row>
    <row r="25" spans="1:15" ht="19.5">
      <c r="A25" s="231" t="s">
        <v>807</v>
      </c>
      <c r="B25" s="232">
        <v>0</v>
      </c>
      <c r="C25" s="233">
        <v>0</v>
      </c>
      <c r="D25" s="232">
        <v>0</v>
      </c>
      <c r="E25" s="233">
        <v>0</v>
      </c>
      <c r="F25" s="232">
        <v>0</v>
      </c>
      <c r="G25" s="234">
        <v>0</v>
      </c>
      <c r="H25" s="232">
        <v>0</v>
      </c>
      <c r="I25" s="233">
        <v>0</v>
      </c>
      <c r="J25" s="232">
        <v>0</v>
      </c>
      <c r="K25" s="233">
        <v>0</v>
      </c>
      <c r="L25" s="232">
        <v>0</v>
      </c>
      <c r="M25" s="233">
        <v>0</v>
      </c>
      <c r="N25" s="232">
        <v>0</v>
      </c>
      <c r="O25" s="233">
        <v>0</v>
      </c>
    </row>
    <row r="26" spans="1:15" ht="19.5">
      <c r="A26" s="651" t="s">
        <v>1053</v>
      </c>
      <c r="B26" s="232">
        <v>0</v>
      </c>
      <c r="C26" s="233">
        <v>0</v>
      </c>
      <c r="D26" s="232">
        <v>0</v>
      </c>
      <c r="E26" s="233">
        <v>0</v>
      </c>
      <c r="F26" s="232">
        <v>7140.8480999999992</v>
      </c>
      <c r="G26" s="234">
        <v>4.9306499765449388E-2</v>
      </c>
      <c r="H26" s="232">
        <v>0</v>
      </c>
      <c r="I26" s="233">
        <v>0</v>
      </c>
      <c r="J26" s="232">
        <v>0</v>
      </c>
      <c r="K26" s="233">
        <v>0</v>
      </c>
      <c r="L26" s="232">
        <v>0</v>
      </c>
      <c r="M26" s="233">
        <v>0</v>
      </c>
      <c r="N26" s="232">
        <v>7140.8480999999992</v>
      </c>
      <c r="O26" s="233">
        <v>3.1017803352599445E-3</v>
      </c>
    </row>
    <row r="27" spans="1:15" ht="19.5">
      <c r="A27" s="198" t="s">
        <v>1124</v>
      </c>
      <c r="B27" s="232">
        <v>0</v>
      </c>
      <c r="C27" s="233">
        <v>0</v>
      </c>
      <c r="D27" s="232">
        <v>9151.4875600000014</v>
      </c>
      <c r="E27" s="233">
        <v>9.275862661735728E-3</v>
      </c>
      <c r="F27" s="232">
        <v>0</v>
      </c>
      <c r="G27" s="234">
        <v>0</v>
      </c>
      <c r="H27" s="232">
        <v>5626.7246500000001</v>
      </c>
      <c r="I27" s="233">
        <v>3.8461556102423113E-2</v>
      </c>
      <c r="J27" s="232">
        <v>0</v>
      </c>
      <c r="K27" s="233">
        <v>0</v>
      </c>
      <c r="L27" s="232">
        <v>53531.775099999999</v>
      </c>
      <c r="M27" s="233">
        <v>7.2383210923251048E-2</v>
      </c>
      <c r="N27" s="232">
        <v>68309.987309999997</v>
      </c>
      <c r="O27" s="233">
        <v>2.9671906245984196E-2</v>
      </c>
    </row>
    <row r="28" spans="1:15" ht="19.5" customHeight="1">
      <c r="A28" s="198" t="s">
        <v>1076</v>
      </c>
      <c r="B28" s="232">
        <v>0</v>
      </c>
      <c r="C28" s="233">
        <v>0</v>
      </c>
      <c r="D28" s="232">
        <v>0</v>
      </c>
      <c r="E28" s="233">
        <v>0</v>
      </c>
      <c r="F28" s="232">
        <v>0</v>
      </c>
      <c r="G28" s="234">
        <v>0</v>
      </c>
      <c r="H28" s="232">
        <v>0</v>
      </c>
      <c r="I28" s="233">
        <v>0</v>
      </c>
      <c r="J28" s="232">
        <v>0</v>
      </c>
      <c r="K28" s="233">
        <v>0</v>
      </c>
      <c r="L28" s="232">
        <v>0</v>
      </c>
      <c r="M28" s="233">
        <v>0</v>
      </c>
      <c r="N28" s="232">
        <v>0</v>
      </c>
      <c r="O28" s="233">
        <v>0</v>
      </c>
    </row>
    <row r="29" spans="1:15" ht="19.5">
      <c r="A29" s="231" t="s">
        <v>860</v>
      </c>
      <c r="B29" s="232">
        <v>0</v>
      </c>
      <c r="C29" s="233">
        <v>0</v>
      </c>
      <c r="D29" s="232">
        <v>0</v>
      </c>
      <c r="E29" s="233">
        <v>0</v>
      </c>
      <c r="F29" s="232">
        <v>0</v>
      </c>
      <c r="G29" s="234">
        <v>0</v>
      </c>
      <c r="H29" s="232">
        <v>0</v>
      </c>
      <c r="I29" s="233">
        <v>0</v>
      </c>
      <c r="J29" s="232">
        <v>0</v>
      </c>
      <c r="K29" s="233">
        <v>0</v>
      </c>
      <c r="L29" s="232">
        <v>0</v>
      </c>
      <c r="M29" s="233">
        <v>0</v>
      </c>
      <c r="N29" s="232">
        <v>0</v>
      </c>
      <c r="O29" s="233">
        <v>0</v>
      </c>
    </row>
    <row r="30" spans="1:15" hidden="1">
      <c r="A30" s="231"/>
      <c r="B30" s="232"/>
      <c r="C30" s="233"/>
      <c r="D30" s="232"/>
      <c r="E30" s="233"/>
      <c r="F30" s="232"/>
      <c r="G30" s="234"/>
      <c r="H30" s="232"/>
      <c r="I30" s="233"/>
      <c r="J30" s="232"/>
      <c r="K30" s="233"/>
      <c r="L30" s="232"/>
      <c r="M30" s="233"/>
      <c r="N30" s="232"/>
      <c r="O30" s="233"/>
    </row>
    <row r="31" spans="1:15" ht="18">
      <c r="A31" s="227" t="s">
        <v>698</v>
      </c>
      <c r="B31" s="228">
        <v>208398.04012000002</v>
      </c>
      <c r="C31" s="229">
        <v>1</v>
      </c>
      <c r="D31" s="228">
        <v>986591.53263999987</v>
      </c>
      <c r="E31" s="229">
        <v>1</v>
      </c>
      <c r="F31" s="228">
        <v>144825.69506999999</v>
      </c>
      <c r="G31" s="230">
        <v>1</v>
      </c>
      <c r="H31" s="228">
        <v>146294.77380000002</v>
      </c>
      <c r="I31" s="229">
        <v>1</v>
      </c>
      <c r="J31" s="228">
        <v>76506.543149999998</v>
      </c>
      <c r="K31" s="229">
        <v>1</v>
      </c>
      <c r="L31" s="228">
        <v>739560.65801999997</v>
      </c>
      <c r="M31" s="233">
        <v>1</v>
      </c>
      <c r="N31" s="228">
        <v>2302177.2428000001</v>
      </c>
      <c r="O31" s="229">
        <v>1</v>
      </c>
    </row>
    <row r="32" spans="1:15" ht="22.5" customHeight="1">
      <c r="A32" s="485" t="s">
        <v>1073</v>
      </c>
      <c r="B32" s="486">
        <v>207736.39044999998</v>
      </c>
      <c r="C32" s="487"/>
      <c r="D32" s="486">
        <v>950590.60259999998</v>
      </c>
      <c r="E32" s="487"/>
      <c r="F32" s="486">
        <v>144314.25432000001</v>
      </c>
      <c r="G32" s="488"/>
      <c r="H32" s="486">
        <v>145513.30960000001</v>
      </c>
      <c r="I32" s="489"/>
      <c r="J32" s="486">
        <v>76108.370150000002</v>
      </c>
      <c r="K32" s="489"/>
      <c r="L32" s="486">
        <v>726758.67978000001</v>
      </c>
      <c r="M32" s="490"/>
      <c r="N32" s="486">
        <v>2251021.6069</v>
      </c>
      <c r="O32" s="491"/>
    </row>
    <row r="33" spans="1:15" ht="19.5">
      <c r="A33" s="198" t="s">
        <v>1257</v>
      </c>
      <c r="B33" s="232">
        <v>549.35499000000004</v>
      </c>
      <c r="C33" s="233">
        <v>2.6360852035060877E-3</v>
      </c>
      <c r="D33" s="232">
        <v>1429.1420000000001</v>
      </c>
      <c r="E33" s="233">
        <v>1.448565037017689E-3</v>
      </c>
      <c r="F33" s="232">
        <v>0</v>
      </c>
      <c r="G33" s="234">
        <v>0</v>
      </c>
      <c r="H33" s="232">
        <v>245.39959999999999</v>
      </c>
      <c r="I33" s="233">
        <v>1.6774324442750527E-3</v>
      </c>
      <c r="J33" s="232">
        <v>118.28514999999999</v>
      </c>
      <c r="K33" s="233">
        <v>1.5460788728630459E-3</v>
      </c>
      <c r="L33" s="232">
        <v>379.65350000000001</v>
      </c>
      <c r="M33" s="233">
        <v>5.1335004895532589E-4</v>
      </c>
      <c r="N33" s="232">
        <v>2223.8965900000003</v>
      </c>
      <c r="O33" s="233">
        <v>9.6599712161832003E-4</v>
      </c>
    </row>
    <row r="34" spans="1:15" ht="19.5">
      <c r="A34" s="198" t="s">
        <v>1258</v>
      </c>
      <c r="B34" s="232">
        <v>0</v>
      </c>
      <c r="C34" s="233">
        <v>0</v>
      </c>
      <c r="D34" s="232">
        <v>0</v>
      </c>
      <c r="E34" s="233">
        <v>0</v>
      </c>
      <c r="F34" s="232">
        <v>0</v>
      </c>
      <c r="G34" s="234">
        <v>0</v>
      </c>
      <c r="H34" s="232">
        <v>0</v>
      </c>
      <c r="I34" s="233">
        <v>0</v>
      </c>
      <c r="J34" s="232">
        <v>0</v>
      </c>
      <c r="K34" s="233">
        <v>0</v>
      </c>
      <c r="L34" s="232">
        <v>0</v>
      </c>
      <c r="M34" s="233">
        <v>0</v>
      </c>
      <c r="N34" s="232">
        <v>0</v>
      </c>
      <c r="O34" s="233">
        <v>0</v>
      </c>
    </row>
    <row r="35" spans="1:15" ht="12.75" customHeight="1">
      <c r="A35" s="37" t="s">
        <v>690</v>
      </c>
    </row>
    <row r="36" spans="1:15" ht="12.75" customHeight="1"/>
    <row r="37" spans="1:15" ht="12.75" customHeight="1">
      <c r="A37" s="83" t="s">
        <v>419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498</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9" t="s">
        <v>970</v>
      </c>
      <c r="D1" s="411" t="str">
        <f>Naslovnica!A20</f>
        <v>Siječanj 2014.</v>
      </c>
    </row>
    <row r="2" spans="1:5" ht="12.75" customHeight="1">
      <c r="A2" s="131" t="s">
        <v>699</v>
      </c>
      <c r="D2" s="130" t="str">
        <f>Naslovnica!A24</f>
        <v>January 2014</v>
      </c>
    </row>
    <row r="3" spans="1:5" ht="12.75" customHeight="1"/>
    <row r="4" spans="1:5" ht="19.5" customHeight="1">
      <c r="A4" s="715" t="s">
        <v>700</v>
      </c>
      <c r="B4" s="738" t="s">
        <v>702</v>
      </c>
      <c r="C4" s="738"/>
      <c r="D4" s="738"/>
    </row>
    <row r="5" spans="1:5" ht="15" customHeight="1">
      <c r="A5" s="737"/>
      <c r="B5" s="428" t="str">
        <f>Naslovnica!A20</f>
        <v>Siječanj 2014.</v>
      </c>
      <c r="C5" s="430" t="str">
        <f>'4 Tablica 2 - Graf 2'!F5</f>
        <v>Prosinac 2013.</v>
      </c>
      <c r="D5" s="708" t="s">
        <v>701</v>
      </c>
    </row>
    <row r="6" spans="1:5" ht="15" customHeight="1">
      <c r="A6" s="737"/>
      <c r="B6" s="431" t="str">
        <f>Naslovnica!A24</f>
        <v>January 2014</v>
      </c>
      <c r="C6" s="432" t="str">
        <f>'4 Tablica 2 - Graf 2'!F6</f>
        <v>December 2013</v>
      </c>
      <c r="D6" s="739"/>
    </row>
    <row r="7" spans="1:5" ht="45" customHeight="1">
      <c r="A7" s="462" t="s">
        <v>703</v>
      </c>
      <c r="B7" s="235">
        <v>22586</v>
      </c>
      <c r="C7" s="235">
        <v>22691</v>
      </c>
      <c r="D7" s="236">
        <v>-4.6273853069498921E-3</v>
      </c>
      <c r="E7" s="97"/>
    </row>
    <row r="8" spans="1:5" ht="2.25" customHeight="1">
      <c r="B8" s="235"/>
      <c r="C8" s="235"/>
      <c r="D8" s="236"/>
    </row>
    <row r="9" spans="1:5" ht="45" customHeight="1">
      <c r="A9" s="462" t="s">
        <v>704</v>
      </c>
      <c r="B9" s="235">
        <v>524891.08498000004</v>
      </c>
      <c r="C9" s="235">
        <v>511742.48341000004</v>
      </c>
      <c r="D9" s="236">
        <v>2.5693785441427863E-2</v>
      </c>
      <c r="E9" s="97"/>
    </row>
    <row r="10" spans="1:5" ht="2.25" customHeight="1">
      <c r="B10" s="235"/>
      <c r="C10" s="235"/>
      <c r="D10" s="236"/>
    </row>
    <row r="11" spans="1:5" ht="45" customHeight="1">
      <c r="A11" s="462" t="s">
        <v>705</v>
      </c>
      <c r="B11" s="235">
        <v>505612.67301999999</v>
      </c>
      <c r="C11" s="235">
        <v>494615.15286999999</v>
      </c>
      <c r="D11" s="236">
        <v>2.2234499056866707E-2</v>
      </c>
    </row>
    <row r="12" spans="1:5" ht="12.75" customHeight="1">
      <c r="A12" s="46" t="s">
        <v>706</v>
      </c>
    </row>
    <row r="13" spans="1:5" ht="12.75" customHeight="1">
      <c r="A13" s="50" t="s">
        <v>707</v>
      </c>
    </row>
    <row r="14" spans="1:5" ht="12.75" customHeight="1"/>
    <row r="15" spans="1:5" ht="12.75" customHeight="1"/>
    <row r="16" spans="1:5" ht="12.75" customHeight="1">
      <c r="A16" s="85" t="s">
        <v>419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1"/>
    </row>
    <row r="43" spans="1:1" ht="12.75" customHeight="1">
      <c r="A43" s="9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708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10" t="s">
        <v>485</v>
      </c>
      <c r="G1" s="617" t="s">
        <v>181</v>
      </c>
      <c r="J1" s="411" t="s">
        <v>1001</v>
      </c>
    </row>
    <row r="2" spans="1:11">
      <c r="A2" s="129" t="s">
        <v>486</v>
      </c>
      <c r="G2" s="137" t="s">
        <v>182</v>
      </c>
      <c r="J2" s="130" t="s">
        <v>1002</v>
      </c>
    </row>
    <row r="3" spans="1:11" ht="12.75" customHeight="1"/>
    <row r="4" spans="1:11" ht="12.75" customHeight="1"/>
    <row r="5" spans="1:11">
      <c r="A5" s="412"/>
      <c r="B5" s="413"/>
      <c r="C5" s="413" t="s">
        <v>999</v>
      </c>
      <c r="D5" s="413"/>
      <c r="E5" s="414"/>
      <c r="F5" s="413" t="s">
        <v>986</v>
      </c>
      <c r="G5" s="414"/>
      <c r="H5" s="686" t="s">
        <v>682</v>
      </c>
      <c r="I5" s="687"/>
      <c r="J5" s="687"/>
    </row>
    <row r="6" spans="1:11">
      <c r="A6" s="412"/>
      <c r="B6" s="414"/>
      <c r="C6" s="468" t="s">
        <v>1000</v>
      </c>
      <c r="D6" s="414"/>
      <c r="E6" s="414"/>
      <c r="F6" s="468" t="s">
        <v>987</v>
      </c>
      <c r="G6" s="414"/>
      <c r="H6" s="688" t="s">
        <v>683</v>
      </c>
      <c r="I6" s="688"/>
      <c r="J6" s="416" t="s">
        <v>709</v>
      </c>
    </row>
    <row r="7" spans="1:11" ht="30" customHeight="1">
      <c r="A7" s="417" t="s">
        <v>678</v>
      </c>
      <c r="B7" s="417" t="s">
        <v>679</v>
      </c>
      <c r="C7" s="417" t="s">
        <v>680</v>
      </c>
      <c r="D7" s="417" t="s">
        <v>681</v>
      </c>
      <c r="E7" s="417" t="s">
        <v>679</v>
      </c>
      <c r="F7" s="417" t="s">
        <v>680</v>
      </c>
      <c r="G7" s="417" t="s">
        <v>681</v>
      </c>
      <c r="H7" s="417" t="s">
        <v>679</v>
      </c>
      <c r="I7" s="417" t="s">
        <v>680</v>
      </c>
      <c r="J7" s="417" t="s">
        <v>681</v>
      </c>
    </row>
    <row r="8" spans="1:11" ht="12.75" customHeight="1">
      <c r="A8" s="166" t="s">
        <v>54</v>
      </c>
      <c r="B8" s="167">
        <v>10</v>
      </c>
      <c r="C8" s="167">
        <v>3</v>
      </c>
      <c r="D8" s="167">
        <v>13</v>
      </c>
      <c r="E8" s="168">
        <v>9</v>
      </c>
      <c r="F8" s="168">
        <v>3</v>
      </c>
      <c r="G8" s="167">
        <v>12</v>
      </c>
      <c r="H8" s="167">
        <v>1</v>
      </c>
      <c r="I8" s="167">
        <v>0</v>
      </c>
      <c r="J8" s="169">
        <v>8.3333333333333259E-2</v>
      </c>
      <c r="K8" s="97"/>
    </row>
    <row r="9" spans="1:11" ht="12.75" customHeight="1">
      <c r="A9" s="166" t="s">
        <v>55</v>
      </c>
      <c r="B9" s="167">
        <v>90</v>
      </c>
      <c r="C9" s="167">
        <v>59</v>
      </c>
      <c r="D9" s="167">
        <v>149</v>
      </c>
      <c r="E9" s="168">
        <v>96</v>
      </c>
      <c r="F9" s="168">
        <v>63</v>
      </c>
      <c r="G9" s="167">
        <v>159</v>
      </c>
      <c r="H9" s="167">
        <v>-6</v>
      </c>
      <c r="I9" s="167">
        <v>-4</v>
      </c>
      <c r="J9" s="169">
        <v>-6.2893081761006275E-2</v>
      </c>
      <c r="K9" s="97"/>
    </row>
    <row r="10" spans="1:11" ht="12.75" customHeight="1">
      <c r="A10" s="166" t="s">
        <v>56</v>
      </c>
      <c r="B10" s="167">
        <v>710</v>
      </c>
      <c r="C10" s="167">
        <v>676</v>
      </c>
      <c r="D10" s="167">
        <v>1386</v>
      </c>
      <c r="E10" s="168">
        <v>729</v>
      </c>
      <c r="F10" s="168">
        <v>710</v>
      </c>
      <c r="G10" s="167">
        <v>1439</v>
      </c>
      <c r="H10" s="167">
        <v>-19</v>
      </c>
      <c r="I10" s="167">
        <v>-34</v>
      </c>
      <c r="J10" s="169">
        <v>-3.6831132731063199E-2</v>
      </c>
    </row>
    <row r="11" spans="1:11" ht="12.75" customHeight="1">
      <c r="A11" s="166" t="s">
        <v>57</v>
      </c>
      <c r="B11" s="167">
        <v>1379</v>
      </c>
      <c r="C11" s="167">
        <v>1273</v>
      </c>
      <c r="D11" s="167">
        <v>2652</v>
      </c>
      <c r="E11" s="168">
        <v>1417</v>
      </c>
      <c r="F11" s="168">
        <v>1272</v>
      </c>
      <c r="G11" s="167">
        <v>2689</v>
      </c>
      <c r="H11" s="167">
        <v>-38</v>
      </c>
      <c r="I11" s="167">
        <v>1</v>
      </c>
      <c r="J11" s="169">
        <v>-1.3759761993306086E-2</v>
      </c>
    </row>
    <row r="12" spans="1:11" ht="12.75" customHeight="1">
      <c r="A12" s="166" t="s">
        <v>58</v>
      </c>
      <c r="B12" s="167">
        <v>2052</v>
      </c>
      <c r="C12" s="167">
        <v>1666</v>
      </c>
      <c r="D12" s="167">
        <v>3718</v>
      </c>
      <c r="E12" s="168">
        <v>2086</v>
      </c>
      <c r="F12" s="168">
        <v>1660</v>
      </c>
      <c r="G12" s="167">
        <v>3746</v>
      </c>
      <c r="H12" s="167">
        <v>-34</v>
      </c>
      <c r="I12" s="167">
        <v>6</v>
      </c>
      <c r="J12" s="169">
        <v>-7.4746396155899175E-3</v>
      </c>
    </row>
    <row r="13" spans="1:11" ht="12.75" customHeight="1">
      <c r="A13" s="166" t="s">
        <v>59</v>
      </c>
      <c r="B13" s="167">
        <v>2022</v>
      </c>
      <c r="C13" s="167">
        <v>1613</v>
      </c>
      <c r="D13" s="167">
        <v>3635</v>
      </c>
      <c r="E13" s="168">
        <v>2017</v>
      </c>
      <c r="F13" s="168">
        <v>1603</v>
      </c>
      <c r="G13" s="167">
        <v>3620</v>
      </c>
      <c r="H13" s="167">
        <v>5</v>
      </c>
      <c r="I13" s="167">
        <v>10</v>
      </c>
      <c r="J13" s="169">
        <v>4.1436464088397962E-3</v>
      </c>
    </row>
    <row r="14" spans="1:11" ht="12.75" customHeight="1">
      <c r="A14" s="166" t="s">
        <v>60</v>
      </c>
      <c r="B14" s="167">
        <v>1965</v>
      </c>
      <c r="C14" s="167">
        <v>1563</v>
      </c>
      <c r="D14" s="167">
        <v>3528</v>
      </c>
      <c r="E14" s="168">
        <v>2015</v>
      </c>
      <c r="F14" s="168">
        <v>1568</v>
      </c>
      <c r="G14" s="167">
        <v>3583</v>
      </c>
      <c r="H14" s="167">
        <v>-50</v>
      </c>
      <c r="I14" s="167">
        <v>-5</v>
      </c>
      <c r="J14" s="169">
        <v>-1.5350265140943398E-2</v>
      </c>
    </row>
    <row r="15" spans="1:11" ht="12.75" customHeight="1">
      <c r="A15" s="166" t="s">
        <v>176</v>
      </c>
      <c r="B15" s="167">
        <v>3533</v>
      </c>
      <c r="C15" s="167">
        <v>2621</v>
      </c>
      <c r="D15" s="167">
        <v>6154</v>
      </c>
      <c r="E15" s="168">
        <v>3628</v>
      </c>
      <c r="F15" s="168">
        <v>2650</v>
      </c>
      <c r="G15" s="167">
        <v>6278</v>
      </c>
      <c r="H15" s="167">
        <v>-95</v>
      </c>
      <c r="I15" s="167">
        <v>-29</v>
      </c>
      <c r="J15" s="169">
        <v>-1.9751513220770955E-2</v>
      </c>
    </row>
    <row r="16" spans="1:11" ht="12.75" customHeight="1">
      <c r="A16" s="166" t="s">
        <v>177</v>
      </c>
      <c r="B16" s="167">
        <v>1019</v>
      </c>
      <c r="C16" s="167">
        <v>365</v>
      </c>
      <c r="D16" s="167">
        <v>1384</v>
      </c>
      <c r="E16" s="168">
        <v>1086</v>
      </c>
      <c r="F16" s="168">
        <v>390</v>
      </c>
      <c r="G16" s="167">
        <v>1476</v>
      </c>
      <c r="H16" s="167">
        <v>-67</v>
      </c>
      <c r="I16" s="167">
        <v>-25</v>
      </c>
      <c r="J16" s="169">
        <v>-6.2330623306233068E-2</v>
      </c>
    </row>
    <row r="17" spans="1:11" ht="12.75" customHeight="1">
      <c r="A17" s="166" t="s">
        <v>178</v>
      </c>
      <c r="B17" s="167">
        <v>48</v>
      </c>
      <c r="C17" s="167">
        <v>10</v>
      </c>
      <c r="D17" s="167">
        <v>58</v>
      </c>
      <c r="E17" s="167">
        <v>47</v>
      </c>
      <c r="F17" s="167">
        <v>10</v>
      </c>
      <c r="G17" s="167">
        <v>57</v>
      </c>
      <c r="H17" s="167">
        <v>1</v>
      </c>
      <c r="I17" s="167">
        <v>0</v>
      </c>
      <c r="J17" s="169">
        <v>1.7543859649122862E-2</v>
      </c>
    </row>
    <row r="18" spans="1:11" ht="12.75" customHeight="1">
      <c r="A18" s="166" t="s">
        <v>179</v>
      </c>
      <c r="B18" s="167">
        <v>5</v>
      </c>
      <c r="C18" s="167">
        <v>3</v>
      </c>
      <c r="D18" s="167">
        <v>8</v>
      </c>
      <c r="E18" s="167">
        <v>0</v>
      </c>
      <c r="F18" s="167">
        <v>0</v>
      </c>
      <c r="G18" s="167">
        <v>0</v>
      </c>
      <c r="H18" s="167">
        <v>5</v>
      </c>
      <c r="I18" s="167">
        <v>3</v>
      </c>
      <c r="J18" s="169">
        <v>0</v>
      </c>
    </row>
    <row r="19" spans="1:11" ht="26.25" customHeight="1">
      <c r="A19" s="492" t="s">
        <v>180</v>
      </c>
      <c r="B19" s="419">
        <v>12833</v>
      </c>
      <c r="C19" s="419">
        <v>9852</v>
      </c>
      <c r="D19" s="419">
        <v>22685</v>
      </c>
      <c r="E19" s="419">
        <v>13130</v>
      </c>
      <c r="F19" s="419">
        <v>9929</v>
      </c>
      <c r="G19" s="419">
        <v>23059</v>
      </c>
      <c r="H19" s="419">
        <v>-297</v>
      </c>
      <c r="I19" s="419">
        <v>-77</v>
      </c>
      <c r="J19" s="420">
        <v>-1.6219263628084457E-2</v>
      </c>
    </row>
    <row r="20" spans="1:11" ht="12.75" customHeight="1">
      <c r="A20" s="36" t="s">
        <v>710</v>
      </c>
    </row>
    <row r="21" spans="1:11" ht="12.75" customHeight="1"/>
    <row r="22" spans="1:11" ht="12.75" customHeight="1"/>
    <row r="23" spans="1:11" ht="14.25" customHeight="1">
      <c r="A23" s="618" t="s">
        <v>1005</v>
      </c>
    </row>
    <row r="24" spans="1:11" ht="13.5" customHeight="1">
      <c r="A24" s="138" t="s">
        <v>1006</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710</v>
      </c>
    </row>
    <row r="68" spans="1:10" ht="12.75" customHeight="1"/>
    <row r="69" spans="1:10" ht="12.75" customHeight="1"/>
    <row r="70" spans="1:10" ht="12.75" customHeight="1">
      <c r="A70" s="84" t="s">
        <v>419</v>
      </c>
    </row>
    <row r="71" spans="1:10" ht="12.75" customHeight="1"/>
    <row r="75" spans="1:10">
      <c r="J75" s="21" t="s">
        <v>499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5" t="s">
        <v>166</v>
      </c>
    </row>
    <row r="4" spans="1:1">
      <c r="A4" s="2"/>
    </row>
    <row r="5" spans="1:1">
      <c r="A5" s="81" t="s">
        <v>6</v>
      </c>
    </row>
    <row r="6" spans="1:1">
      <c r="A6" s="82" t="s">
        <v>7</v>
      </c>
    </row>
    <row r="7" spans="1:1">
      <c r="A7" s="81" t="s">
        <v>8</v>
      </c>
    </row>
    <row r="8" spans="1:1">
      <c r="A8" s="82" t="s">
        <v>9</v>
      </c>
    </row>
    <row r="9" spans="1:1">
      <c r="A9" s="81" t="s">
        <v>10</v>
      </c>
    </row>
    <row r="10" spans="1:1">
      <c r="A10" s="82" t="s">
        <v>11</v>
      </c>
    </row>
    <row r="11" spans="1:1">
      <c r="A11" s="81" t="s">
        <v>12</v>
      </c>
    </row>
    <row r="12" spans="1:1">
      <c r="A12" s="82" t="s">
        <v>13</v>
      </c>
    </row>
    <row r="13" spans="1:1">
      <c r="A13" s="81" t="s">
        <v>14</v>
      </c>
    </row>
    <row r="14" spans="1:1">
      <c r="A14" s="82" t="s">
        <v>15</v>
      </c>
    </row>
    <row r="15" spans="1:1">
      <c r="A15" s="81" t="s">
        <v>16</v>
      </c>
    </row>
    <row r="16" spans="1:1">
      <c r="A16" s="82" t="s">
        <v>17</v>
      </c>
    </row>
    <row r="17" spans="1:1">
      <c r="A17" s="81" t="s">
        <v>18</v>
      </c>
    </row>
    <row r="18" spans="1:1">
      <c r="A18" s="82" t="s">
        <v>19</v>
      </c>
    </row>
    <row r="19" spans="1:1">
      <c r="A19" s="81" t="s">
        <v>20</v>
      </c>
    </row>
    <row r="20" spans="1:1">
      <c r="A20" s="82" t="s">
        <v>21</v>
      </c>
    </row>
    <row r="21" spans="1:1">
      <c r="A21" s="81" t="s">
        <v>22</v>
      </c>
    </row>
    <row r="22" spans="1:1">
      <c r="A22" s="82" t="s">
        <v>23</v>
      </c>
    </row>
    <row r="23" spans="1:1">
      <c r="A23" s="81" t="s">
        <v>24</v>
      </c>
    </row>
    <row r="24" spans="1:1">
      <c r="A24" s="82" t="s">
        <v>25</v>
      </c>
    </row>
    <row r="25" spans="1:1">
      <c r="A25" s="81" t="s">
        <v>26</v>
      </c>
    </row>
    <row r="26" spans="1:1">
      <c r="A26" s="82" t="s">
        <v>27</v>
      </c>
    </row>
    <row r="27" spans="1:1">
      <c r="A27" s="81" t="s">
        <v>28</v>
      </c>
    </row>
    <row r="28" spans="1:1">
      <c r="A28" s="82" t="s">
        <v>29</v>
      </c>
    </row>
    <row r="29" spans="1:1">
      <c r="A29" s="81" t="s">
        <v>30</v>
      </c>
    </row>
    <row r="30" spans="1:1">
      <c r="A30" s="82" t="s">
        <v>31</v>
      </c>
    </row>
    <row r="31" spans="1:1">
      <c r="A31" s="81" t="s">
        <v>32</v>
      </c>
    </row>
    <row r="32" spans="1:1">
      <c r="A32" s="82" t="s">
        <v>33</v>
      </c>
    </row>
    <row r="33" spans="1:2">
      <c r="A33" s="105" t="s">
        <v>910</v>
      </c>
    </row>
    <row r="34" spans="1:2">
      <c r="A34" s="82" t="s">
        <v>911</v>
      </c>
    </row>
    <row r="35" spans="1:2">
      <c r="A35" s="81" t="s">
        <v>504</v>
      </c>
      <c r="B35" s="103"/>
    </row>
    <row r="36" spans="1:2">
      <c r="A36" s="82" t="s">
        <v>505</v>
      </c>
      <c r="B36" s="103"/>
    </row>
    <row r="37" spans="1:2">
      <c r="A37" s="81" t="s">
        <v>1195</v>
      </c>
    </row>
    <row r="38" spans="1:2">
      <c r="A38" s="128" t="s">
        <v>1196</v>
      </c>
    </row>
    <row r="39" spans="1:2">
      <c r="A39" s="81" t="s">
        <v>506</v>
      </c>
    </row>
    <row r="40" spans="1:2">
      <c r="A40" s="82" t="s">
        <v>507</v>
      </c>
    </row>
    <row r="41" spans="1:2">
      <c r="A41" s="81" t="s">
        <v>473</v>
      </c>
    </row>
    <row r="42" spans="1:2">
      <c r="A42" s="82" t="s">
        <v>474</v>
      </c>
    </row>
    <row r="43" spans="1:2">
      <c r="A43" s="81" t="s">
        <v>475</v>
      </c>
    </row>
    <row r="44" spans="1:2">
      <c r="A44" s="82" t="s">
        <v>476</v>
      </c>
    </row>
    <row r="45" spans="1:2">
      <c r="A45" s="81" t="s">
        <v>508</v>
      </c>
    </row>
    <row r="46" spans="1:2">
      <c r="A46" s="82" t="s">
        <v>509</v>
      </c>
    </row>
    <row r="47" spans="1:2">
      <c r="A47" s="81" t="s">
        <v>510</v>
      </c>
    </row>
    <row r="48" spans="1:2">
      <c r="A48" s="82" t="s">
        <v>511</v>
      </c>
    </row>
    <row r="49" spans="1:1">
      <c r="A49" s="81" t="s">
        <v>512</v>
      </c>
    </row>
    <row r="50" spans="1:1">
      <c r="A50" s="82" t="s">
        <v>513</v>
      </c>
    </row>
    <row r="51" spans="1:1">
      <c r="A51" s="81" t="s">
        <v>479</v>
      </c>
    </row>
    <row r="52" spans="1:1">
      <c r="A52" s="82" t="s">
        <v>480</v>
      </c>
    </row>
    <row r="53" spans="1:1">
      <c r="A53" s="81" t="s">
        <v>481</v>
      </c>
    </row>
    <row r="54" spans="1:1">
      <c r="A54" s="82" t="s">
        <v>482</v>
      </c>
    </row>
    <row r="55" spans="1:1">
      <c r="A55" s="81" t="s">
        <v>483</v>
      </c>
    </row>
    <row r="56" spans="1:1">
      <c r="A56" s="82" t="s">
        <v>484</v>
      </c>
    </row>
    <row r="57" spans="1:1">
      <c r="A57" s="81" t="s">
        <v>514</v>
      </c>
    </row>
    <row r="58" spans="1:1">
      <c r="A58" s="82" t="s">
        <v>515</v>
      </c>
    </row>
    <row r="59" spans="1:1">
      <c r="A59" s="81" t="s">
        <v>1197</v>
      </c>
    </row>
    <row r="60" spans="1:1">
      <c r="A60" s="128" t="s">
        <v>1198</v>
      </c>
    </row>
    <row r="61" spans="1:1">
      <c r="A61" s="81" t="s">
        <v>516</v>
      </c>
    </row>
    <row r="62" spans="1:1">
      <c r="A62" s="82" t="s">
        <v>517</v>
      </c>
    </row>
    <row r="63" spans="1:1">
      <c r="A63" s="81" t="s">
        <v>485</v>
      </c>
    </row>
    <row r="64" spans="1:1">
      <c r="A64" s="82" t="s">
        <v>486</v>
      </c>
    </row>
    <row r="65" spans="1:1">
      <c r="A65" s="81" t="s">
        <v>518</v>
      </c>
    </row>
    <row r="66" spans="1:1">
      <c r="A66" s="82" t="s">
        <v>635</v>
      </c>
    </row>
    <row r="67" spans="1:1">
      <c r="A67" s="81" t="s">
        <v>519</v>
      </c>
    </row>
    <row r="68" spans="1:1">
      <c r="A68" s="82" t="s">
        <v>520</v>
      </c>
    </row>
    <row r="69" spans="1:1">
      <c r="A69" s="81" t="s">
        <v>489</v>
      </c>
    </row>
    <row r="70" spans="1:1">
      <c r="A70" s="82" t="s">
        <v>490</v>
      </c>
    </row>
    <row r="71" spans="1:1">
      <c r="A71" s="82"/>
    </row>
    <row r="72" spans="1:1">
      <c r="A72" s="125" t="s">
        <v>640</v>
      </c>
    </row>
    <row r="73" spans="1:1">
      <c r="A73" s="81"/>
    </row>
    <row r="74" spans="1:1">
      <c r="A74" s="119" t="s">
        <v>566</v>
      </c>
    </row>
    <row r="75" spans="1:1">
      <c r="A75" s="120" t="s">
        <v>567</v>
      </c>
    </row>
    <row r="76" spans="1:1">
      <c r="A76" s="81" t="s">
        <v>568</v>
      </c>
    </row>
    <row r="77" spans="1:1">
      <c r="A77" s="104" t="s">
        <v>626</v>
      </c>
    </row>
    <row r="78" spans="1:1">
      <c r="A78" s="126" t="s">
        <v>633</v>
      </c>
    </row>
    <row r="79" spans="1:1">
      <c r="A79" s="127" t="s">
        <v>634</v>
      </c>
    </row>
    <row r="80" spans="1:1">
      <c r="A80" s="81" t="s">
        <v>843</v>
      </c>
    </row>
    <row r="81" spans="1:1">
      <c r="A81" s="128" t="s">
        <v>852</v>
      </c>
    </row>
    <row r="82" spans="1:1">
      <c r="A82" s="126" t="s">
        <v>853</v>
      </c>
    </row>
    <row r="83" spans="1:1">
      <c r="A83" s="156" t="s">
        <v>854</v>
      </c>
    </row>
    <row r="84" spans="1:1">
      <c r="A84" s="81"/>
    </row>
    <row r="85" spans="1:1">
      <c r="A85" s="119" t="s">
        <v>573</v>
      </c>
    </row>
    <row r="86" spans="1:1">
      <c r="A86" s="120" t="s">
        <v>574</v>
      </c>
    </row>
    <row r="87" spans="1:1">
      <c r="A87" s="81" t="s">
        <v>575</v>
      </c>
    </row>
    <row r="88" spans="1:1">
      <c r="A88" s="82" t="s">
        <v>627</v>
      </c>
    </row>
    <row r="89" spans="1:1">
      <c r="A89" s="118" t="s">
        <v>636</v>
      </c>
    </row>
    <row r="90" spans="1:1">
      <c r="A90" s="82" t="s">
        <v>637</v>
      </c>
    </row>
    <row r="91" spans="1:1">
      <c r="A91" s="81" t="s">
        <v>848</v>
      </c>
    </row>
    <row r="92" spans="1:1">
      <c r="A92" s="128" t="s">
        <v>855</v>
      </c>
    </row>
    <row r="93" spans="1:1">
      <c r="A93" s="118" t="s">
        <v>856</v>
      </c>
    </row>
    <row r="94" spans="1:1">
      <c r="A94" s="157" t="s">
        <v>857</v>
      </c>
    </row>
    <row r="95" spans="1:1">
      <c r="A95" s="81"/>
    </row>
    <row r="96" spans="1:1">
      <c r="A96" s="125" t="s">
        <v>583</v>
      </c>
    </row>
    <row r="97" spans="1:1">
      <c r="A97" s="34"/>
    </row>
    <row r="98" spans="1:1">
      <c r="A98" s="81" t="s">
        <v>598</v>
      </c>
    </row>
    <row r="99" spans="1:1">
      <c r="A99" s="82" t="s">
        <v>599</v>
      </c>
    </row>
    <row r="100" spans="1:1">
      <c r="A100" s="81" t="s">
        <v>612</v>
      </c>
    </row>
    <row r="101" spans="1:1">
      <c r="A101" s="82" t="s">
        <v>613</v>
      </c>
    </row>
    <row r="102" spans="1:1">
      <c r="A102" s="81" t="s">
        <v>578</v>
      </c>
    </row>
    <row r="103" spans="1:1">
      <c r="A103" s="82" t="s">
        <v>579</v>
      </c>
    </row>
    <row r="104" spans="1:1">
      <c r="A104" s="81" t="s">
        <v>614</v>
      </c>
    </row>
    <row r="105" spans="1:1">
      <c r="A105" s="82" t="s">
        <v>615</v>
      </c>
    </row>
    <row r="106" spans="1:1">
      <c r="A106" s="3"/>
    </row>
    <row r="107" spans="1:1">
      <c r="A107" s="125" t="s">
        <v>584</v>
      </c>
    </row>
    <row r="108" spans="1:1">
      <c r="A108" s="4"/>
    </row>
    <row r="109" spans="1:1">
      <c r="A109" s="81" t="s">
        <v>600</v>
      </c>
    </row>
    <row r="110" spans="1:1">
      <c r="A110" s="82" t="s">
        <v>616</v>
      </c>
    </row>
    <row r="111" spans="1:1">
      <c r="A111" s="81" t="s">
        <v>602</v>
      </c>
    </row>
    <row r="112" spans="1:1">
      <c r="A112" s="82" t="s">
        <v>603</v>
      </c>
    </row>
    <row r="113" spans="1:1">
      <c r="A113" s="81" t="s">
        <v>604</v>
      </c>
    </row>
    <row r="114" spans="1:1">
      <c r="A114" s="82" t="s">
        <v>617</v>
      </c>
    </row>
    <row r="115" spans="1:1">
      <c r="A115" s="81" t="s">
        <v>606</v>
      </c>
    </row>
    <row r="116" spans="1:1">
      <c r="A116" s="104" t="s">
        <v>607</v>
      </c>
    </row>
    <row r="117" spans="1:1">
      <c r="A117" s="81" t="s">
        <v>608</v>
      </c>
    </row>
    <row r="118" spans="1:1">
      <c r="A118" s="82" t="s">
        <v>609</v>
      </c>
    </row>
    <row r="119" spans="1:1">
      <c r="A119" s="81" t="s">
        <v>610</v>
      </c>
    </row>
    <row r="120" spans="1:1">
      <c r="A120" s="128" t="s">
        <v>611</v>
      </c>
    </row>
    <row r="121" spans="1:1">
      <c r="A121" s="35"/>
    </row>
    <row r="122" spans="1:1">
      <c r="A122" s="125" t="s">
        <v>585</v>
      </c>
    </row>
    <row r="123" spans="1:1">
      <c r="A123" s="34"/>
    </row>
    <row r="124" spans="1:1">
      <c r="A124" s="81" t="s">
        <v>1162</v>
      </c>
    </row>
    <row r="125" spans="1:1">
      <c r="A125" s="128" t="s">
        <v>1163</v>
      </c>
    </row>
    <row r="126" spans="1:1">
      <c r="A126" s="81" t="s">
        <v>1164</v>
      </c>
    </row>
    <row r="127" spans="1:1">
      <c r="A127" s="128" t="s">
        <v>1165</v>
      </c>
    </row>
    <row r="128" spans="1:1">
      <c r="A128" s="81" t="s">
        <v>1166</v>
      </c>
    </row>
    <row r="129" spans="1:1">
      <c r="A129" s="128" t="s">
        <v>1167</v>
      </c>
    </row>
    <row r="130" spans="1:1">
      <c r="A130" s="81" t="s">
        <v>1121</v>
      </c>
    </row>
    <row r="131" spans="1:1">
      <c r="A131" s="128" t="s">
        <v>1168</v>
      </c>
    </row>
    <row r="132" spans="1:1">
      <c r="A132" s="81" t="s">
        <v>1169</v>
      </c>
    </row>
    <row r="133" spans="1:1">
      <c r="A133" s="128" t="s">
        <v>1170</v>
      </c>
    </row>
    <row r="134" spans="1:1">
      <c r="A134" s="81" t="s">
        <v>1175</v>
      </c>
    </row>
    <row r="135" spans="1:1">
      <c r="A135" s="128" t="s">
        <v>1176</v>
      </c>
    </row>
    <row r="136" spans="1:1">
      <c r="A136" s="81" t="s">
        <v>1173</v>
      </c>
    </row>
    <row r="137" spans="1:1">
      <c r="A137" s="128" t="s">
        <v>1174</v>
      </c>
    </row>
    <row r="138" spans="1:1">
      <c r="A138" s="81" t="s">
        <v>1171</v>
      </c>
    </row>
    <row r="139" spans="1:1">
      <c r="A139" s="128" t="s">
        <v>1172</v>
      </c>
    </row>
    <row r="140" spans="1:1">
      <c r="A140" s="35"/>
    </row>
    <row r="141" spans="1:1">
      <c r="A141" s="125" t="s">
        <v>586</v>
      </c>
    </row>
    <row r="142" spans="1:1">
      <c r="A142" s="35"/>
    </row>
    <row r="143" spans="1:1">
      <c r="A143" s="81" t="s">
        <v>1177</v>
      </c>
    </row>
    <row r="144" spans="1:1">
      <c r="A144" s="128" t="s">
        <v>1178</v>
      </c>
    </row>
    <row r="145" spans="1:1">
      <c r="A145" s="81" t="s">
        <v>1101</v>
      </c>
    </row>
    <row r="146" spans="1:1">
      <c r="A146" s="128" t="s">
        <v>1179</v>
      </c>
    </row>
    <row r="147" spans="1:1">
      <c r="A147" s="81" t="s">
        <v>1180</v>
      </c>
    </row>
    <row r="148" spans="1:1">
      <c r="A148" s="128" t="s">
        <v>1181</v>
      </c>
    </row>
    <row r="149" spans="1:1">
      <c r="A149" s="81" t="s">
        <v>618</v>
      </c>
    </row>
    <row r="150" spans="1:1">
      <c r="A150" s="128" t="s">
        <v>619</v>
      </c>
    </row>
    <row r="151" spans="1:1">
      <c r="A151" s="81" t="s">
        <v>839</v>
      </c>
    </row>
    <row r="152" spans="1:1">
      <c r="A152" s="128" t="s">
        <v>840</v>
      </c>
    </row>
    <row r="153" spans="1:1">
      <c r="A153" s="81" t="s">
        <v>1182</v>
      </c>
    </row>
    <row r="154" spans="1:1">
      <c r="A154" s="128" t="s">
        <v>1106</v>
      </c>
    </row>
    <row r="155" spans="1:1">
      <c r="A155" s="81" t="s">
        <v>1107</v>
      </c>
    </row>
    <row r="156" spans="1:1">
      <c r="A156" s="128" t="s">
        <v>1108</v>
      </c>
    </row>
    <row r="157" spans="1:1">
      <c r="A157" s="81" t="s">
        <v>1183</v>
      </c>
    </row>
    <row r="158" spans="1:1">
      <c r="A158" s="128" t="s">
        <v>1184</v>
      </c>
    </row>
    <row r="159" spans="1:1">
      <c r="A159" s="105" t="s">
        <v>1185</v>
      </c>
    </row>
    <row r="160" spans="1:1">
      <c r="A160" s="150" t="s">
        <v>1112</v>
      </c>
    </row>
    <row r="161" spans="1:1">
      <c r="A161" s="105" t="s">
        <v>1113</v>
      </c>
    </row>
    <row r="162" spans="1:1">
      <c r="A162" s="150" t="s">
        <v>1114</v>
      </c>
    </row>
    <row r="163" spans="1:1">
      <c r="A163" s="5"/>
    </row>
    <row r="164" spans="1:1">
      <c r="A164" s="125" t="s">
        <v>587</v>
      </c>
    </row>
    <row r="165" spans="1:1">
      <c r="A165" s="5"/>
    </row>
    <row r="166" spans="1:1">
      <c r="A166" s="121" t="s">
        <v>1115</v>
      </c>
    </row>
    <row r="167" spans="1:1">
      <c r="A167" s="667" t="s">
        <v>1116</v>
      </c>
    </row>
    <row r="168" spans="1:1">
      <c r="A168" s="121" t="s">
        <v>1117</v>
      </c>
    </row>
    <row r="169" spans="1:1">
      <c r="A169" s="667" t="s">
        <v>1118</v>
      </c>
    </row>
    <row r="170" spans="1:1">
      <c r="A170" s="121" t="s">
        <v>1186</v>
      </c>
    </row>
    <row r="171" spans="1:1">
      <c r="A171" s="667" t="s">
        <v>1187</v>
      </c>
    </row>
    <row r="172" spans="1:1">
      <c r="A172" s="5"/>
    </row>
    <row r="177" spans="1:1">
      <c r="A177" s="41" t="s">
        <v>167</v>
      </c>
    </row>
    <row r="178" spans="1:1" ht="25.5">
      <c r="A178" s="80" t="s">
        <v>1243</v>
      </c>
    </row>
    <row r="179" spans="1:1">
      <c r="A179" s="6"/>
    </row>
    <row r="180" spans="1:1">
      <c r="A180" s="42" t="s">
        <v>34</v>
      </c>
    </row>
    <row r="181" spans="1:1">
      <c r="A181"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57" location="'34 Tablica 45,46 '!A1" display="Tablica 46: Izvještaj o strukturi portfelja prema objektu - novozaključeni ugovori"/>
    <hyperlink ref="A158" location="'34 Tablica 45,46 '!A1" display="Table 46: Report on the portfolio structure by leased asset -  newly concluded contracts"/>
    <hyperlink ref="A159" location="'35 Tablica 47'!A1" display="Tablica 47: Izvještaj o strukturi portfelja  po leasing društvima"/>
    <hyperlink ref="A160" location="'35 Tablica 47'!A1" display="Table 47: Report on the portfolio structure by leasing companies"/>
    <hyperlink ref="A161" location="'36 Tablica 48 '!A1" display="Tablica 48: Skraćeni izvještaj o agregiranoj sveobuhvatnoj dobiti leasing društava "/>
    <hyperlink ref="A162"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28" location="'30 Tablica 35.36.37'!A1" display="Tablica 35: Osnovni alternativni fondovi s privatnom ponudom"/>
    <hyperlink ref="A129" location="'30 Tablica 35.36.37'!A1" display="Table 35: Base alternative funds with private offering"/>
    <hyperlink ref="A130" location="'30 Tablica 35.36.37'!A1" display="Tablica 36: Alternativni investicijski fondovi rizičnog kapitala s privatnom ponudom"/>
    <hyperlink ref="A131" location="'30 Tablica 35.36.37'!A1" display="Table 36: Venture capital open-end alternative investment funds with private offering"/>
    <hyperlink ref="A132" location="'30 Tablica 35.36.37'!A1" display="Tablica 37: Alternativni investicijski fondovi rizičnog kapitala s privatnom ponudom - Fondovi za gospodarsku suradnju"/>
    <hyperlink ref="A133" location="'30 Tablica 35.36.37'!A1" display="Table 37: Venture capital open-end alternative investment funds with private offering - Funds for Economic Cooperation"/>
    <hyperlink ref="A134" location="'31 Tablica 38,39,40 '!A1" display="Tablica 38: Zatvoreni alternativni investicijski fondovi s javnom ponudom"/>
    <hyperlink ref="A135" location="'31 Tablica 38,39,40 '!A1" display="Table 38: Closed-end alternative investment funds with public offering"/>
    <hyperlink ref="A136" location="'31 Tablica 38,39,40 '!A1" display="Tablica 39: Zatvoreni alternativni investicijski fondovi s javnom ponudom za ulaganje u nekretnine"/>
    <hyperlink ref="A137" location="'31 Tablica 38,39,40 '!A1" display="Table 39: Closed-end alternative investment funds with public offering in real estate"/>
    <hyperlink ref="A138" location="'31 Tablica 38,39,40 '!A1" display="Tablica 40: Investicijski fondovi osnovani posebnim zakonom"/>
    <hyperlink ref="A139" location="'31 Tablica 38,39,40 '!A1" display="Table 40: Investment Funds established under special legal act"/>
    <hyperlink ref="A143" location="'32 Tablica 41,42,43-Graf 19,20 '!A1" display="Tablica 41: Broj registriranih leasing društava"/>
    <hyperlink ref="A144" location="'32 Tablica 41,42,43-Graf 19,20 '!A1" display="Table 41: Number of registrated leasing companies"/>
    <hyperlink ref="A145" location="'32 Tablica 41,42,43-Graf 19,20 '!A1" display="Tablica 42: Izvještaj o strukturi portfelja po vrstama leasinga/zajma - aktivni ugovori"/>
    <hyperlink ref="A146" location="'32 Tablica 41,42,43-Graf 19,20 '!A1" display="Table 42: Report on the portfolio structure by type of leasing/loan - active contracts"/>
    <hyperlink ref="A147" location="'32 Tablica 41,42,43-Graf 19,20 '!A1" display="Tablica 43: Izvještaj o strukturi portfelja po vrstama leasinga - novozaključeni ugovori"/>
    <hyperlink ref="A148" location="'32 Tablica 41,42,43-Graf 19,20 '!A1" display="Table 43: Report on the portfolio structure by type of leasing -  newly concluded contracts"/>
    <hyperlink ref="A149" location="'32 Tablica 41,42,43-Graf 19,20 '!A1" display="Grafikon 19: Udjel broja aktivnih ugovora u ukupnom broju ugovora "/>
    <hyperlink ref="A150" location="'32 Tablica 41,42,43-Graf 19,20 '!A1" display="Chart 19: Share of the number of active contracts in total number of contracts "/>
    <hyperlink ref="A151" location="'32 Tablica 41,42,43-Graf 19,20 '!A1" display="Grafikon 20: Godišnja promjena vrijednosti aktivnih ugovora "/>
    <hyperlink ref="A152" location="'32 Tablica 41,42,43-Graf 19,20 '!A1" display="Chart 20: Annual change in value of active contracts "/>
    <hyperlink ref="A153" location="'33 Tablica 44'!A1" display="Tablica 44: Skraćeni izvještaj o agregiranom financijskom položaju leasing društava  "/>
    <hyperlink ref="A154" location="'33 Tablica 44'!A1" display="Table 44: Abbreviated report on the aggregate financial position of leasing companies "/>
    <hyperlink ref="A155" location="'34 Tablica 45,46 '!A1" display="Tablica 45: Izvještaj o strukturi portfelja prema objektu - aktivni ugovori"/>
    <hyperlink ref="A156"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6" location="'37 Tablica 49,50,51'!A1" display="Tablica 49:  Skraćeni prikaz agregirane bilance factoring društava "/>
    <hyperlink ref="A167" location="'37 Tablica 49,50,51'!A1" display="Table 49: Abbreviated overview of the aggregate balance sheet of factoring companies "/>
    <hyperlink ref="A168" location="'37 Tablica 49,50,51'!A1" display="Tablica 50: Skraćeni prikaz agregiranog računa dobiti i gubitka factoring društava "/>
    <hyperlink ref="A169" location="'37 Tablica 49,50,51'!A1" display="Table 50: Abbreviated overview of the aggregate profit and loss account of factoring companies "/>
    <hyperlink ref="A170" location="'37 Tablica 49,50,51'!A1" display="Tablica 51: Skraćeni prikaz agregiranog volumena transakcija factoring društava "/>
    <hyperlink ref="A171"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9" t="s">
        <v>487</v>
      </c>
      <c r="J1" s="411" t="str">
        <f>Naslovnica!A20</f>
        <v>Siječanj 2014.</v>
      </c>
    </row>
    <row r="2" spans="1:11" ht="12.75" customHeight="1">
      <c r="A2" s="129" t="s">
        <v>488</v>
      </c>
      <c r="J2" s="130" t="str">
        <f>Naslovnica!A24</f>
        <v>January 2014</v>
      </c>
    </row>
    <row r="3" spans="1:11" ht="12.75" customHeight="1"/>
    <row r="4" spans="1:11" ht="51" customHeight="1">
      <c r="A4" s="715" t="s">
        <v>713</v>
      </c>
      <c r="B4" s="708" t="s">
        <v>714</v>
      </c>
      <c r="C4" s="694" t="s">
        <v>712</v>
      </c>
      <c r="D4" s="694"/>
      <c r="E4" s="694" t="s">
        <v>711</v>
      </c>
      <c r="F4" s="694"/>
      <c r="G4" s="694"/>
      <c r="H4" s="694"/>
      <c r="I4" s="694"/>
      <c r="J4" s="417"/>
    </row>
    <row r="5" spans="1:11" ht="33.75" customHeight="1">
      <c r="A5" s="740"/>
      <c r="B5" s="708"/>
      <c r="C5" s="428" t="str">
        <f>Naslovnica!A20</f>
        <v>Siječanj 2014.</v>
      </c>
      <c r="D5" s="430" t="str">
        <f>'4 Tablica 2 - Graf 2'!F5</f>
        <v>Prosinac 2013.</v>
      </c>
      <c r="E5" s="428" t="str">
        <f>Naslovnica!A20</f>
        <v>Siječanj 2014.</v>
      </c>
      <c r="F5" s="430" t="str">
        <f>'4 Tablica 2 - Graf 2'!F5</f>
        <v>Prosinac 2013.</v>
      </c>
      <c r="G5" s="493" t="s">
        <v>230</v>
      </c>
      <c r="H5" s="493" t="s">
        <v>231</v>
      </c>
      <c r="I5" s="482" t="s">
        <v>197</v>
      </c>
      <c r="J5" s="482" t="s">
        <v>232</v>
      </c>
    </row>
    <row r="6" spans="1:11" ht="46.5" customHeight="1">
      <c r="A6" s="740"/>
      <c r="B6" s="708"/>
      <c r="C6" s="431" t="str">
        <f>Naslovnica!A24</f>
        <v>January 2014</v>
      </c>
      <c r="D6" s="432" t="str">
        <f>'4 Tablica 2 - Graf 2'!F6</f>
        <v>December 2013</v>
      </c>
      <c r="E6" s="431" t="str">
        <f>Naslovnica!A24</f>
        <v>January 2014</v>
      </c>
      <c r="F6" s="432" t="str">
        <f>'4 Tablica 2 - Graf 2'!F6</f>
        <v>December 2013</v>
      </c>
      <c r="G6" s="431" t="s">
        <v>199</v>
      </c>
      <c r="H6" s="431" t="s">
        <v>233</v>
      </c>
      <c r="I6" s="433" t="s">
        <v>234</v>
      </c>
      <c r="J6" s="472" t="s">
        <v>202</v>
      </c>
    </row>
    <row r="7" spans="1:11" ht="12.75" customHeight="1">
      <c r="A7" s="237" t="s">
        <v>213</v>
      </c>
      <c r="B7" s="237" t="s">
        <v>811</v>
      </c>
      <c r="C7" s="238">
        <v>124.2722</v>
      </c>
      <c r="D7" s="238">
        <v>122.90689999999999</v>
      </c>
      <c r="E7" s="188">
        <v>1.1108408071475279E-2</v>
      </c>
      <c r="F7" s="188">
        <v>-8.8281558015054849E-4</v>
      </c>
      <c r="G7" s="188">
        <v>1.1108408071475279E-2</v>
      </c>
      <c r="H7" s="188">
        <v>3.2541042925262359E-2</v>
      </c>
      <c r="I7" s="188">
        <v>0.10939715711827036</v>
      </c>
      <c r="J7" s="239" t="s">
        <v>810</v>
      </c>
      <c r="K7" s="97"/>
    </row>
    <row r="8" spans="1:11" ht="12.75" customHeight="1">
      <c r="A8" s="237" t="s">
        <v>213</v>
      </c>
      <c r="B8" s="237" t="s">
        <v>812</v>
      </c>
      <c r="C8" s="238">
        <v>211.881</v>
      </c>
      <c r="D8" s="238">
        <v>209.79</v>
      </c>
      <c r="E8" s="188">
        <v>9.9671099671100067E-3</v>
      </c>
      <c r="F8" s="188">
        <v>-4.4310401509420837E-4</v>
      </c>
      <c r="G8" s="188">
        <v>9.9671099671100067E-3</v>
      </c>
      <c r="H8" s="188">
        <v>1.465126914613684E-2</v>
      </c>
      <c r="I8" s="188">
        <v>8.5648485658181173E-2</v>
      </c>
      <c r="J8" s="239" t="s">
        <v>215</v>
      </c>
      <c r="K8" s="97"/>
    </row>
    <row r="9" spans="1:11" ht="12.75" customHeight="1">
      <c r="A9" s="240" t="s">
        <v>213</v>
      </c>
      <c r="B9" s="237" t="s">
        <v>813</v>
      </c>
      <c r="C9" s="238">
        <v>205.40199999999999</v>
      </c>
      <c r="D9" s="238">
        <v>203.94970000000001</v>
      </c>
      <c r="E9" s="188">
        <v>7.120873431046869E-3</v>
      </c>
      <c r="F9" s="188">
        <v>-1.6486649876520595E-3</v>
      </c>
      <c r="G9" s="188">
        <v>7.120873431046869E-3</v>
      </c>
      <c r="H9" s="188">
        <v>1.0024419339959767E-2</v>
      </c>
      <c r="I9" s="188">
        <v>8.4331325177407823E-2</v>
      </c>
      <c r="J9" s="239" t="s">
        <v>216</v>
      </c>
      <c r="K9" s="97"/>
    </row>
    <row r="10" spans="1:11" ht="12.75" customHeight="1">
      <c r="A10" s="240" t="s">
        <v>213</v>
      </c>
      <c r="B10" s="240" t="s">
        <v>814</v>
      </c>
      <c r="C10" s="238">
        <v>221.80160000000001</v>
      </c>
      <c r="D10" s="238">
        <v>220.18719999999999</v>
      </c>
      <c r="E10" s="188">
        <v>7.3319430012281266E-3</v>
      </c>
      <c r="F10" s="188">
        <v>-1.7305250196198261E-3</v>
      </c>
      <c r="G10" s="188">
        <v>7.3319430012281266E-3</v>
      </c>
      <c r="H10" s="188">
        <v>1.1408588338242169E-2</v>
      </c>
      <c r="I10" s="188">
        <v>8.3731672809797209E-2</v>
      </c>
      <c r="J10" s="239" t="s">
        <v>214</v>
      </c>
    </row>
    <row r="11" spans="1:11" ht="12.75" customHeight="1">
      <c r="A11" s="240" t="s">
        <v>213</v>
      </c>
      <c r="B11" s="240" t="s">
        <v>815</v>
      </c>
      <c r="C11" s="238">
        <v>105.70229999999999</v>
      </c>
      <c r="D11" s="238">
        <v>104.69280000000001</v>
      </c>
      <c r="E11" s="188">
        <v>9.642496905231196E-3</v>
      </c>
      <c r="F11" s="188">
        <v>2.5318783013050959E-3</v>
      </c>
      <c r="G11" s="188">
        <v>9.642496905231196E-3</v>
      </c>
      <c r="H11" s="188">
        <v>4.7929071517372156E-2</v>
      </c>
      <c r="I11" s="188">
        <v>4.2528907933717663E-2</v>
      </c>
      <c r="J11" s="239" t="s">
        <v>808</v>
      </c>
    </row>
    <row r="12" spans="1:11" ht="12.75" customHeight="1">
      <c r="A12" s="240" t="s">
        <v>213</v>
      </c>
      <c r="B12" s="240" t="s">
        <v>816</v>
      </c>
      <c r="C12" s="238">
        <v>161.94460000000001</v>
      </c>
      <c r="D12" s="238">
        <v>160.6549</v>
      </c>
      <c r="E12" s="188">
        <v>8.0277663488633744E-3</v>
      </c>
      <c r="F12" s="188">
        <v>-2.1831430303392639E-3</v>
      </c>
      <c r="G12" s="188">
        <v>8.0277663488633744E-3</v>
      </c>
      <c r="H12" s="188">
        <v>1.7713007302389325E-2</v>
      </c>
      <c r="I12" s="188">
        <v>9.4941998933495642E-2</v>
      </c>
      <c r="J12" s="239" t="s">
        <v>217</v>
      </c>
    </row>
    <row r="13" spans="1:11" ht="12.75" customHeight="1">
      <c r="A13" s="240" t="s">
        <v>220</v>
      </c>
      <c r="B13" s="240" t="s">
        <v>817</v>
      </c>
      <c r="C13" s="238">
        <v>119.3458</v>
      </c>
      <c r="D13" s="238">
        <v>118.7174</v>
      </c>
      <c r="E13" s="188">
        <v>5.2932426080759785E-3</v>
      </c>
      <c r="F13" s="188">
        <v>-1.8362847855734152E-3</v>
      </c>
      <c r="G13" s="188">
        <v>5.2932426080759785E-3</v>
      </c>
      <c r="H13" s="188">
        <v>1.2620229020587364E-2</v>
      </c>
      <c r="I13" s="188">
        <v>2.1354791077617286E-2</v>
      </c>
      <c r="J13" s="239" t="s">
        <v>221</v>
      </c>
    </row>
    <row r="14" spans="1:11" ht="12.75" customHeight="1">
      <c r="A14" s="240" t="s">
        <v>220</v>
      </c>
      <c r="B14" s="240" t="s">
        <v>818</v>
      </c>
      <c r="C14" s="238">
        <v>109.352</v>
      </c>
      <c r="D14" s="238">
        <v>108.4997</v>
      </c>
      <c r="E14" s="188">
        <v>7.8553212589527865E-3</v>
      </c>
      <c r="F14" s="188">
        <v>-1.0762627443687348E-3</v>
      </c>
      <c r="G14" s="188">
        <v>7.8553212589527865E-3</v>
      </c>
      <c r="H14" s="188">
        <v>2.198512891636981E-2</v>
      </c>
      <c r="I14" s="188">
        <v>5.5043913349631435E-2</v>
      </c>
      <c r="J14" s="239" t="s">
        <v>809</v>
      </c>
    </row>
    <row r="15" spans="1:11" ht="12.75" customHeight="1">
      <c r="A15" s="240" t="s">
        <v>220</v>
      </c>
      <c r="B15" s="240" t="s">
        <v>819</v>
      </c>
      <c r="C15" s="238">
        <v>136.48099999999999</v>
      </c>
      <c r="D15" s="238">
        <v>135.34460000000001</v>
      </c>
      <c r="E15" s="188">
        <v>8.3963453288862684E-3</v>
      </c>
      <c r="F15" s="188">
        <v>-1.9085067188579306E-3</v>
      </c>
      <c r="G15" s="188">
        <v>8.3963453288862684E-3</v>
      </c>
      <c r="H15" s="188">
        <v>1.7696970420043E-2</v>
      </c>
      <c r="I15" s="188">
        <v>5.6428507285376073E-2</v>
      </c>
      <c r="J15" s="239" t="s">
        <v>223</v>
      </c>
    </row>
    <row r="16" spans="1:11" ht="12.75" customHeight="1">
      <c r="A16" s="240" t="s">
        <v>220</v>
      </c>
      <c r="B16" s="240" t="s">
        <v>820</v>
      </c>
      <c r="C16" s="238">
        <v>126.13200000000001</v>
      </c>
      <c r="D16" s="238">
        <v>125.2718</v>
      </c>
      <c r="E16" s="188">
        <v>6.8666691146770948E-3</v>
      </c>
      <c r="F16" s="188">
        <v>-1.4690397676956916E-3</v>
      </c>
      <c r="G16" s="188">
        <v>6.8666691146770948E-3</v>
      </c>
      <c r="H16" s="188">
        <v>1.9107662698730161E-2</v>
      </c>
      <c r="I16" s="188">
        <v>3.0461087048161639E-2</v>
      </c>
      <c r="J16" s="239" t="s">
        <v>222</v>
      </c>
    </row>
    <row r="17" spans="1:10" ht="12.75" customHeight="1">
      <c r="A17" s="237" t="s">
        <v>218</v>
      </c>
      <c r="B17" s="237" t="s">
        <v>821</v>
      </c>
      <c r="C17" s="238">
        <v>143.8913</v>
      </c>
      <c r="D17" s="238">
        <v>143.11879999999999</v>
      </c>
      <c r="E17" s="188">
        <v>5.3976137306909226E-3</v>
      </c>
      <c r="F17" s="188">
        <v>4.319902991652122E-3</v>
      </c>
      <c r="G17" s="188">
        <v>5.3976137306909226E-3</v>
      </c>
      <c r="H17" s="188">
        <v>1.9060920014815783E-2</v>
      </c>
      <c r="I17" s="188">
        <v>7.4102026395591603E-2</v>
      </c>
      <c r="J17" s="239" t="s">
        <v>219</v>
      </c>
    </row>
    <row r="18" spans="1:10" ht="12.75" customHeight="1">
      <c r="A18" s="240" t="s">
        <v>224</v>
      </c>
      <c r="B18" s="237" t="s">
        <v>822</v>
      </c>
      <c r="C18" s="238">
        <v>187.3408</v>
      </c>
      <c r="D18" s="238">
        <v>185.9289</v>
      </c>
      <c r="E18" s="188">
        <v>7.5937629921975702E-3</v>
      </c>
      <c r="F18" s="188">
        <v>-2.8552841796125822E-3</v>
      </c>
      <c r="G18" s="188">
        <v>7.5937629921975702E-3</v>
      </c>
      <c r="H18" s="188">
        <v>3.5993629446115775E-2</v>
      </c>
      <c r="I18" s="188">
        <v>7.2676367306917733E-2</v>
      </c>
      <c r="J18" s="239" t="s">
        <v>226</v>
      </c>
    </row>
    <row r="19" spans="1:10" ht="12.75" customHeight="1">
      <c r="A19" s="237" t="s">
        <v>224</v>
      </c>
      <c r="B19" s="237" t="s">
        <v>823</v>
      </c>
      <c r="C19" s="238">
        <v>199.36539999999999</v>
      </c>
      <c r="D19" s="238">
        <v>198.00819999999999</v>
      </c>
      <c r="E19" s="188">
        <v>6.8542615911866582E-3</v>
      </c>
      <c r="F19" s="188">
        <v>-1.6572811211631631E-3</v>
      </c>
      <c r="G19" s="188">
        <v>6.8542615911866582E-3</v>
      </c>
      <c r="H19" s="188">
        <v>2.1187949120237751E-2</v>
      </c>
      <c r="I19" s="188">
        <v>7.4583744079381065E-2</v>
      </c>
      <c r="J19" s="239" t="s">
        <v>225</v>
      </c>
    </row>
    <row r="20" spans="1:10" ht="12.75" customHeight="1">
      <c r="A20" s="240" t="s">
        <v>224</v>
      </c>
      <c r="B20" s="240" t="s">
        <v>824</v>
      </c>
      <c r="C20" s="238">
        <v>171.92509999999999</v>
      </c>
      <c r="D20" s="238">
        <v>170.77379999999999</v>
      </c>
      <c r="E20" s="188">
        <v>6.7416664617171492E-3</v>
      </c>
      <c r="F20" s="188">
        <v>-1.5487722953928639E-3</v>
      </c>
      <c r="G20" s="188">
        <v>6.7416664617171492E-3</v>
      </c>
      <c r="H20" s="188">
        <v>3.0897217343647504E-2</v>
      </c>
      <c r="I20" s="188">
        <v>6.7431706470051811E-2</v>
      </c>
      <c r="J20" s="239" t="s">
        <v>227</v>
      </c>
    </row>
    <row r="21" spans="1:10" ht="12.75" customHeight="1">
      <c r="A21" s="240" t="s">
        <v>224</v>
      </c>
      <c r="B21" s="240" t="s">
        <v>825</v>
      </c>
      <c r="C21" s="238">
        <v>138.7226</v>
      </c>
      <c r="D21" s="238">
        <v>138.02250000000001</v>
      </c>
      <c r="E21" s="188">
        <v>5.0723613903529636E-3</v>
      </c>
      <c r="F21" s="188">
        <v>-1.6823972497216437E-3</v>
      </c>
      <c r="G21" s="188">
        <v>5.0723613903529636E-3</v>
      </c>
      <c r="H21" s="188">
        <v>1.6936901538132123E-2</v>
      </c>
      <c r="I21" s="188">
        <v>5.4062454999325604E-2</v>
      </c>
      <c r="J21" s="239" t="s">
        <v>229</v>
      </c>
    </row>
    <row r="22" spans="1:10" ht="12.75" customHeight="1">
      <c r="A22" s="237" t="s">
        <v>224</v>
      </c>
      <c r="B22" s="237" t="s">
        <v>826</v>
      </c>
      <c r="C22" s="238">
        <v>161.76419999999999</v>
      </c>
      <c r="D22" s="238">
        <v>160.73500000000001</v>
      </c>
      <c r="E22" s="188">
        <v>6.4030858244935734E-3</v>
      </c>
      <c r="F22" s="188">
        <v>9.8893858492113775E-4</v>
      </c>
      <c r="G22" s="188">
        <v>6.4030858244935734E-3</v>
      </c>
      <c r="H22" s="188">
        <v>4.6025613253452127E-2</v>
      </c>
      <c r="I22" s="188">
        <v>6.9880224459282658E-2</v>
      </c>
      <c r="J22" s="239" t="s">
        <v>228</v>
      </c>
    </row>
    <row r="23" spans="1:10" ht="12.75" customHeight="1">
      <c r="A23" s="51" t="s">
        <v>715</v>
      </c>
    </row>
    <row r="24" spans="1:10" ht="12.75" customHeight="1"/>
    <row r="25" spans="1:10" ht="12.75" customHeight="1">
      <c r="A25" s="109"/>
    </row>
    <row r="26" spans="1:10" ht="12.75" customHeight="1">
      <c r="A26" s="100"/>
    </row>
    <row r="27" spans="1:10" ht="12.75" customHeight="1"/>
    <row r="28" spans="1:10" ht="12.75" customHeight="1"/>
    <row r="29" spans="1:10" ht="12.75" customHeight="1"/>
    <row r="30" spans="1:10" ht="12.75" customHeight="1"/>
    <row r="31" spans="1:10" ht="12.75" customHeight="1">
      <c r="A31" s="531" t="s">
        <v>489</v>
      </c>
      <c r="J31" s="411" t="str">
        <f>Naslovnica!A20</f>
        <v>Siječanj 2014.</v>
      </c>
    </row>
    <row r="32" spans="1:10" ht="12.75" customHeight="1">
      <c r="A32" s="141" t="s">
        <v>490</v>
      </c>
      <c r="J32" s="130" t="str">
        <f>Naslovnica!A24</f>
        <v>January 2014</v>
      </c>
    </row>
    <row r="33" spans="11:11" ht="12.75" customHeight="1"/>
    <row r="34" spans="11:11" ht="12.75" customHeight="1">
      <c r="K34" s="97"/>
    </row>
    <row r="35" spans="11:11" ht="12.75" customHeight="1"/>
    <row r="36" spans="11:11" ht="12.75" customHeight="1">
      <c r="K36" s="97"/>
    </row>
    <row r="37" spans="11:11" ht="12.75" customHeight="1">
      <c r="K37" s="97"/>
    </row>
    <row r="38" spans="11:11" ht="12.75" customHeight="1">
      <c r="K38" s="97"/>
    </row>
    <row r="39" spans="11:11" ht="12.75" customHeight="1">
      <c r="K39" s="97"/>
    </row>
    <row r="40" spans="11:11" ht="12.75" customHeight="1">
      <c r="K40" s="97"/>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715</v>
      </c>
    </row>
    <row r="66" spans="1:10" ht="12.75" customHeight="1"/>
    <row r="67" spans="1:10" ht="12.75" customHeight="1">
      <c r="A67" s="84" t="s">
        <v>419</v>
      </c>
    </row>
    <row r="68" spans="1:10" ht="12.75" customHeight="1"/>
    <row r="69" spans="1:10" ht="12.75" customHeight="1"/>
    <row r="70" spans="1:10" ht="12.75" customHeight="1"/>
    <row r="71" spans="1:10" ht="12.75" customHeight="1"/>
    <row r="72" spans="1:10" ht="12.75" customHeight="1"/>
    <row r="73" spans="1:10">
      <c r="J73" s="40" t="s">
        <v>500</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2" customWidth="1"/>
    <col min="2" max="2" width="11.140625" style="112" customWidth="1"/>
    <col min="3" max="3" width="10.7109375" style="112" customWidth="1"/>
    <col min="4" max="4" width="3.5703125" style="112" customWidth="1"/>
    <col min="5" max="9" width="11.42578125" style="112" customWidth="1"/>
    <col min="10" max="16384" width="9.140625" style="112"/>
  </cols>
  <sheetData>
    <row r="1" spans="1:9" ht="15">
      <c r="A1" s="626" t="s">
        <v>564</v>
      </c>
      <c r="B1" s="627"/>
      <c r="C1" s="627"/>
      <c r="D1" s="627"/>
      <c r="E1" s="627"/>
      <c r="F1" s="627"/>
      <c r="G1" s="627"/>
      <c r="H1" s="627"/>
      <c r="I1" s="627"/>
    </row>
    <row r="2" spans="1:9">
      <c r="A2" s="628" t="s">
        <v>565</v>
      </c>
      <c r="B2" s="627"/>
      <c r="C2" s="627"/>
      <c r="D2" s="627"/>
      <c r="E2" s="627"/>
      <c r="F2" s="627"/>
      <c r="G2" s="627"/>
      <c r="H2" s="627"/>
      <c r="I2" s="627"/>
    </row>
    <row r="4" spans="1:9">
      <c r="A4" s="113" t="s">
        <v>566</v>
      </c>
      <c r="I4" s="114"/>
    </row>
    <row r="5" spans="1:9">
      <c r="A5" s="115" t="s">
        <v>567</v>
      </c>
      <c r="I5" s="116"/>
    </row>
    <row r="7" spans="1:9" ht="26.25" customHeight="1">
      <c r="A7" s="744" t="s">
        <v>568</v>
      </c>
      <c r="B7" s="744"/>
      <c r="C7" s="744"/>
      <c r="D7" s="113"/>
      <c r="E7" s="744" t="s">
        <v>630</v>
      </c>
      <c r="F7" s="744"/>
      <c r="G7" s="744"/>
      <c r="H7" s="744"/>
      <c r="I7" s="113"/>
    </row>
    <row r="8" spans="1:9" ht="27.75" customHeight="1">
      <c r="A8" s="743" t="s">
        <v>639</v>
      </c>
      <c r="B8" s="743"/>
      <c r="C8" s="743"/>
      <c r="E8" s="743" t="s">
        <v>629</v>
      </c>
      <c r="F8" s="743"/>
      <c r="G8" s="743"/>
      <c r="H8" s="743"/>
    </row>
    <row r="10" spans="1:9" ht="26.25" customHeight="1">
      <c r="A10" s="494" t="s">
        <v>569</v>
      </c>
      <c r="B10" s="494" t="s">
        <v>628</v>
      </c>
      <c r="C10" s="494" t="s">
        <v>570</v>
      </c>
    </row>
    <row r="11" spans="1:9">
      <c r="A11" s="241" t="s">
        <v>622</v>
      </c>
      <c r="B11" s="242">
        <v>133</v>
      </c>
      <c r="C11" s="242">
        <v>133</v>
      </c>
    </row>
    <row r="12" spans="1:9">
      <c r="A12" s="241" t="s">
        <v>623</v>
      </c>
      <c r="B12" s="242">
        <v>218</v>
      </c>
      <c r="C12" s="242">
        <v>218</v>
      </c>
    </row>
    <row r="13" spans="1:9">
      <c r="A13" s="241" t="s">
        <v>624</v>
      </c>
      <c r="B13" s="242">
        <v>602</v>
      </c>
      <c r="C13" s="242">
        <v>602</v>
      </c>
    </row>
    <row r="14" spans="1:9">
      <c r="A14" s="241" t="s">
        <v>625</v>
      </c>
      <c r="B14" s="242">
        <v>214</v>
      </c>
      <c r="C14" s="242">
        <v>214</v>
      </c>
    </row>
    <row r="15" spans="1:9">
      <c r="A15" s="241" t="s">
        <v>878</v>
      </c>
      <c r="B15" s="242">
        <v>49</v>
      </c>
      <c r="C15" s="242">
        <v>49</v>
      </c>
    </row>
    <row r="16" spans="1:9">
      <c r="A16" s="241" t="s">
        <v>1009</v>
      </c>
      <c r="B16" s="242">
        <v>59</v>
      </c>
      <c r="C16" s="242">
        <v>59</v>
      </c>
    </row>
    <row r="17" spans="1:9">
      <c r="A17" s="51" t="s">
        <v>715</v>
      </c>
    </row>
    <row r="23" spans="1:9">
      <c r="E23" s="51" t="s">
        <v>715</v>
      </c>
    </row>
    <row r="24" spans="1:9">
      <c r="E24" s="51"/>
    </row>
    <row r="25" spans="1:9" ht="27" customHeight="1">
      <c r="A25" s="744" t="s">
        <v>843</v>
      </c>
      <c r="B25" s="744"/>
      <c r="C25" s="744"/>
      <c r="E25" s="744" t="s">
        <v>841</v>
      </c>
      <c r="F25" s="744"/>
      <c r="G25" s="744"/>
      <c r="H25" s="745" t="s">
        <v>971</v>
      </c>
      <c r="I25" s="745"/>
    </row>
    <row r="26" spans="1:9" ht="30" customHeight="1">
      <c r="A26" s="743" t="s">
        <v>844</v>
      </c>
      <c r="B26" s="743"/>
      <c r="C26" s="743"/>
      <c r="E26" s="743" t="s">
        <v>842</v>
      </c>
      <c r="F26" s="743"/>
      <c r="G26" s="743"/>
      <c r="H26" s="158"/>
      <c r="I26" s="159"/>
    </row>
    <row r="28" spans="1:9" ht="27" customHeight="1">
      <c r="A28" s="494" t="s">
        <v>571</v>
      </c>
      <c r="B28" s="494" t="s">
        <v>845</v>
      </c>
      <c r="C28" s="494" t="s">
        <v>570</v>
      </c>
    </row>
    <row r="29" spans="1:9">
      <c r="A29" s="243" t="s">
        <v>879</v>
      </c>
      <c r="B29" s="242">
        <v>49</v>
      </c>
      <c r="C29" s="242">
        <v>49</v>
      </c>
    </row>
    <row r="30" spans="1:9">
      <c r="A30" s="243" t="s">
        <v>906</v>
      </c>
      <c r="B30" s="242">
        <v>50</v>
      </c>
      <c r="C30" s="242">
        <v>50</v>
      </c>
    </row>
    <row r="31" spans="1:9">
      <c r="A31" s="243" t="s">
        <v>972</v>
      </c>
      <c r="B31" s="242">
        <v>52</v>
      </c>
      <c r="C31" s="242">
        <v>52</v>
      </c>
    </row>
    <row r="32" spans="1:9">
      <c r="A32" s="243" t="s">
        <v>990</v>
      </c>
      <c r="B32" s="242">
        <v>57</v>
      </c>
      <c r="C32" s="242">
        <v>57</v>
      </c>
    </row>
    <row r="33" spans="1:9">
      <c r="A33" s="243" t="s">
        <v>1010</v>
      </c>
      <c r="B33" s="242">
        <v>59</v>
      </c>
      <c r="C33" s="242">
        <v>59</v>
      </c>
    </row>
    <row r="34" spans="1:9" ht="15">
      <c r="A34" s="51" t="s">
        <v>715</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715</v>
      </c>
    </row>
    <row r="41" spans="1:9">
      <c r="E41" s="51"/>
    </row>
    <row r="42" spans="1:9" ht="68.25" customHeight="1">
      <c r="A42" s="741" t="s">
        <v>850</v>
      </c>
      <c r="B42" s="741"/>
      <c r="C42" s="741"/>
      <c r="D42" s="741"/>
      <c r="E42" s="741"/>
      <c r="F42" s="741"/>
      <c r="G42" s="741"/>
      <c r="H42" s="741"/>
      <c r="I42" s="741"/>
    </row>
    <row r="44" spans="1:9" ht="69" customHeight="1">
      <c r="A44" s="742" t="s">
        <v>851</v>
      </c>
      <c r="B44" s="742"/>
      <c r="C44" s="742"/>
      <c r="D44" s="742"/>
      <c r="E44" s="742"/>
      <c r="F44" s="742"/>
      <c r="G44" s="742"/>
      <c r="H44" s="742"/>
      <c r="I44" s="742"/>
    </row>
    <row r="45" spans="1:9">
      <c r="A45" s="84" t="s">
        <v>419</v>
      </c>
    </row>
    <row r="46" spans="1:9">
      <c r="I46" s="117" t="s">
        <v>572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2" customWidth="1"/>
    <col min="4" max="4" width="3.5703125" style="112" customWidth="1"/>
    <col min="5" max="9" width="11.42578125" style="112" customWidth="1"/>
    <col min="10" max="16384" width="9.140625" style="112"/>
  </cols>
  <sheetData>
    <row r="1" spans="1:9">
      <c r="A1" s="113" t="s">
        <v>573</v>
      </c>
      <c r="I1" s="114"/>
    </row>
    <row r="2" spans="1:9">
      <c r="A2" s="115" t="s">
        <v>574</v>
      </c>
      <c r="I2" s="116"/>
    </row>
    <row r="4" spans="1:9" ht="26.25" customHeight="1">
      <c r="A4" s="744" t="s">
        <v>575</v>
      </c>
      <c r="B4" s="744"/>
      <c r="C4" s="744"/>
      <c r="D4" s="113"/>
      <c r="E4" s="744" t="s">
        <v>631</v>
      </c>
      <c r="F4" s="744"/>
      <c r="G4" s="744"/>
      <c r="H4" s="744"/>
      <c r="I4" s="113"/>
    </row>
    <row r="5" spans="1:9" ht="27.75" customHeight="1">
      <c r="A5" s="743" t="s">
        <v>638</v>
      </c>
      <c r="B5" s="743"/>
      <c r="C5" s="743"/>
      <c r="E5" s="743" t="s">
        <v>632</v>
      </c>
      <c r="F5" s="743"/>
      <c r="G5" s="743"/>
      <c r="H5" s="743"/>
    </row>
    <row r="7" spans="1:9" ht="26.25" customHeight="1">
      <c r="A7" s="494" t="s">
        <v>569</v>
      </c>
      <c r="B7" s="494" t="s">
        <v>628</v>
      </c>
      <c r="C7" s="494" t="s">
        <v>570</v>
      </c>
    </row>
    <row r="8" spans="1:9">
      <c r="A8" s="241" t="s">
        <v>622</v>
      </c>
      <c r="B8" s="242">
        <v>1215</v>
      </c>
      <c r="C8" s="242">
        <v>1281</v>
      </c>
    </row>
    <row r="9" spans="1:9">
      <c r="A9" s="241" t="s">
        <v>623</v>
      </c>
      <c r="B9" s="242">
        <v>3106</v>
      </c>
      <c r="C9" s="242">
        <v>3224</v>
      </c>
    </row>
    <row r="10" spans="1:9">
      <c r="A10" s="241" t="s">
        <v>624</v>
      </c>
      <c r="B10" s="242">
        <v>5641</v>
      </c>
      <c r="C10" s="242">
        <v>5877</v>
      </c>
    </row>
    <row r="11" spans="1:9">
      <c r="A11" s="241" t="s">
        <v>625</v>
      </c>
      <c r="B11" s="242">
        <v>8027</v>
      </c>
      <c r="C11" s="242">
        <v>8367</v>
      </c>
    </row>
    <row r="12" spans="1:9">
      <c r="A12" s="241" t="s">
        <v>878</v>
      </c>
      <c r="B12" s="242">
        <v>10639</v>
      </c>
      <c r="C12" s="242">
        <v>11091</v>
      </c>
    </row>
    <row r="13" spans="1:9">
      <c r="A13" s="241" t="s">
        <v>1009</v>
      </c>
      <c r="B13" s="242">
        <v>13311</v>
      </c>
      <c r="C13" s="242">
        <v>13874</v>
      </c>
    </row>
    <row r="14" spans="1:9">
      <c r="A14" s="51" t="s">
        <v>715</v>
      </c>
    </row>
    <row r="20" spans="1:9">
      <c r="E20" s="51" t="s">
        <v>715</v>
      </c>
    </row>
    <row r="22" spans="1:9" ht="27" customHeight="1">
      <c r="A22" s="744" t="s">
        <v>848</v>
      </c>
      <c r="B22" s="744"/>
      <c r="C22" s="744"/>
      <c r="E22" s="744" t="s">
        <v>846</v>
      </c>
      <c r="F22" s="744"/>
      <c r="G22" s="744"/>
      <c r="H22" s="745" t="s">
        <v>971</v>
      </c>
      <c r="I22" s="745"/>
    </row>
    <row r="23" spans="1:9" ht="30" customHeight="1">
      <c r="A23" s="743" t="s">
        <v>849</v>
      </c>
      <c r="B23" s="743"/>
      <c r="C23" s="743"/>
      <c r="E23" s="743" t="s">
        <v>847</v>
      </c>
      <c r="F23" s="743"/>
      <c r="G23" s="743"/>
      <c r="H23" s="158"/>
    </row>
    <row r="25" spans="1:9" ht="27" customHeight="1">
      <c r="A25" s="494" t="s">
        <v>571</v>
      </c>
      <c r="B25" s="494" t="s">
        <v>628</v>
      </c>
      <c r="C25" s="494" t="s">
        <v>570</v>
      </c>
    </row>
    <row r="26" spans="1:9">
      <c r="A26" s="243" t="s">
        <v>879</v>
      </c>
      <c r="B26" s="242">
        <v>10639</v>
      </c>
      <c r="C26" s="242">
        <v>11091</v>
      </c>
    </row>
    <row r="27" spans="1:9">
      <c r="A27" s="243" t="s">
        <v>906</v>
      </c>
      <c r="B27" s="242">
        <v>11541</v>
      </c>
      <c r="C27" s="242">
        <v>12020</v>
      </c>
    </row>
    <row r="28" spans="1:9">
      <c r="A28" s="243" t="s">
        <v>972</v>
      </c>
      <c r="B28" s="242">
        <v>12337</v>
      </c>
      <c r="C28" s="242">
        <v>12865</v>
      </c>
    </row>
    <row r="29" spans="1:9">
      <c r="A29" s="243" t="s">
        <v>990</v>
      </c>
      <c r="B29" s="242">
        <v>12855</v>
      </c>
      <c r="C29" s="242">
        <v>13416</v>
      </c>
    </row>
    <row r="30" spans="1:9">
      <c r="A30" s="243" t="s">
        <v>1010</v>
      </c>
      <c r="B30" s="242">
        <v>13311</v>
      </c>
      <c r="C30" s="242">
        <v>13874</v>
      </c>
    </row>
    <row r="31" spans="1:9" ht="15">
      <c r="A31" s="51" t="s">
        <v>715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715</v>
      </c>
    </row>
    <row r="38" spans="1:5" ht="15">
      <c r="A38"/>
      <c r="B38"/>
      <c r="C38"/>
      <c r="E38" s="51"/>
    </row>
    <row r="39" spans="1:5">
      <c r="A39" s="84" t="s">
        <v>419</v>
      </c>
    </row>
    <row r="55" spans="9:9">
      <c r="I55" s="117" t="s">
        <v>576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20" t="s">
        <v>588</v>
      </c>
      <c r="B1" s="394"/>
      <c r="C1" s="394"/>
      <c r="D1" s="395"/>
      <c r="E1" s="395"/>
      <c r="F1" s="395"/>
      <c r="G1" s="395"/>
      <c r="H1" s="395"/>
      <c r="I1" s="395"/>
      <c r="J1" s="395"/>
      <c r="K1" s="395"/>
      <c r="L1" s="395"/>
      <c r="M1" s="395"/>
      <c r="N1" s="395"/>
      <c r="O1" s="395"/>
      <c r="P1" s="395"/>
    </row>
    <row r="2" spans="1:16" ht="18">
      <c r="A2" s="396" t="s">
        <v>589</v>
      </c>
      <c r="B2" s="394"/>
      <c r="C2" s="394"/>
      <c r="D2" s="395"/>
      <c r="E2" s="395"/>
      <c r="F2" s="395"/>
      <c r="G2" s="395"/>
      <c r="H2" s="395"/>
      <c r="I2" s="395"/>
      <c r="J2" s="395"/>
      <c r="K2" s="395"/>
      <c r="L2" s="395"/>
      <c r="M2" s="395"/>
      <c r="N2" s="395"/>
      <c r="O2" s="395"/>
      <c r="P2" s="395"/>
    </row>
    <row r="3" spans="1:16" ht="12.75" customHeight="1">
      <c r="A3" s="569" t="s">
        <v>1153</v>
      </c>
    </row>
    <row r="4" spans="1:16" ht="12.75" customHeight="1">
      <c r="A4" s="142" t="s">
        <v>1154</v>
      </c>
      <c r="H4" s="97"/>
      <c r="J4" s="97"/>
    </row>
    <row r="5" spans="1:16" ht="12.75" customHeight="1">
      <c r="L5" s="746" t="s">
        <v>164</v>
      </c>
      <c r="M5" s="747"/>
      <c r="N5" s="747"/>
      <c r="O5" s="747"/>
      <c r="P5" s="747"/>
    </row>
    <row r="6" spans="1:16" ht="24" customHeight="1">
      <c r="A6" s="748" t="s">
        <v>720</v>
      </c>
      <c r="B6" s="750" t="s">
        <v>976</v>
      </c>
      <c r="C6" s="750"/>
      <c r="D6" s="750"/>
      <c r="E6" s="750"/>
      <c r="F6" s="750"/>
      <c r="G6" s="750" t="s">
        <v>977</v>
      </c>
      <c r="H6" s="750"/>
      <c r="I6" s="750"/>
      <c r="J6" s="750"/>
      <c r="K6" s="750"/>
      <c r="L6" s="750" t="s">
        <v>975</v>
      </c>
      <c r="M6" s="750"/>
      <c r="N6" s="750"/>
      <c r="O6" s="750"/>
      <c r="P6" s="750"/>
    </row>
    <row r="7" spans="1:16" ht="48" customHeight="1">
      <c r="A7" s="749"/>
      <c r="B7" s="748" t="s">
        <v>716</v>
      </c>
      <c r="C7" s="748"/>
      <c r="D7" s="748"/>
      <c r="E7" s="748" t="s">
        <v>717</v>
      </c>
      <c r="F7" s="748"/>
      <c r="G7" s="748" t="s">
        <v>716</v>
      </c>
      <c r="H7" s="748"/>
      <c r="I7" s="748"/>
      <c r="J7" s="748" t="s">
        <v>718</v>
      </c>
      <c r="K7" s="748"/>
      <c r="L7" s="748" t="s">
        <v>719</v>
      </c>
      <c r="M7" s="748"/>
      <c r="N7" s="748"/>
      <c r="O7" s="748" t="s">
        <v>718</v>
      </c>
      <c r="P7" s="748"/>
    </row>
    <row r="8" spans="1:16" ht="24">
      <c r="A8" s="749"/>
      <c r="B8" s="495" t="s">
        <v>1013</v>
      </c>
      <c r="C8" s="495" t="s">
        <v>1012</v>
      </c>
      <c r="D8" s="496" t="s">
        <v>721</v>
      </c>
      <c r="E8" s="650" t="s">
        <v>1013</v>
      </c>
      <c r="F8" s="650" t="s">
        <v>1012</v>
      </c>
      <c r="G8" s="650" t="s">
        <v>1013</v>
      </c>
      <c r="H8" s="650" t="s">
        <v>1012</v>
      </c>
      <c r="I8" s="496" t="s">
        <v>721</v>
      </c>
      <c r="J8" s="650" t="s">
        <v>1013</v>
      </c>
      <c r="K8" s="650" t="s">
        <v>1012</v>
      </c>
      <c r="L8" s="650" t="s">
        <v>1013</v>
      </c>
      <c r="M8" s="650" t="s">
        <v>1012</v>
      </c>
      <c r="N8" s="496" t="s">
        <v>721</v>
      </c>
      <c r="O8" s="650" t="s">
        <v>1013</v>
      </c>
      <c r="P8" s="650" t="s">
        <v>1012</v>
      </c>
    </row>
    <row r="9" spans="1:16" ht="14.25" customHeight="1">
      <c r="A9" s="244" t="s">
        <v>1125</v>
      </c>
      <c r="B9" s="245">
        <v>0</v>
      </c>
      <c r="C9" s="245">
        <v>0</v>
      </c>
      <c r="D9" s="246" t="s">
        <v>1126</v>
      </c>
      <c r="E9" s="247" t="s">
        <v>1126</v>
      </c>
      <c r="F9" s="248" t="s">
        <v>1126</v>
      </c>
      <c r="G9" s="245">
        <v>13186.577359999999</v>
      </c>
      <c r="H9" s="245">
        <v>13850.242</v>
      </c>
      <c r="I9" s="246">
        <v>105.0329</v>
      </c>
      <c r="J9" s="247">
        <v>6.7711740749503577E-2</v>
      </c>
      <c r="K9" s="248">
        <v>6.5100000000000005E-2</v>
      </c>
      <c r="L9" s="245">
        <v>13186.577359999999</v>
      </c>
      <c r="M9" s="245">
        <v>13850.242</v>
      </c>
      <c r="N9" s="249">
        <v>105.0329</v>
      </c>
      <c r="O9" s="250">
        <v>1.4861307264870357E-2</v>
      </c>
      <c r="P9" s="248">
        <v>1.5900000000000001E-2</v>
      </c>
    </row>
    <row r="10" spans="1:16" ht="14.25" customHeight="1">
      <c r="A10" s="244" t="s">
        <v>1127</v>
      </c>
      <c r="B10" s="245">
        <v>97787.892500000002</v>
      </c>
      <c r="C10" s="245">
        <v>103758.4651</v>
      </c>
      <c r="D10" s="246">
        <v>106.1056</v>
      </c>
      <c r="E10" s="247">
        <v>0.14119698982902684</v>
      </c>
      <c r="F10" s="248">
        <v>0.1575</v>
      </c>
      <c r="G10" s="245">
        <v>36013.39574</v>
      </c>
      <c r="H10" s="245">
        <v>47168.12528</v>
      </c>
      <c r="I10" s="246">
        <v>130.97380000000001</v>
      </c>
      <c r="J10" s="247">
        <v>0.18492514390073364</v>
      </c>
      <c r="K10" s="248">
        <v>0.22170000000000001</v>
      </c>
      <c r="L10" s="245">
        <v>133801.28823999999</v>
      </c>
      <c r="M10" s="245">
        <v>150926.59038000001</v>
      </c>
      <c r="N10" s="249">
        <v>112.7991</v>
      </c>
      <c r="O10" s="250">
        <v>0.15079440272362871</v>
      </c>
      <c r="P10" s="248">
        <v>0.1731</v>
      </c>
    </row>
    <row r="11" spans="1:16" ht="14.25" customHeight="1">
      <c r="A11" s="244" t="s">
        <v>1128</v>
      </c>
      <c r="B11" s="245">
        <v>20604.879420000001</v>
      </c>
      <c r="C11" s="245">
        <v>22109.95852</v>
      </c>
      <c r="D11" s="246">
        <v>107.3045</v>
      </c>
      <c r="E11" s="247">
        <v>2.9751607029408725E-2</v>
      </c>
      <c r="F11" s="248">
        <v>3.3599999999999998E-2</v>
      </c>
      <c r="G11" s="245">
        <v>13712.15467</v>
      </c>
      <c r="H11" s="245">
        <v>13099.59921</v>
      </c>
      <c r="I11" s="246">
        <v>95.532799999999995</v>
      </c>
      <c r="J11" s="247">
        <v>7.0410527067361381E-2</v>
      </c>
      <c r="K11" s="248">
        <v>6.1600000000000002E-2</v>
      </c>
      <c r="L11" s="245">
        <v>34317.034090000001</v>
      </c>
      <c r="M11" s="245">
        <v>35209.557729999993</v>
      </c>
      <c r="N11" s="249">
        <v>102.60080000000001</v>
      </c>
      <c r="O11" s="250">
        <v>3.867538741156111E-2</v>
      </c>
      <c r="P11" s="248">
        <v>4.0399999999999998E-2</v>
      </c>
    </row>
    <row r="12" spans="1:16" ht="14.25" customHeight="1">
      <c r="A12" s="244" t="s">
        <v>1129</v>
      </c>
      <c r="B12" s="245">
        <v>3654.4688500000002</v>
      </c>
      <c r="C12" s="245">
        <v>2667.6046000000001</v>
      </c>
      <c r="D12" s="246">
        <v>72.995699999999999</v>
      </c>
      <c r="E12" s="247">
        <v>5.2767268815405288E-3</v>
      </c>
      <c r="F12" s="248">
        <v>4.0000000000000001E-3</v>
      </c>
      <c r="G12" s="245">
        <v>0</v>
      </c>
      <c r="H12" s="245">
        <v>0</v>
      </c>
      <c r="I12" s="246" t="s">
        <v>1126</v>
      </c>
      <c r="J12" s="246" t="s">
        <v>1126</v>
      </c>
      <c r="K12" s="248" t="s">
        <v>1126</v>
      </c>
      <c r="L12" s="245">
        <v>3654.4688500000002</v>
      </c>
      <c r="M12" s="245">
        <v>2667.6046000000001</v>
      </c>
      <c r="N12" s="249">
        <v>72.995699999999999</v>
      </c>
      <c r="O12" s="250">
        <v>4.1185959773376267E-3</v>
      </c>
      <c r="P12" s="248">
        <v>3.0999999999999999E-3</v>
      </c>
    </row>
    <row r="13" spans="1:16" ht="14.25" customHeight="1">
      <c r="A13" s="244" t="s">
        <v>1130</v>
      </c>
      <c r="B13" s="245">
        <v>299069.16464999999</v>
      </c>
      <c r="C13" s="245">
        <v>262298.83620999998</v>
      </c>
      <c r="D13" s="246">
        <v>87.705100000000002</v>
      </c>
      <c r="E13" s="247">
        <v>0.43182918375361862</v>
      </c>
      <c r="F13" s="248">
        <v>0.39800000000000002</v>
      </c>
      <c r="G13" s="245">
        <v>35316.827899999997</v>
      </c>
      <c r="H13" s="245">
        <v>40193.775740000005</v>
      </c>
      <c r="I13" s="246">
        <v>113.8091</v>
      </c>
      <c r="J13" s="247">
        <v>0.18134833850924562</v>
      </c>
      <c r="K13" s="248">
        <v>0.18890000000000001</v>
      </c>
      <c r="L13" s="245">
        <v>334385.99255000002</v>
      </c>
      <c r="M13" s="245">
        <v>302492.61194999999</v>
      </c>
      <c r="N13" s="249">
        <v>90.462100000000007</v>
      </c>
      <c r="O13" s="250">
        <v>0.3768538904893059</v>
      </c>
      <c r="P13" s="248">
        <v>0.34699999999999998</v>
      </c>
    </row>
    <row r="14" spans="1:16" ht="14.25" customHeight="1">
      <c r="A14" s="244" t="s">
        <v>1131</v>
      </c>
      <c r="B14" s="245">
        <v>13643.15049</v>
      </c>
      <c r="C14" s="245">
        <v>10800.11723</v>
      </c>
      <c r="D14" s="246">
        <v>79.161500000000004</v>
      </c>
      <c r="E14" s="247">
        <v>1.9699491744056274E-2</v>
      </c>
      <c r="F14" s="248">
        <v>1.6400000000000001E-2</v>
      </c>
      <c r="G14" s="245">
        <v>0</v>
      </c>
      <c r="H14" s="245">
        <v>0</v>
      </c>
      <c r="I14" s="246" t="s">
        <v>1126</v>
      </c>
      <c r="J14" s="247" t="s">
        <v>1126</v>
      </c>
      <c r="K14" s="248" t="s">
        <v>1126</v>
      </c>
      <c r="L14" s="245">
        <v>13643.15049</v>
      </c>
      <c r="M14" s="245">
        <v>10800.11723</v>
      </c>
      <c r="N14" s="249">
        <v>79.161500000000004</v>
      </c>
      <c r="O14" s="250">
        <v>1.5375866379686303E-2</v>
      </c>
      <c r="P14" s="248">
        <v>1.24E-2</v>
      </c>
    </row>
    <row r="15" spans="1:16" ht="14.25" customHeight="1">
      <c r="A15" s="244" t="s">
        <v>1132</v>
      </c>
      <c r="B15" s="245">
        <v>42.368960000000001</v>
      </c>
      <c r="C15" s="245">
        <v>384.49602000000004</v>
      </c>
      <c r="D15" s="246">
        <v>907.49459999999999</v>
      </c>
      <c r="E15" s="247">
        <v>6.1176997082603506E-5</v>
      </c>
      <c r="F15" s="248">
        <v>5.9999999999999995E-4</v>
      </c>
      <c r="G15" s="245">
        <v>0</v>
      </c>
      <c r="H15" s="245">
        <v>0</v>
      </c>
      <c r="I15" s="246" t="s">
        <v>1126</v>
      </c>
      <c r="J15" s="247" t="s">
        <v>1126</v>
      </c>
      <c r="K15" s="248" t="s">
        <v>1126</v>
      </c>
      <c r="L15" s="245">
        <v>42.368960000000001</v>
      </c>
      <c r="M15" s="245">
        <v>384.49602000000004</v>
      </c>
      <c r="N15" s="249">
        <v>907.49459999999999</v>
      </c>
      <c r="O15" s="250">
        <v>4.7749929027300049E-5</v>
      </c>
      <c r="P15" s="248">
        <v>4.0000000000000002E-4</v>
      </c>
    </row>
    <row r="16" spans="1:16" ht="14.25" customHeight="1">
      <c r="A16" s="244" t="s">
        <v>1133</v>
      </c>
      <c r="B16" s="245">
        <v>0</v>
      </c>
      <c r="C16" s="245">
        <v>0</v>
      </c>
      <c r="D16" s="246" t="s">
        <v>1126</v>
      </c>
      <c r="E16" s="247" t="s">
        <v>1126</v>
      </c>
      <c r="F16" s="248" t="s">
        <v>1126</v>
      </c>
      <c r="G16" s="245">
        <v>375.38788</v>
      </c>
      <c r="H16" s="245">
        <v>131.42908</v>
      </c>
      <c r="I16" s="246">
        <v>35.011499999999998</v>
      </c>
      <c r="J16" s="247">
        <v>1.9275787884253353E-3</v>
      </c>
      <c r="K16" s="248">
        <v>5.9999999999999995E-4</v>
      </c>
      <c r="L16" s="245">
        <v>375.38788</v>
      </c>
      <c r="M16" s="245">
        <v>131.42908</v>
      </c>
      <c r="N16" s="249">
        <v>35.011499999999998</v>
      </c>
      <c r="O16" s="250">
        <v>4.2306312516777908E-4</v>
      </c>
      <c r="P16" s="248">
        <v>2.0000000000000001E-4</v>
      </c>
    </row>
    <row r="17" spans="1:16" ht="14.25" customHeight="1">
      <c r="A17" s="244" t="s">
        <v>1134</v>
      </c>
      <c r="B17" s="245">
        <v>0</v>
      </c>
      <c r="C17" s="245">
        <v>0</v>
      </c>
      <c r="D17" s="246" t="s">
        <v>1126</v>
      </c>
      <c r="E17" s="247" t="s">
        <v>1126</v>
      </c>
      <c r="F17" s="248" t="s">
        <v>1126</v>
      </c>
      <c r="G17" s="245">
        <v>7915.1869900000002</v>
      </c>
      <c r="H17" s="245">
        <v>9297.7916100000002</v>
      </c>
      <c r="I17" s="246">
        <v>117.46769999999999</v>
      </c>
      <c r="J17" s="247">
        <v>4.0643684469365865E-2</v>
      </c>
      <c r="K17" s="248">
        <v>4.3700000000000003E-2</v>
      </c>
      <c r="L17" s="245">
        <v>7915.1869900000002</v>
      </c>
      <c r="M17" s="245">
        <v>9297.7916100000002</v>
      </c>
      <c r="N17" s="249">
        <v>117.46769999999999</v>
      </c>
      <c r="O17" s="250">
        <v>8.9204364943182152E-3</v>
      </c>
      <c r="P17" s="248">
        <v>1.0699999999999999E-2</v>
      </c>
    </row>
    <row r="18" spans="1:16" ht="14.25" customHeight="1">
      <c r="A18" s="244" t="s">
        <v>1135</v>
      </c>
      <c r="B18" s="245">
        <v>66960.748930000002</v>
      </c>
      <c r="C18" s="245">
        <v>68398.413840000008</v>
      </c>
      <c r="D18" s="246">
        <v>102.14700000000001</v>
      </c>
      <c r="E18" s="247">
        <v>9.6685345638400283E-2</v>
      </c>
      <c r="F18" s="248">
        <v>0.1038</v>
      </c>
      <c r="G18" s="245">
        <v>0</v>
      </c>
      <c r="H18" s="245">
        <v>0</v>
      </c>
      <c r="I18" s="246" t="s">
        <v>1126</v>
      </c>
      <c r="J18" s="247" t="s">
        <v>1126</v>
      </c>
      <c r="K18" s="248" t="s">
        <v>1126</v>
      </c>
      <c r="L18" s="245">
        <v>66960.748930000002</v>
      </c>
      <c r="M18" s="245">
        <v>68398.413840000008</v>
      </c>
      <c r="N18" s="249">
        <v>102.14700000000001</v>
      </c>
      <c r="O18" s="250">
        <v>7.5464939640301709E-2</v>
      </c>
      <c r="P18" s="248">
        <v>7.85E-2</v>
      </c>
    </row>
    <row r="19" spans="1:16" ht="14.25" customHeight="1">
      <c r="A19" s="244" t="s">
        <v>1136</v>
      </c>
      <c r="B19" s="245">
        <v>22732.542269999998</v>
      </c>
      <c r="C19" s="245">
        <v>24376.081710000002</v>
      </c>
      <c r="D19" s="246">
        <v>107.2299</v>
      </c>
      <c r="E19" s="247">
        <v>3.2823762304572755E-2</v>
      </c>
      <c r="F19" s="248">
        <v>3.6999999999999998E-2</v>
      </c>
      <c r="G19" s="245">
        <v>8340.7471800000003</v>
      </c>
      <c r="H19" s="245">
        <v>9096.8158299999996</v>
      </c>
      <c r="I19" s="246">
        <v>109.06480000000001</v>
      </c>
      <c r="J19" s="247">
        <v>4.2828892994058398E-2</v>
      </c>
      <c r="K19" s="248">
        <v>4.2799999999999998E-2</v>
      </c>
      <c r="L19" s="245">
        <v>31073.28945</v>
      </c>
      <c r="M19" s="245">
        <v>33472.897539999998</v>
      </c>
      <c r="N19" s="249">
        <v>107.72239999999999</v>
      </c>
      <c r="O19" s="250">
        <v>3.5019678695966366E-2</v>
      </c>
      <c r="P19" s="248">
        <v>3.8399999999999997E-2</v>
      </c>
    </row>
    <row r="20" spans="1:16" ht="14.25" customHeight="1">
      <c r="A20" s="244" t="s">
        <v>1137</v>
      </c>
      <c r="B20" s="245">
        <v>10604.135689999999</v>
      </c>
      <c r="C20" s="245">
        <v>11058.119429999999</v>
      </c>
      <c r="D20" s="246">
        <v>104.2812</v>
      </c>
      <c r="E20" s="247">
        <v>1.531142558539699E-2</v>
      </c>
      <c r="F20" s="248">
        <v>1.6799999999999999E-2</v>
      </c>
      <c r="G20" s="245">
        <v>18880.000670000001</v>
      </c>
      <c r="H20" s="245">
        <v>19228.825280000001</v>
      </c>
      <c r="I20" s="246">
        <v>101.8476</v>
      </c>
      <c r="J20" s="246">
        <v>9.6946893482411103E-2</v>
      </c>
      <c r="K20" s="248">
        <v>9.0399999999999994E-2</v>
      </c>
      <c r="L20" s="245">
        <v>29484.13636</v>
      </c>
      <c r="M20" s="245">
        <v>30286.94471</v>
      </c>
      <c r="N20" s="249">
        <v>102.72280000000001</v>
      </c>
      <c r="O20" s="250">
        <v>3.322869899618109E-2</v>
      </c>
      <c r="P20" s="248">
        <v>3.4700000000000002E-2</v>
      </c>
    </row>
    <row r="21" spans="1:16" ht="14.25" customHeight="1">
      <c r="A21" s="244" t="s">
        <v>1138</v>
      </c>
      <c r="B21" s="245">
        <v>5439.8442800000003</v>
      </c>
      <c r="C21" s="245">
        <v>0</v>
      </c>
      <c r="D21" s="246" t="s">
        <v>1126</v>
      </c>
      <c r="E21" s="247">
        <v>7.8546496691770905E-3</v>
      </c>
      <c r="F21" s="248" t="s">
        <v>1126</v>
      </c>
      <c r="G21" s="245">
        <v>8563.6375100000005</v>
      </c>
      <c r="H21" s="245">
        <v>0</v>
      </c>
      <c r="I21" s="246" t="s">
        <v>1126</v>
      </c>
      <c r="J21" s="246">
        <v>4.3973412290347673E-2</v>
      </c>
      <c r="K21" s="248" t="s">
        <v>1126</v>
      </c>
      <c r="L21" s="245">
        <v>14003.48179</v>
      </c>
      <c r="M21" s="245" t="s">
        <v>1126</v>
      </c>
      <c r="N21" s="249" t="s">
        <v>1126</v>
      </c>
      <c r="O21" s="250">
        <v>1.5781960699710086E-2</v>
      </c>
      <c r="P21" s="248" t="s">
        <v>1126</v>
      </c>
    </row>
    <row r="22" spans="1:16" ht="14.25" customHeight="1">
      <c r="A22" s="244" t="s">
        <v>1139</v>
      </c>
      <c r="B22" s="245">
        <v>17861.95912</v>
      </c>
      <c r="C22" s="245">
        <v>18403.465250000001</v>
      </c>
      <c r="D22" s="246">
        <v>103.0316</v>
      </c>
      <c r="E22" s="247">
        <v>2.5791074904218159E-2</v>
      </c>
      <c r="F22" s="248">
        <v>2.7900000000000001E-2</v>
      </c>
      <c r="G22" s="245">
        <v>0</v>
      </c>
      <c r="H22" s="245">
        <v>0</v>
      </c>
      <c r="I22" s="246" t="s">
        <v>1126</v>
      </c>
      <c r="J22" s="246" t="s">
        <v>1126</v>
      </c>
      <c r="K22" s="248" t="s">
        <v>1126</v>
      </c>
      <c r="L22" s="245">
        <v>17861.95912</v>
      </c>
      <c r="M22" s="245">
        <v>18403.465250000001</v>
      </c>
      <c r="N22" s="249">
        <v>103.0316</v>
      </c>
      <c r="O22" s="250">
        <v>2.0130474768994443E-2</v>
      </c>
      <c r="P22" s="248">
        <v>2.1100000000000001E-2</v>
      </c>
    </row>
    <row r="23" spans="1:16" ht="14.25" customHeight="1">
      <c r="A23" s="244" t="s">
        <v>1140</v>
      </c>
      <c r="B23" s="245">
        <v>636.95772999999997</v>
      </c>
      <c r="C23" s="245">
        <v>734.00363000000004</v>
      </c>
      <c r="D23" s="246">
        <v>115.2358</v>
      </c>
      <c r="E23" s="247">
        <v>9.1971011773599707E-4</v>
      </c>
      <c r="F23" s="248">
        <v>1.1000000000000001E-3</v>
      </c>
      <c r="G23" s="245">
        <v>0</v>
      </c>
      <c r="H23" s="245">
        <v>0</v>
      </c>
      <c r="I23" s="246" t="s">
        <v>1126</v>
      </c>
      <c r="J23" s="246" t="s">
        <v>1126</v>
      </c>
      <c r="K23" s="248" t="s">
        <v>1126</v>
      </c>
      <c r="L23" s="245">
        <v>636.95772999999997</v>
      </c>
      <c r="M23" s="245">
        <v>734.00363000000004</v>
      </c>
      <c r="N23" s="249">
        <v>115.2358</v>
      </c>
      <c r="O23" s="250">
        <v>7.1785303205200565E-4</v>
      </c>
      <c r="P23" s="248">
        <v>8.0000000000000004E-4</v>
      </c>
    </row>
    <row r="24" spans="1:16" ht="14.25" customHeight="1">
      <c r="A24" s="244" t="s">
        <v>1141</v>
      </c>
      <c r="B24" s="245">
        <v>4939.1085800000001</v>
      </c>
      <c r="C24" s="245">
        <v>4963.9849699999995</v>
      </c>
      <c r="D24" s="246">
        <v>100.50369999999999</v>
      </c>
      <c r="E24" s="247">
        <v>7.1316320058203448E-3</v>
      </c>
      <c r="F24" s="248">
        <v>7.4999999999999997E-3</v>
      </c>
      <c r="G24" s="245">
        <v>0</v>
      </c>
      <c r="H24" s="245">
        <v>0</v>
      </c>
      <c r="I24" s="246" t="s">
        <v>1126</v>
      </c>
      <c r="J24" s="247" t="s">
        <v>1126</v>
      </c>
      <c r="K24" s="248" t="s">
        <v>1126</v>
      </c>
      <c r="L24" s="245">
        <v>4939.1085800000001</v>
      </c>
      <c r="M24" s="245">
        <v>4963.9849699999995</v>
      </c>
      <c r="N24" s="249">
        <v>100.50369999999999</v>
      </c>
      <c r="O24" s="250">
        <v>5.566388321854695E-3</v>
      </c>
      <c r="P24" s="248">
        <v>5.7000000000000002E-3</v>
      </c>
    </row>
    <row r="25" spans="1:16" ht="14.25" customHeight="1">
      <c r="A25" s="244" t="s">
        <v>1142</v>
      </c>
      <c r="B25" s="245">
        <v>45590.603990000003</v>
      </c>
      <c r="C25" s="245">
        <v>44692.187880000005</v>
      </c>
      <c r="D25" s="246">
        <v>98.029399999999995</v>
      </c>
      <c r="E25" s="247">
        <v>6.5828763493141249E-2</v>
      </c>
      <c r="F25" s="248">
        <v>6.7799999999999999E-2</v>
      </c>
      <c r="G25" s="245">
        <v>0</v>
      </c>
      <c r="H25" s="245">
        <v>0</v>
      </c>
      <c r="I25" s="246" t="s">
        <v>1126</v>
      </c>
      <c r="J25" s="247" t="s">
        <v>1126</v>
      </c>
      <c r="K25" s="248" t="s">
        <v>1126</v>
      </c>
      <c r="L25" s="245">
        <v>45590.603990000003</v>
      </c>
      <c r="M25" s="245">
        <v>44692.187880000005</v>
      </c>
      <c r="N25" s="249">
        <v>98.029399999999995</v>
      </c>
      <c r="O25" s="250">
        <v>5.1380730252388596E-2</v>
      </c>
      <c r="P25" s="248">
        <v>5.1299999999999998E-2</v>
      </c>
    </row>
    <row r="26" spans="1:16" ht="14.25" customHeight="1">
      <c r="A26" s="244" t="s">
        <v>1143</v>
      </c>
      <c r="B26" s="245">
        <v>0</v>
      </c>
      <c r="C26" s="245">
        <v>0</v>
      </c>
      <c r="D26" s="246" t="s">
        <v>1126</v>
      </c>
      <c r="E26" s="247" t="s">
        <v>1126</v>
      </c>
      <c r="F26" s="248" t="s">
        <v>1126</v>
      </c>
      <c r="G26" s="245">
        <v>1003.8349300000001</v>
      </c>
      <c r="H26" s="245">
        <v>1170.96657</v>
      </c>
      <c r="I26" s="246">
        <v>116.6493</v>
      </c>
      <c r="J26" s="247">
        <v>5.1545908145687377E-3</v>
      </c>
      <c r="K26" s="248">
        <v>5.4999999999999997E-3</v>
      </c>
      <c r="L26" s="245">
        <v>1003.8349300000001</v>
      </c>
      <c r="M26" s="245">
        <v>1170.96657</v>
      </c>
      <c r="N26" s="249">
        <v>116.6493</v>
      </c>
      <c r="O26" s="250">
        <v>1.1313245985415906E-3</v>
      </c>
      <c r="P26" s="248">
        <v>1.2999999999999999E-3</v>
      </c>
    </row>
    <row r="27" spans="1:16" ht="14.25" customHeight="1">
      <c r="A27" s="244" t="s">
        <v>1144</v>
      </c>
      <c r="B27" s="245">
        <v>3713.78928</v>
      </c>
      <c r="C27" s="245">
        <v>3565.64158</v>
      </c>
      <c r="D27" s="246">
        <v>96.010900000000007</v>
      </c>
      <c r="E27" s="247">
        <v>5.3623802884933732E-3</v>
      </c>
      <c r="F27" s="248">
        <v>5.4000000000000003E-3</v>
      </c>
      <c r="G27" s="245">
        <v>19059.5088</v>
      </c>
      <c r="H27" s="245">
        <v>17608.304530000001</v>
      </c>
      <c r="I27" s="246">
        <v>92.385900000000007</v>
      </c>
      <c r="J27" s="247">
        <v>9.7868649570375096E-2</v>
      </c>
      <c r="K27" s="248">
        <v>8.2799999999999999E-2</v>
      </c>
      <c r="L27" s="245">
        <v>22773.298079999997</v>
      </c>
      <c r="M27" s="245">
        <v>21173.946110000001</v>
      </c>
      <c r="N27" s="249">
        <v>92.977099999999993</v>
      </c>
      <c r="O27" s="250">
        <v>2.5665566656286779E-2</v>
      </c>
      <c r="P27" s="248">
        <v>2.4299999999999999E-2</v>
      </c>
    </row>
    <row r="28" spans="1:16" ht="14.25" customHeight="1">
      <c r="A28" s="244" t="s">
        <v>1145</v>
      </c>
      <c r="B28" s="245">
        <v>0</v>
      </c>
      <c r="C28" s="245">
        <v>0</v>
      </c>
      <c r="D28" s="246" t="s">
        <v>1126</v>
      </c>
      <c r="E28" s="247" t="s">
        <v>1126</v>
      </c>
      <c r="F28" s="248" t="s">
        <v>1126</v>
      </c>
      <c r="G28" s="245">
        <v>3509.1267699999999</v>
      </c>
      <c r="H28" s="245">
        <v>3292.1493399999999</v>
      </c>
      <c r="I28" s="246">
        <v>93.816800000000001</v>
      </c>
      <c r="J28" s="247">
        <v>1.801901097005985E-2</v>
      </c>
      <c r="K28" s="248">
        <v>1.55E-2</v>
      </c>
      <c r="L28" s="245">
        <v>3509.1267699999999</v>
      </c>
      <c r="M28" s="245">
        <v>3292.1493399999999</v>
      </c>
      <c r="N28" s="249">
        <v>93.816800000000001</v>
      </c>
      <c r="O28" s="250">
        <v>3.9547950720361944E-3</v>
      </c>
      <c r="P28" s="248">
        <v>3.8E-3</v>
      </c>
    </row>
    <row r="29" spans="1:16" ht="14.25" customHeight="1">
      <c r="A29" s="244" t="s">
        <v>1146</v>
      </c>
      <c r="B29" s="245">
        <v>10001.601000000001</v>
      </c>
      <c r="C29" s="245">
        <v>7910.0961200000002</v>
      </c>
      <c r="D29" s="246">
        <v>79.088300000000004</v>
      </c>
      <c r="E29" s="247">
        <v>1.4441419265385894E-2</v>
      </c>
      <c r="F29" s="248">
        <v>1.2E-2</v>
      </c>
      <c r="G29" s="245">
        <v>0</v>
      </c>
      <c r="H29" s="245">
        <v>0</v>
      </c>
      <c r="I29" s="246" t="s">
        <v>1126</v>
      </c>
      <c r="J29" s="247" t="s">
        <v>1126</v>
      </c>
      <c r="K29" s="248" t="s">
        <v>1126</v>
      </c>
      <c r="L29" s="245">
        <v>10001.601000000001</v>
      </c>
      <c r="M29" s="245">
        <v>7910.0961200000002</v>
      </c>
      <c r="N29" s="249">
        <v>79.088300000000004</v>
      </c>
      <c r="O29" s="250">
        <v>1.1271830554948084E-2</v>
      </c>
      <c r="P29" s="248">
        <v>9.1000000000000004E-3</v>
      </c>
    </row>
    <row r="30" spans="1:16" ht="14.25" customHeight="1">
      <c r="A30" s="244" t="s">
        <v>1147</v>
      </c>
      <c r="B30" s="245">
        <v>31842.182260000001</v>
      </c>
      <c r="C30" s="245">
        <v>25279.544269999999</v>
      </c>
      <c r="D30" s="246">
        <v>79.390100000000004</v>
      </c>
      <c r="E30" s="247">
        <v>4.5977269473306617E-2</v>
      </c>
      <c r="F30" s="248">
        <v>3.8399999999999997E-2</v>
      </c>
      <c r="G30" s="245">
        <v>5451.8096399999995</v>
      </c>
      <c r="H30" s="245">
        <v>4953.8156200000003</v>
      </c>
      <c r="I30" s="246">
        <v>90.865499999999997</v>
      </c>
      <c r="J30" s="247">
        <v>2.7994490979828021E-2</v>
      </c>
      <c r="K30" s="248">
        <v>2.3300000000000001E-2</v>
      </c>
      <c r="L30" s="245">
        <v>37293.991900000001</v>
      </c>
      <c r="M30" s="245">
        <v>30233.35989</v>
      </c>
      <c r="N30" s="249">
        <v>81.067599999999999</v>
      </c>
      <c r="O30" s="250">
        <v>4.2030426670130745E-2</v>
      </c>
      <c r="P30" s="248">
        <v>3.4700000000000002E-2</v>
      </c>
    </row>
    <row r="31" spans="1:16" ht="14.25" customHeight="1">
      <c r="A31" s="244" t="s">
        <v>1148</v>
      </c>
      <c r="B31" s="245">
        <v>10758.570159999999</v>
      </c>
      <c r="C31" s="245">
        <v>16708.95854</v>
      </c>
      <c r="D31" s="246">
        <v>155.30840000000001</v>
      </c>
      <c r="E31" s="247">
        <v>1.5534415177793014E-2</v>
      </c>
      <c r="F31" s="248">
        <v>2.5399999999999999E-2</v>
      </c>
      <c r="G31" s="245">
        <v>7119.5338400000001</v>
      </c>
      <c r="H31" s="245">
        <v>9698.5589600000003</v>
      </c>
      <c r="I31" s="246">
        <v>136.22460000000001</v>
      </c>
      <c r="J31" s="247">
        <v>3.6558086034797863E-2</v>
      </c>
      <c r="K31" s="248">
        <v>4.5600000000000002E-2</v>
      </c>
      <c r="L31" s="245">
        <v>17878.103999999999</v>
      </c>
      <c r="M31" s="245">
        <v>26407.517500000002</v>
      </c>
      <c r="N31" s="249">
        <v>147.70869999999999</v>
      </c>
      <c r="O31" s="250">
        <v>2.014867009109237E-2</v>
      </c>
      <c r="P31" s="248">
        <v>3.0300000000000001E-2</v>
      </c>
    </row>
    <row r="32" spans="1:16" ht="14.25" customHeight="1">
      <c r="A32" s="244" t="s">
        <v>1149</v>
      </c>
      <c r="B32" s="245">
        <v>6370.0607800000007</v>
      </c>
      <c r="C32" s="245">
        <v>5974.6293900000001</v>
      </c>
      <c r="D32" s="246">
        <v>93.792299999999997</v>
      </c>
      <c r="E32" s="247">
        <v>9.197799279332489E-3</v>
      </c>
      <c r="F32" s="248">
        <v>9.1000000000000004E-3</v>
      </c>
      <c r="G32" s="245">
        <v>0</v>
      </c>
      <c r="H32" s="245">
        <v>0</v>
      </c>
      <c r="I32" s="246" t="s">
        <v>1126</v>
      </c>
      <c r="J32" s="247" t="s">
        <v>1126</v>
      </c>
      <c r="K32" s="248" t="s">
        <v>1126</v>
      </c>
      <c r="L32" s="245">
        <v>6370.0607800000007</v>
      </c>
      <c r="M32" s="245">
        <v>5974.6293900000001</v>
      </c>
      <c r="N32" s="249">
        <v>93.792299999999997</v>
      </c>
      <c r="O32" s="250">
        <v>7.1790752037479231E-3</v>
      </c>
      <c r="P32" s="248">
        <v>6.8999999999999999E-3</v>
      </c>
    </row>
    <row r="33" spans="1:16" ht="14.25" customHeight="1">
      <c r="A33" s="244" t="s">
        <v>1150</v>
      </c>
      <c r="B33" s="245">
        <v>0</v>
      </c>
      <c r="C33" s="245">
        <v>0</v>
      </c>
      <c r="D33" s="246" t="s">
        <v>1126</v>
      </c>
      <c r="E33" s="247" t="s">
        <v>1126</v>
      </c>
      <c r="F33" s="248" t="s">
        <v>1126</v>
      </c>
      <c r="G33" s="245">
        <v>1173.6309199999998</v>
      </c>
      <c r="H33" s="245">
        <v>1696.75307</v>
      </c>
      <c r="I33" s="246">
        <v>144.57300000000001</v>
      </c>
      <c r="J33" s="247">
        <v>6.0264760461422231E-3</v>
      </c>
      <c r="K33" s="248">
        <v>8.0000000000000002E-3</v>
      </c>
      <c r="L33" s="245">
        <v>1173.6309199999998</v>
      </c>
      <c r="M33" s="245">
        <v>1696.75307</v>
      </c>
      <c r="N33" s="249">
        <v>144.57300000000001</v>
      </c>
      <c r="O33" s="250">
        <v>1.3226851245403438E-3</v>
      </c>
      <c r="P33" s="248">
        <v>1.9E-3</v>
      </c>
    </row>
    <row r="34" spans="1:16" ht="14.25" customHeight="1">
      <c r="A34" s="244" t="s">
        <v>1151</v>
      </c>
      <c r="B34" s="245">
        <v>20309.549210000001</v>
      </c>
      <c r="C34" s="245">
        <v>24904.82965</v>
      </c>
      <c r="D34" s="246">
        <v>122.6262</v>
      </c>
      <c r="E34" s="247">
        <v>2.9325176562492034E-2</v>
      </c>
      <c r="F34" s="248">
        <v>3.78E-2</v>
      </c>
      <c r="G34" s="245">
        <v>14035.70931</v>
      </c>
      <c r="H34" s="245">
        <v>20657.596750000001</v>
      </c>
      <c r="I34" s="246">
        <v>147.1789</v>
      </c>
      <c r="J34" s="247">
        <v>7.2071947411994228E-2</v>
      </c>
      <c r="K34" s="248">
        <v>9.7100000000000006E-2</v>
      </c>
      <c r="L34" s="245">
        <v>34345.258520000003</v>
      </c>
      <c r="M34" s="245">
        <v>45562.426399999997</v>
      </c>
      <c r="N34" s="249">
        <v>132.66</v>
      </c>
      <c r="O34" s="250">
        <v>3.8707196418186152E-2</v>
      </c>
      <c r="P34" s="248">
        <v>5.2299999999999999E-2</v>
      </c>
    </row>
    <row r="35" spans="1:16" ht="14.25" customHeight="1">
      <c r="A35" s="244" t="s">
        <v>1152</v>
      </c>
      <c r="B35" s="245">
        <v>0</v>
      </c>
      <c r="C35" s="245">
        <v>0</v>
      </c>
      <c r="D35" s="246" t="s">
        <v>1126</v>
      </c>
      <c r="E35" s="247" t="s">
        <v>1126</v>
      </c>
      <c r="F35" s="248" t="s">
        <v>1126</v>
      </c>
      <c r="G35" s="245">
        <v>1088.7334099999998</v>
      </c>
      <c r="H35" s="245">
        <v>1643.01145</v>
      </c>
      <c r="I35" s="246">
        <v>150.91040000000001</v>
      </c>
      <c r="J35" s="247">
        <v>5.5905359207814162E-3</v>
      </c>
      <c r="K35" s="248">
        <v>7.7000000000000002E-3</v>
      </c>
      <c r="L35" s="245">
        <v>1088.7334099999998</v>
      </c>
      <c r="M35" s="245">
        <v>1643.01145</v>
      </c>
      <c r="N35" s="249">
        <v>150.91040000000001</v>
      </c>
      <c r="O35" s="250">
        <v>1.227005408137239E-3</v>
      </c>
      <c r="P35" s="248">
        <v>1.9E-3</v>
      </c>
    </row>
    <row r="36" spans="1:16" ht="18.75" customHeight="1">
      <c r="A36" s="641" t="s">
        <v>425</v>
      </c>
      <c r="B36" s="497">
        <v>692563.57815000007</v>
      </c>
      <c r="C36" s="497">
        <v>658989.43394000002</v>
      </c>
      <c r="D36" s="498">
        <v>95.152193203736687</v>
      </c>
      <c r="E36" s="499">
        <v>1</v>
      </c>
      <c r="F36" s="500">
        <v>1</v>
      </c>
      <c r="G36" s="501">
        <v>194745.80351999999</v>
      </c>
      <c r="H36" s="497">
        <v>212787.76032</v>
      </c>
      <c r="I36" s="498">
        <v>109.26436229890169</v>
      </c>
      <c r="J36" s="499">
        <v>1</v>
      </c>
      <c r="K36" s="500">
        <v>1</v>
      </c>
      <c r="L36" s="502">
        <v>887309.38167000026</v>
      </c>
      <c r="M36" s="503">
        <v>871777.19426000002</v>
      </c>
      <c r="N36" s="504">
        <v>98.249518405771028</v>
      </c>
      <c r="O36" s="505">
        <v>1</v>
      </c>
      <c r="P36" s="500">
        <v>1</v>
      </c>
    </row>
    <row r="37" spans="1:16" ht="12.75" customHeight="1">
      <c r="A37" s="51" t="s">
        <v>715</v>
      </c>
    </row>
    <row r="38" spans="1:16" ht="12.75" customHeight="1"/>
    <row r="39" spans="1:16" ht="12.75" customHeight="1">
      <c r="A39" s="621" t="s">
        <v>941</v>
      </c>
    </row>
    <row r="40" spans="1:16" ht="12.75" customHeight="1">
      <c r="A40" s="622" t="s">
        <v>942</v>
      </c>
    </row>
    <row r="41" spans="1:16" ht="12.75" customHeight="1">
      <c r="A41" s="622" t="s">
        <v>943</v>
      </c>
    </row>
    <row r="42" spans="1:16" ht="12.75" customHeight="1">
      <c r="A42" s="391" t="s">
        <v>944</v>
      </c>
    </row>
    <row r="43" spans="1:16" ht="12.75" customHeight="1">
      <c r="A43" s="392" t="s">
        <v>945</v>
      </c>
    </row>
    <row r="44" spans="1:16" ht="12.75" customHeight="1">
      <c r="A44" s="392" t="s">
        <v>946</v>
      </c>
    </row>
    <row r="45" spans="1:16" ht="12.75" customHeight="1"/>
    <row r="46" spans="1:16" ht="12.75" customHeight="1">
      <c r="A46" s="84" t="s">
        <v>419</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577</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66" t="s">
        <v>1155</v>
      </c>
    </row>
    <row r="2" spans="1:7" ht="12.75" customHeight="1">
      <c r="A2" s="143" t="s">
        <v>1156</v>
      </c>
    </row>
    <row r="3" spans="1:7" ht="12.75" customHeight="1"/>
    <row r="4" spans="1:7" ht="12.75" customHeight="1">
      <c r="B4" s="746" t="s">
        <v>652</v>
      </c>
      <c r="C4" s="747"/>
      <c r="D4" s="747"/>
      <c r="E4" s="747"/>
      <c r="F4" s="747"/>
    </row>
    <row r="5" spans="1:7">
      <c r="A5" s="751" t="s">
        <v>938</v>
      </c>
      <c r="B5" s="751" t="s">
        <v>722</v>
      </c>
      <c r="C5" s="752" t="s">
        <v>723</v>
      </c>
      <c r="D5" s="752"/>
      <c r="E5" s="749" t="s">
        <v>724</v>
      </c>
      <c r="F5" s="749"/>
    </row>
    <row r="6" spans="1:7" ht="65.25">
      <c r="A6" s="751"/>
      <c r="B6" s="751"/>
      <c r="C6" s="506" t="s">
        <v>937</v>
      </c>
      <c r="D6" s="506" t="s">
        <v>725</v>
      </c>
      <c r="E6" s="506" t="s">
        <v>726</v>
      </c>
      <c r="F6" s="506" t="s">
        <v>727</v>
      </c>
    </row>
    <row r="7" spans="1:7" ht="22.5">
      <c r="A7" s="251">
        <v>1</v>
      </c>
      <c r="B7" s="252" t="s">
        <v>728</v>
      </c>
      <c r="C7" s="253">
        <v>168012</v>
      </c>
      <c r="D7" s="253">
        <v>52237.04567</v>
      </c>
      <c r="E7" s="253">
        <v>1281</v>
      </c>
      <c r="F7" s="253">
        <v>8885.5210399999996</v>
      </c>
      <c r="G7" s="97"/>
    </row>
    <row r="8" spans="1:7" ht="22.5">
      <c r="A8" s="251">
        <v>2</v>
      </c>
      <c r="B8" s="252" t="s">
        <v>729</v>
      </c>
      <c r="C8" s="253">
        <v>26365</v>
      </c>
      <c r="D8" s="253">
        <v>33245.372670000004</v>
      </c>
      <c r="E8" s="253">
        <v>30593</v>
      </c>
      <c r="F8" s="253">
        <v>11976.731529999999</v>
      </c>
      <c r="G8" s="97"/>
    </row>
    <row r="9" spans="1:7" ht="22.5">
      <c r="A9" s="251">
        <v>3</v>
      </c>
      <c r="B9" s="252" t="s">
        <v>730</v>
      </c>
      <c r="C9" s="253">
        <v>29878</v>
      </c>
      <c r="D9" s="253">
        <v>54843.524740000001</v>
      </c>
      <c r="E9" s="253">
        <v>8471</v>
      </c>
      <c r="F9" s="253">
        <v>47795.976049999997</v>
      </c>
      <c r="G9" s="97"/>
    </row>
    <row r="10" spans="1:7" ht="33.75">
      <c r="A10" s="251">
        <v>4</v>
      </c>
      <c r="B10" s="252" t="s">
        <v>731</v>
      </c>
      <c r="C10" s="253">
        <v>6</v>
      </c>
      <c r="D10" s="253">
        <v>78.365639999999999</v>
      </c>
      <c r="E10" s="253">
        <v>9</v>
      </c>
      <c r="F10" s="253">
        <v>0.49256</v>
      </c>
    </row>
    <row r="11" spans="1:7" ht="22.5">
      <c r="A11" s="251">
        <v>5</v>
      </c>
      <c r="B11" s="254" t="s">
        <v>732</v>
      </c>
      <c r="C11" s="253">
        <v>6</v>
      </c>
      <c r="D11" s="253">
        <v>1235.95931</v>
      </c>
      <c r="E11" s="253">
        <v>0</v>
      </c>
      <c r="F11" s="253">
        <v>0</v>
      </c>
    </row>
    <row r="12" spans="1:7" ht="22.5">
      <c r="A12" s="251">
        <v>6</v>
      </c>
      <c r="B12" s="252" t="s">
        <v>733</v>
      </c>
      <c r="C12" s="253">
        <v>1022</v>
      </c>
      <c r="D12" s="253">
        <v>50645.226710000003</v>
      </c>
      <c r="E12" s="253">
        <v>122</v>
      </c>
      <c r="F12" s="253">
        <v>11559.462649999999</v>
      </c>
    </row>
    <row r="13" spans="1:7" ht="22.5">
      <c r="A13" s="251">
        <v>7</v>
      </c>
      <c r="B13" s="252" t="s">
        <v>734</v>
      </c>
      <c r="C13" s="253">
        <v>1277</v>
      </c>
      <c r="D13" s="253">
        <v>5753.6977100000004</v>
      </c>
      <c r="E13" s="253">
        <v>229</v>
      </c>
      <c r="F13" s="253">
        <v>1362.35403</v>
      </c>
    </row>
    <row r="14" spans="1:7" ht="22.5">
      <c r="A14" s="251">
        <v>8</v>
      </c>
      <c r="B14" s="252" t="s">
        <v>735</v>
      </c>
      <c r="C14" s="253">
        <v>51296</v>
      </c>
      <c r="D14" s="253">
        <v>104632.60502</v>
      </c>
      <c r="E14" s="253">
        <v>3079</v>
      </c>
      <c r="F14" s="253">
        <v>21689.984379999998</v>
      </c>
    </row>
    <row r="15" spans="1:7" ht="22.5">
      <c r="A15" s="251">
        <v>9</v>
      </c>
      <c r="B15" s="252" t="s">
        <v>736</v>
      </c>
      <c r="C15" s="253">
        <v>51099</v>
      </c>
      <c r="D15" s="253">
        <v>62686.467240000005</v>
      </c>
      <c r="E15" s="253">
        <v>6554</v>
      </c>
      <c r="F15" s="253">
        <v>29026.707249999999</v>
      </c>
    </row>
    <row r="16" spans="1:7" ht="33.75">
      <c r="A16" s="251">
        <v>10</v>
      </c>
      <c r="B16" s="252" t="s">
        <v>737</v>
      </c>
      <c r="C16" s="253">
        <v>148647</v>
      </c>
      <c r="D16" s="253">
        <v>208484.55465999999</v>
      </c>
      <c r="E16" s="253">
        <v>6530</v>
      </c>
      <c r="F16" s="253">
        <v>78027.718299999993</v>
      </c>
    </row>
    <row r="17" spans="1:6" ht="33.75">
      <c r="A17" s="251">
        <v>11</v>
      </c>
      <c r="B17" s="252" t="s">
        <v>738</v>
      </c>
      <c r="C17" s="253">
        <v>4</v>
      </c>
      <c r="D17" s="253">
        <v>1750.69976</v>
      </c>
      <c r="E17" s="253">
        <v>0</v>
      </c>
      <c r="F17" s="253">
        <v>0</v>
      </c>
    </row>
    <row r="18" spans="1:6" ht="22.5">
      <c r="A18" s="251">
        <v>12</v>
      </c>
      <c r="B18" s="252" t="s">
        <v>739</v>
      </c>
      <c r="C18" s="253">
        <v>1014</v>
      </c>
      <c r="D18" s="253">
        <v>852.58709999999996</v>
      </c>
      <c r="E18" s="253">
        <v>8</v>
      </c>
      <c r="F18" s="253">
        <v>581.14275999999995</v>
      </c>
    </row>
    <row r="19" spans="1:6" ht="22.5">
      <c r="A19" s="251">
        <v>13</v>
      </c>
      <c r="B19" s="252" t="s">
        <v>740</v>
      </c>
      <c r="C19" s="253">
        <v>23400</v>
      </c>
      <c r="D19" s="253">
        <v>38691.207430000002</v>
      </c>
      <c r="E19" s="253">
        <v>920</v>
      </c>
      <c r="F19" s="253">
        <v>12159.91582</v>
      </c>
    </row>
    <row r="20" spans="1:6" ht="22.5">
      <c r="A20" s="251">
        <v>14</v>
      </c>
      <c r="B20" s="252" t="s">
        <v>741</v>
      </c>
      <c r="C20" s="253">
        <v>993</v>
      </c>
      <c r="D20" s="253">
        <v>8169.86049</v>
      </c>
      <c r="E20" s="253">
        <v>134</v>
      </c>
      <c r="F20" s="253">
        <v>-2266.1118700000002</v>
      </c>
    </row>
    <row r="21" spans="1:6" ht="22.5">
      <c r="A21" s="251">
        <v>15</v>
      </c>
      <c r="B21" s="252" t="s">
        <v>742</v>
      </c>
      <c r="C21" s="253">
        <v>92</v>
      </c>
      <c r="D21" s="253">
        <v>798.57793000000004</v>
      </c>
      <c r="E21" s="253">
        <v>28</v>
      </c>
      <c r="F21" s="253">
        <v>431.34796999999998</v>
      </c>
    </row>
    <row r="22" spans="1:6" ht="22.5">
      <c r="A22" s="251">
        <v>16</v>
      </c>
      <c r="B22" s="252" t="s">
        <v>743</v>
      </c>
      <c r="C22" s="253">
        <v>22369</v>
      </c>
      <c r="D22" s="253">
        <v>24430.95622</v>
      </c>
      <c r="E22" s="253">
        <v>133</v>
      </c>
      <c r="F22" s="253">
        <v>914.53634</v>
      </c>
    </row>
    <row r="23" spans="1:6" ht="22.5">
      <c r="A23" s="251">
        <v>17</v>
      </c>
      <c r="B23" s="252" t="s">
        <v>744</v>
      </c>
      <c r="C23" s="253">
        <v>499</v>
      </c>
      <c r="D23" s="253">
        <v>165.17023</v>
      </c>
      <c r="E23" s="253">
        <v>0</v>
      </c>
      <c r="F23" s="253">
        <v>13.54523</v>
      </c>
    </row>
    <row r="24" spans="1:6" ht="22.5">
      <c r="A24" s="251">
        <v>18</v>
      </c>
      <c r="B24" s="252" t="s">
        <v>745</v>
      </c>
      <c r="C24" s="253">
        <v>28685</v>
      </c>
      <c r="D24" s="253">
        <v>10287.555410000001</v>
      </c>
      <c r="E24" s="253">
        <v>4730</v>
      </c>
      <c r="F24" s="253">
        <v>969.70540000000005</v>
      </c>
    </row>
    <row r="25" spans="1:6" ht="22.5">
      <c r="A25" s="251">
        <v>19</v>
      </c>
      <c r="B25" s="252" t="s">
        <v>746</v>
      </c>
      <c r="C25" s="253">
        <v>776877</v>
      </c>
      <c r="D25" s="253">
        <v>193065.61075999998</v>
      </c>
      <c r="E25" s="253">
        <v>3607</v>
      </c>
      <c r="F25" s="253">
        <v>101658.23712999999</v>
      </c>
    </row>
    <row r="26" spans="1:6" ht="22.5">
      <c r="A26" s="251">
        <v>20</v>
      </c>
      <c r="B26" s="252" t="s">
        <v>747</v>
      </c>
      <c r="C26" s="253">
        <v>1994</v>
      </c>
      <c r="D26" s="253">
        <v>1138.8603000000001</v>
      </c>
      <c r="E26" s="253">
        <v>127</v>
      </c>
      <c r="F26" s="253">
        <v>600.43214</v>
      </c>
    </row>
    <row r="27" spans="1:6" ht="33.75">
      <c r="A27" s="251">
        <v>21</v>
      </c>
      <c r="B27" s="252" t="s">
        <v>748</v>
      </c>
      <c r="C27" s="253">
        <v>605748</v>
      </c>
      <c r="D27" s="253">
        <v>12145.24541</v>
      </c>
      <c r="E27" s="253">
        <v>329</v>
      </c>
      <c r="F27" s="253">
        <v>1858.2214199999999</v>
      </c>
    </row>
    <row r="28" spans="1:6" ht="22.5">
      <c r="A28" s="251">
        <v>22</v>
      </c>
      <c r="B28" s="252" t="s">
        <v>749</v>
      </c>
      <c r="C28" s="253">
        <v>3890</v>
      </c>
      <c r="D28" s="253">
        <v>586.47280000000001</v>
      </c>
      <c r="E28" s="253">
        <v>22</v>
      </c>
      <c r="F28" s="253">
        <v>498.21800999999999</v>
      </c>
    </row>
    <row r="29" spans="1:6" ht="45">
      <c r="A29" s="251">
        <v>23</v>
      </c>
      <c r="B29" s="252" t="s">
        <v>750</v>
      </c>
      <c r="C29" s="253">
        <v>47253</v>
      </c>
      <c r="D29" s="253">
        <v>5851.5710499999996</v>
      </c>
      <c r="E29" s="253">
        <v>542</v>
      </c>
      <c r="F29" s="253">
        <v>7235.6791199999998</v>
      </c>
    </row>
    <row r="30" spans="1:6" ht="22.5">
      <c r="A30" s="251">
        <v>24</v>
      </c>
      <c r="B30" s="252" t="s">
        <v>751</v>
      </c>
      <c r="C30" s="253">
        <v>0</v>
      </c>
      <c r="D30" s="253">
        <v>0</v>
      </c>
      <c r="E30" s="253">
        <v>0</v>
      </c>
      <c r="F30" s="253">
        <v>0</v>
      </c>
    </row>
    <row r="31" spans="1:6" ht="22.5">
      <c r="A31" s="251">
        <v>25</v>
      </c>
      <c r="B31" s="252" t="s">
        <v>752</v>
      </c>
      <c r="C31" s="253">
        <v>0</v>
      </c>
      <c r="D31" s="253">
        <v>0</v>
      </c>
      <c r="E31" s="253">
        <v>0</v>
      </c>
      <c r="F31" s="253">
        <v>0</v>
      </c>
    </row>
    <row r="32" spans="1:6" ht="22.5">
      <c r="A32" s="507"/>
      <c r="B32" s="508" t="s">
        <v>753</v>
      </c>
      <c r="C32" s="509">
        <v>554664</v>
      </c>
      <c r="D32" s="509">
        <v>658989.43394000002</v>
      </c>
      <c r="E32" s="509">
        <v>62821</v>
      </c>
      <c r="F32" s="509">
        <v>223129.02943999998</v>
      </c>
    </row>
    <row r="33" spans="1:7" ht="22.5">
      <c r="A33" s="507"/>
      <c r="B33" s="508" t="s">
        <v>754</v>
      </c>
      <c r="C33" s="509">
        <v>1435762</v>
      </c>
      <c r="D33" s="509">
        <v>212787.76032</v>
      </c>
      <c r="E33" s="509">
        <v>4627</v>
      </c>
      <c r="F33" s="509">
        <v>111850.78782</v>
      </c>
    </row>
    <row r="34" spans="1:7">
      <c r="A34" s="507"/>
      <c r="B34" s="510" t="s">
        <v>755</v>
      </c>
      <c r="C34" s="511">
        <v>1990426</v>
      </c>
      <c r="D34" s="511">
        <v>871777.19426000002</v>
      </c>
      <c r="E34" s="511">
        <v>67448</v>
      </c>
      <c r="F34" s="511">
        <v>334979.81725999998</v>
      </c>
    </row>
    <row r="35" spans="1:7" ht="12.75" customHeight="1">
      <c r="A35" s="51" t="s">
        <v>757</v>
      </c>
    </row>
    <row r="36" spans="1:7" ht="12.75" customHeight="1"/>
    <row r="37" spans="1:7" ht="12.75" customHeight="1">
      <c r="A37" s="569" t="s">
        <v>578</v>
      </c>
    </row>
    <row r="38" spans="1:7" ht="12.75" customHeight="1">
      <c r="A38" s="142" t="s">
        <v>579</v>
      </c>
    </row>
    <row r="39" spans="1:7" ht="12.75" customHeight="1"/>
    <row r="40" spans="1:7" ht="12.75" customHeight="1"/>
    <row r="41" spans="1:7" ht="12.75" customHeight="1">
      <c r="G41" s="87"/>
    </row>
    <row r="42" spans="1:7" ht="12.75" customHeight="1">
      <c r="G42" s="97"/>
    </row>
    <row r="43" spans="1:7" ht="12.75" customHeight="1"/>
    <row r="44" spans="1:7" ht="12.75" customHeight="1">
      <c r="G44" s="97"/>
    </row>
    <row r="45" spans="1:7" ht="12.75" customHeight="1">
      <c r="G45" s="87"/>
    </row>
    <row r="46" spans="1:7" ht="12.75" customHeight="1">
      <c r="G46" s="8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756</v>
      </c>
    </row>
    <row r="66" spans="1:1" ht="12.75" customHeight="1"/>
    <row r="67" spans="1:1" ht="12.75" customHeight="1"/>
    <row r="68" spans="1:1" ht="12.75" customHeight="1">
      <c r="A68" s="84" t="s">
        <v>419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580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10" t="s">
        <v>1157</v>
      </c>
    </row>
    <row r="2" spans="1:18" ht="12.75" customHeight="1">
      <c r="A2" s="129" t="s">
        <v>1158</v>
      </c>
      <c r="Q2" s="97"/>
    </row>
    <row r="3" spans="1:18" ht="12.75" customHeight="1">
      <c r="A3" s="15"/>
      <c r="M3" s="87"/>
      <c r="Q3" s="87"/>
    </row>
    <row r="4" spans="1:18" ht="12.75" customHeight="1">
      <c r="M4" s="87"/>
      <c r="O4" s="87"/>
      <c r="Q4" s="87"/>
    </row>
    <row r="5" spans="1:18" ht="12.75" customHeight="1"/>
    <row r="6" spans="1:18" ht="12.75" customHeight="1">
      <c r="P6" s="87"/>
    </row>
    <row r="7" spans="1:18" ht="12.75" customHeight="1"/>
    <row r="8" spans="1:18" ht="12.75" customHeight="1">
      <c r="R8" s="87"/>
    </row>
    <row r="9" spans="1:18" ht="12.75" customHeight="1">
      <c r="R9" s="97"/>
    </row>
    <row r="10" spans="1:18" ht="12.75" customHeight="1">
      <c r="Q10" s="87"/>
    </row>
    <row r="11" spans="1:18" ht="12.75" customHeight="1">
      <c r="Q11" s="9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757</v>
      </c>
    </row>
    <row r="43" spans="1:17" ht="12.75" customHeight="1">
      <c r="A43" s="54"/>
      <c r="Q43" s="97"/>
    </row>
    <row r="44" spans="1:17" ht="12.75" customHeight="1">
      <c r="A44" s="623" t="s">
        <v>235</v>
      </c>
    </row>
    <row r="45" spans="1:17" ht="12.75" customHeight="1">
      <c r="A45" s="623" t="s">
        <v>236</v>
      </c>
    </row>
    <row r="46" spans="1:17" ht="12.75" customHeight="1">
      <c r="A46" s="623" t="s">
        <v>237</v>
      </c>
    </row>
    <row r="47" spans="1:17" ht="12.75" customHeight="1">
      <c r="A47" s="55"/>
    </row>
    <row r="48" spans="1:17" ht="12.75" customHeight="1">
      <c r="A48" s="144" t="s">
        <v>238</v>
      </c>
    </row>
    <row r="49" spans="1:8" ht="12.75" customHeight="1">
      <c r="A49" s="144" t="s">
        <v>239</v>
      </c>
    </row>
    <row r="50" spans="1:8" ht="12.75" customHeight="1">
      <c r="A50" s="145" t="s">
        <v>240</v>
      </c>
    </row>
    <row r="51" spans="1:8" ht="12.75" customHeight="1">
      <c r="A51" s="56"/>
    </row>
    <row r="52" spans="1:8" ht="12.75" customHeight="1">
      <c r="A52" s="57" t="s">
        <v>758</v>
      </c>
    </row>
    <row r="53" spans="1:8" ht="12.75" customHeight="1">
      <c r="A53" s="57" t="s">
        <v>905</v>
      </c>
      <c r="B53" s="30"/>
      <c r="C53" s="30"/>
      <c r="D53" s="30"/>
      <c r="E53" s="30"/>
      <c r="F53" s="30"/>
      <c r="G53" s="30"/>
      <c r="H53" s="30"/>
    </row>
    <row r="54" spans="1:8" ht="12.75" customHeight="1">
      <c r="A54" s="57" t="s">
        <v>899</v>
      </c>
      <c r="B54" s="30"/>
      <c r="C54" s="30"/>
      <c r="D54" s="30"/>
      <c r="E54" s="30"/>
      <c r="F54" s="30"/>
      <c r="G54" s="30"/>
      <c r="H54" s="30"/>
    </row>
    <row r="55" spans="1:8" ht="12.75" customHeight="1">
      <c r="A55" s="57" t="s">
        <v>903</v>
      </c>
      <c r="B55" s="30"/>
      <c r="C55" s="30"/>
      <c r="D55" s="30"/>
      <c r="E55" s="30"/>
      <c r="F55" s="30"/>
      <c r="G55" s="30"/>
      <c r="H55" s="30"/>
    </row>
    <row r="56" spans="1:8" ht="12.75" customHeight="1">
      <c r="A56" s="57" t="s">
        <v>901</v>
      </c>
      <c r="B56" s="30"/>
      <c r="C56" s="30"/>
      <c r="D56" s="30"/>
      <c r="E56" s="30"/>
      <c r="F56" s="30"/>
      <c r="G56" s="30"/>
      <c r="H56" s="30"/>
    </row>
    <row r="57" spans="1:8" ht="12.75" customHeight="1">
      <c r="A57" s="57" t="s">
        <v>902</v>
      </c>
      <c r="H57" s="30"/>
    </row>
    <row r="58" spans="1:8" ht="12.75" customHeight="1">
      <c r="A58" s="57" t="s">
        <v>904</v>
      </c>
      <c r="B58" s="30"/>
      <c r="C58" s="30"/>
      <c r="D58" s="30"/>
      <c r="E58" s="30"/>
      <c r="F58" s="30"/>
      <c r="G58" s="30"/>
      <c r="H58" s="30"/>
    </row>
    <row r="59" spans="1:8" ht="12.75" customHeight="1">
      <c r="A59" s="666" t="s">
        <v>1160</v>
      </c>
      <c r="B59" s="30"/>
      <c r="C59" s="30"/>
      <c r="D59" s="30"/>
      <c r="E59" s="30"/>
      <c r="F59" s="30"/>
      <c r="G59" s="30"/>
      <c r="H59" s="30"/>
    </row>
    <row r="60" spans="1:8" ht="12.75" customHeight="1">
      <c r="A60" s="57" t="s">
        <v>900</v>
      </c>
      <c r="B60" s="30"/>
      <c r="C60" s="30"/>
      <c r="D60" s="30"/>
      <c r="E60" s="30"/>
      <c r="F60" s="30"/>
      <c r="G60" s="30"/>
      <c r="H60" s="30"/>
    </row>
    <row r="61" spans="1:8" ht="12.75" customHeight="1">
      <c r="A61" s="666" t="s">
        <v>1159</v>
      </c>
    </row>
    <row r="62" spans="1:8" ht="12.75" customHeight="1"/>
    <row r="63" spans="1:8" ht="12.75" customHeight="1">
      <c r="A63" s="84" t="s">
        <v>419</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501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2"/>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94" t="s">
        <v>590</v>
      </c>
      <c r="B1" s="595"/>
      <c r="C1" s="595"/>
      <c r="D1" s="595"/>
      <c r="E1" s="595"/>
      <c r="F1" s="595"/>
      <c r="G1" s="595"/>
    </row>
    <row r="2" spans="1:12">
      <c r="A2" s="592" t="s">
        <v>591</v>
      </c>
      <c r="B2" s="595"/>
      <c r="C2" s="595"/>
      <c r="D2" s="595"/>
      <c r="E2" s="595"/>
      <c r="F2" s="595"/>
      <c r="G2" s="595"/>
    </row>
    <row r="3" spans="1:12" ht="12.75" customHeight="1">
      <c r="A3" s="38" t="s">
        <v>600</v>
      </c>
      <c r="G3" s="411" t="str">
        <f>Naslovnica!A20</f>
        <v>Siječanj 2014.</v>
      </c>
    </row>
    <row r="4" spans="1:12" ht="12.75" customHeight="1">
      <c r="A4" s="141" t="s">
        <v>601</v>
      </c>
      <c r="G4" s="130" t="str">
        <f>Naslovnica!A24</f>
        <v>January 2014</v>
      </c>
    </row>
    <row r="5" spans="1:12" ht="12.75" customHeight="1"/>
    <row r="6" spans="1:12" ht="23.25" customHeight="1">
      <c r="A6" s="753" t="s">
        <v>759</v>
      </c>
      <c r="B6" s="753"/>
      <c r="C6" s="753"/>
      <c r="D6" s="753"/>
      <c r="E6" s="753"/>
      <c r="F6" s="753"/>
      <c r="G6" s="753"/>
    </row>
    <row r="7" spans="1:12" ht="26.25" customHeight="1">
      <c r="A7" s="146" t="s">
        <v>766</v>
      </c>
      <c r="B7" s="146"/>
      <c r="C7" s="146"/>
      <c r="D7" s="146"/>
      <c r="E7" s="146"/>
      <c r="F7" s="146"/>
      <c r="G7" s="147" t="s">
        <v>244</v>
      </c>
    </row>
    <row r="8" spans="1:12" ht="18.75" customHeight="1">
      <c r="A8" s="648" t="s">
        <v>991</v>
      </c>
      <c r="B8" s="256"/>
      <c r="C8" s="256"/>
      <c r="D8" s="256"/>
      <c r="E8" s="256"/>
      <c r="F8" s="257"/>
      <c r="G8" s="258"/>
      <c r="H8" s="97"/>
    </row>
    <row r="9" spans="1:12" ht="18.75" customHeight="1">
      <c r="A9" s="259" t="s">
        <v>760</v>
      </c>
      <c r="B9" s="256"/>
      <c r="C9" s="256"/>
      <c r="D9" s="256"/>
      <c r="E9" s="256"/>
      <c r="F9" s="260">
        <v>229610867</v>
      </c>
      <c r="G9" s="261">
        <v>7.7135552496278834E-2</v>
      </c>
      <c r="H9" s="97"/>
    </row>
    <row r="10" spans="1:12" ht="18.75" customHeight="1">
      <c r="A10" s="259" t="s">
        <v>761</v>
      </c>
      <c r="B10" s="256"/>
      <c r="C10" s="256"/>
      <c r="D10" s="256"/>
      <c r="E10" s="256"/>
      <c r="F10" s="260">
        <v>12877057</v>
      </c>
      <c r="G10" s="261">
        <v>0.63913074138737791</v>
      </c>
      <c r="H10" s="87"/>
    </row>
    <row r="11" spans="1:12" ht="18.75" customHeight="1">
      <c r="A11" s="259" t="s">
        <v>762</v>
      </c>
      <c r="B11" s="256"/>
      <c r="C11" s="256"/>
      <c r="D11" s="256"/>
      <c r="E11" s="256"/>
      <c r="F11" s="260">
        <v>0</v>
      </c>
      <c r="G11" s="260">
        <v>0</v>
      </c>
    </row>
    <row r="12" spans="1:12" ht="18.75" customHeight="1">
      <c r="A12" s="259" t="s">
        <v>763</v>
      </c>
      <c r="B12" s="256"/>
      <c r="C12" s="256"/>
      <c r="D12" s="256"/>
      <c r="E12" s="256"/>
      <c r="F12" s="260">
        <v>29580</v>
      </c>
      <c r="G12" s="260">
        <v>0</v>
      </c>
    </row>
    <row r="13" spans="1:12" ht="18.75" customHeight="1">
      <c r="A13" s="255" t="s">
        <v>992</v>
      </c>
      <c r="B13" s="256"/>
      <c r="C13" s="256"/>
      <c r="D13" s="256"/>
      <c r="E13" s="256"/>
      <c r="F13" s="260">
        <v>14911498</v>
      </c>
      <c r="G13" s="261">
        <v>0.8100203634146057</v>
      </c>
    </row>
    <row r="14" spans="1:12" ht="18.75" customHeight="1">
      <c r="A14" s="255" t="s">
        <v>764</v>
      </c>
      <c r="B14" s="256"/>
      <c r="C14" s="256"/>
      <c r="D14" s="256"/>
      <c r="E14" s="256"/>
      <c r="F14" s="260">
        <v>32467068</v>
      </c>
      <c r="G14" s="261">
        <v>3.5993797997169574</v>
      </c>
    </row>
    <row r="15" spans="1:12" ht="18.75" customHeight="1">
      <c r="A15" s="255" t="s">
        <v>765</v>
      </c>
      <c r="B15" s="256"/>
      <c r="C15" s="256"/>
      <c r="D15" s="256"/>
      <c r="E15" s="256"/>
      <c r="F15" s="260">
        <v>91261005</v>
      </c>
      <c r="G15" s="388">
        <v>2.0896008923519545</v>
      </c>
    </row>
    <row r="16" spans="1:12" ht="18.75" customHeight="1">
      <c r="A16" s="512" t="s">
        <v>771</v>
      </c>
      <c r="B16" s="513"/>
      <c r="C16" s="513"/>
      <c r="D16" s="513"/>
      <c r="E16" s="513"/>
      <c r="F16" s="514">
        <v>381157075</v>
      </c>
      <c r="G16" s="515">
        <v>0.43367861872423019</v>
      </c>
      <c r="I16" s="88"/>
      <c r="L16" s="88"/>
    </row>
    <row r="17" spans="1:7" ht="18.75" customHeight="1">
      <c r="A17" s="146" t="s">
        <v>767</v>
      </c>
      <c r="B17" s="146"/>
      <c r="C17" s="146"/>
      <c r="D17" s="146"/>
      <c r="E17" s="146"/>
      <c r="F17" s="161"/>
      <c r="G17" s="162"/>
    </row>
    <row r="18" spans="1:7" ht="18.75" customHeight="1">
      <c r="A18" s="648" t="s">
        <v>993</v>
      </c>
      <c r="B18" s="256"/>
      <c r="C18" s="256"/>
      <c r="D18" s="256"/>
      <c r="E18" s="256"/>
      <c r="F18" s="257"/>
      <c r="G18" s="258"/>
    </row>
    <row r="19" spans="1:7" ht="18.75" customHeight="1">
      <c r="A19" s="259" t="s">
        <v>760</v>
      </c>
      <c r="B19" s="256"/>
      <c r="C19" s="256"/>
      <c r="D19" s="256"/>
      <c r="E19" s="256"/>
      <c r="F19" s="260">
        <v>5252501</v>
      </c>
      <c r="G19" s="261">
        <v>1.3729092200324551</v>
      </c>
    </row>
    <row r="20" spans="1:7" ht="18.75" customHeight="1">
      <c r="A20" s="259" t="s">
        <v>761</v>
      </c>
      <c r="B20" s="256"/>
      <c r="C20" s="256"/>
      <c r="D20" s="256"/>
      <c r="E20" s="256"/>
      <c r="F20" s="260">
        <v>1894806</v>
      </c>
      <c r="G20" s="261">
        <v>-0.32709676984033692</v>
      </c>
    </row>
    <row r="21" spans="1:7" ht="18.75" customHeight="1">
      <c r="A21" s="259" t="s">
        <v>762</v>
      </c>
      <c r="B21" s="256"/>
      <c r="C21" s="256"/>
      <c r="D21" s="256"/>
      <c r="E21" s="256"/>
      <c r="F21" s="260">
        <v>0</v>
      </c>
      <c r="G21" s="260">
        <v>0</v>
      </c>
    </row>
    <row r="22" spans="1:7" ht="18.75" customHeight="1">
      <c r="A22" s="259" t="s">
        <v>763</v>
      </c>
      <c r="B22" s="256"/>
      <c r="C22" s="256"/>
      <c r="D22" s="256"/>
      <c r="E22" s="256"/>
      <c r="F22" s="260">
        <v>30000</v>
      </c>
      <c r="G22" s="260">
        <v>0</v>
      </c>
    </row>
    <row r="23" spans="1:7" ht="18.75" customHeight="1">
      <c r="A23" s="255" t="s">
        <v>992</v>
      </c>
      <c r="B23" s="256"/>
      <c r="C23" s="256"/>
      <c r="D23" s="256"/>
      <c r="E23" s="256"/>
      <c r="F23" s="260">
        <v>588219</v>
      </c>
      <c r="G23" s="261">
        <v>1.1635323066511205</v>
      </c>
    </row>
    <row r="24" spans="1:7" ht="18.75" customHeight="1">
      <c r="A24" s="255" t="s">
        <v>764</v>
      </c>
      <c r="B24" s="256"/>
      <c r="C24" s="256"/>
      <c r="D24" s="256"/>
      <c r="E24" s="256"/>
      <c r="F24" s="260">
        <v>177018</v>
      </c>
      <c r="G24" s="261">
        <v>0.36453194375925013</v>
      </c>
    </row>
    <row r="25" spans="1:7" ht="18.75" customHeight="1">
      <c r="A25" s="255" t="s">
        <v>765</v>
      </c>
      <c r="B25" s="256"/>
      <c r="C25" s="256"/>
      <c r="D25" s="256"/>
      <c r="E25" s="256"/>
      <c r="F25" s="260">
        <v>30475000</v>
      </c>
      <c r="G25" s="388">
        <v>0.98534201954397393</v>
      </c>
    </row>
    <row r="26" spans="1:7" ht="18.75" customHeight="1">
      <c r="A26" s="512" t="s">
        <v>772</v>
      </c>
      <c r="B26" s="513"/>
      <c r="C26" s="513"/>
      <c r="D26" s="513"/>
      <c r="E26" s="513"/>
      <c r="F26" s="514">
        <v>38417544</v>
      </c>
      <c r="G26" s="515">
        <v>0.84868583333950887</v>
      </c>
    </row>
    <row r="27" spans="1:7" ht="18.75" customHeight="1">
      <c r="A27" s="146" t="s">
        <v>768</v>
      </c>
      <c r="B27" s="146"/>
      <c r="C27" s="146"/>
      <c r="D27" s="146"/>
      <c r="E27" s="146"/>
      <c r="F27" s="161"/>
      <c r="G27" s="163"/>
    </row>
    <row r="28" spans="1:7" ht="18.75" customHeight="1">
      <c r="A28" s="262" t="s">
        <v>245</v>
      </c>
      <c r="B28" s="256"/>
      <c r="C28" s="256"/>
      <c r="D28" s="256"/>
      <c r="E28" s="256"/>
      <c r="F28" s="260">
        <v>3096161599</v>
      </c>
      <c r="G28" s="261">
        <v>0.53263771201804933</v>
      </c>
    </row>
    <row r="29" spans="1:7" ht="18.75" customHeight="1">
      <c r="A29" s="262" t="s">
        <v>246</v>
      </c>
      <c r="B29" s="256"/>
      <c r="C29" s="256"/>
      <c r="D29" s="256"/>
      <c r="E29" s="256"/>
      <c r="F29" s="260">
        <v>1100622644</v>
      </c>
      <c r="G29" s="261">
        <v>0.21424384326222176</v>
      </c>
    </row>
    <row r="30" spans="1:7" ht="18.75" customHeight="1">
      <c r="A30" s="512" t="s">
        <v>773</v>
      </c>
      <c r="B30" s="513"/>
      <c r="C30" s="513"/>
      <c r="D30" s="513"/>
      <c r="E30" s="513"/>
      <c r="F30" s="514">
        <v>301</v>
      </c>
      <c r="G30" s="515">
        <v>-9.337349397590361E-2</v>
      </c>
    </row>
    <row r="31" spans="1:7" ht="18.75" customHeight="1">
      <c r="A31" s="263" t="s">
        <v>247</v>
      </c>
      <c r="B31" s="256"/>
      <c r="C31" s="256"/>
      <c r="D31" s="256"/>
      <c r="E31" s="256"/>
      <c r="F31" s="264">
        <v>1803.53</v>
      </c>
      <c r="G31" s="261">
        <v>5.1552711951311945E-3</v>
      </c>
    </row>
    <row r="32" spans="1:7" ht="18.75" customHeight="1">
      <c r="A32" s="265" t="s">
        <v>248</v>
      </c>
      <c r="B32" s="256"/>
      <c r="C32" s="256"/>
      <c r="D32" s="256"/>
      <c r="E32" s="256"/>
      <c r="F32" s="264">
        <v>1003.15</v>
      </c>
      <c r="G32" s="261">
        <v>8.3429662763230186E-3</v>
      </c>
    </row>
    <row r="33" spans="1:7" ht="18.75" customHeight="1">
      <c r="A33" s="265" t="s">
        <v>886</v>
      </c>
      <c r="B33" s="256"/>
      <c r="C33" s="256"/>
      <c r="D33" s="256"/>
      <c r="E33" s="256"/>
      <c r="F33" s="264">
        <v>979.41</v>
      </c>
      <c r="G33" s="261">
        <v>-8.5237338408431333E-3</v>
      </c>
    </row>
    <row r="34" spans="1:7" ht="18.75" customHeight="1">
      <c r="A34" s="265" t="s">
        <v>887</v>
      </c>
      <c r="B34" s="256"/>
      <c r="C34" s="256"/>
      <c r="D34" s="256"/>
      <c r="E34" s="256"/>
      <c r="F34" s="264">
        <v>1086.57</v>
      </c>
      <c r="G34" s="261">
        <v>-1.8366609449814938E-2</v>
      </c>
    </row>
    <row r="35" spans="1:7" ht="18.75" customHeight="1">
      <c r="A35" s="265" t="s">
        <v>888</v>
      </c>
      <c r="B35" s="256"/>
      <c r="C35" s="256"/>
      <c r="D35" s="256"/>
      <c r="E35" s="256"/>
      <c r="F35" s="264">
        <v>761.02</v>
      </c>
      <c r="G35" s="261">
        <v>-3.3330792876559219E-2</v>
      </c>
    </row>
    <row r="36" spans="1:7" ht="18.75" customHeight="1">
      <c r="A36" s="265" t="s">
        <v>889</v>
      </c>
      <c r="B36" s="256"/>
      <c r="C36" s="256"/>
      <c r="D36" s="256"/>
      <c r="E36" s="256"/>
      <c r="F36" s="264">
        <v>861.55</v>
      </c>
      <c r="G36" s="261">
        <v>-2.0687695368002326E-2</v>
      </c>
    </row>
    <row r="37" spans="1:7" ht="18.75" customHeight="1">
      <c r="A37" s="265" t="s">
        <v>890</v>
      </c>
      <c r="B37" s="256"/>
      <c r="C37" s="256"/>
      <c r="D37" s="256"/>
      <c r="E37" s="256"/>
      <c r="F37" s="264">
        <v>1177.43</v>
      </c>
      <c r="G37" s="261">
        <v>6.5224824756369548E-3</v>
      </c>
    </row>
    <row r="38" spans="1:7" ht="18.75" customHeight="1">
      <c r="A38" s="265" t="s">
        <v>891</v>
      </c>
      <c r="B38" s="256"/>
      <c r="C38" s="256"/>
      <c r="D38" s="256"/>
      <c r="E38" s="256"/>
      <c r="F38" s="264">
        <v>1352.79</v>
      </c>
      <c r="G38" s="261">
        <v>0.1712467532467532</v>
      </c>
    </row>
    <row r="39" spans="1:7" ht="18.75" customHeight="1">
      <c r="A39" s="263" t="s">
        <v>249</v>
      </c>
      <c r="B39" s="256"/>
      <c r="C39" s="256"/>
      <c r="D39" s="256"/>
      <c r="E39" s="256"/>
      <c r="F39" s="264">
        <v>99.7</v>
      </c>
      <c r="G39" s="261">
        <v>5.4457442517144641E-3</v>
      </c>
    </row>
    <row r="40" spans="1:7" ht="18.75" customHeight="1">
      <c r="A40" s="263" t="s">
        <v>420</v>
      </c>
      <c r="B40" s="256"/>
      <c r="C40" s="256"/>
      <c r="D40" s="256"/>
      <c r="E40" s="256"/>
      <c r="F40" s="264">
        <v>124.4539</v>
      </c>
      <c r="G40" s="261">
        <v>9.6925827848955478E-3</v>
      </c>
    </row>
    <row r="41" spans="1:7" ht="18.75" customHeight="1">
      <c r="A41" s="512" t="s">
        <v>774</v>
      </c>
      <c r="B41" s="513"/>
      <c r="C41" s="513"/>
      <c r="D41" s="513"/>
      <c r="E41" s="513"/>
      <c r="F41" s="516">
        <v>23720</v>
      </c>
      <c r="G41" s="515">
        <v>0.15741192544159266</v>
      </c>
    </row>
    <row r="42" spans="1:7" ht="18.75" customHeight="1">
      <c r="A42" s="146" t="s">
        <v>769</v>
      </c>
      <c r="B42" s="146"/>
      <c r="C42" s="146"/>
      <c r="D42" s="146"/>
      <c r="E42" s="146"/>
      <c r="F42" s="161"/>
      <c r="G42" s="163"/>
    </row>
    <row r="43" spans="1:7" ht="18.75" customHeight="1">
      <c r="A43" s="255" t="s">
        <v>760</v>
      </c>
      <c r="B43" s="256"/>
      <c r="C43" s="256"/>
      <c r="D43" s="256"/>
      <c r="E43" s="256"/>
      <c r="F43" s="260">
        <v>116470.5</v>
      </c>
      <c r="G43" s="261">
        <v>-2.1094248375571441E-2</v>
      </c>
    </row>
    <row r="44" spans="1:7" ht="18.75" customHeight="1">
      <c r="A44" s="255" t="s">
        <v>761</v>
      </c>
      <c r="B44" s="256"/>
      <c r="C44" s="256"/>
      <c r="D44" s="256"/>
      <c r="E44" s="256"/>
      <c r="F44" s="260">
        <v>64595.1</v>
      </c>
      <c r="G44" s="261">
        <v>5.0083082840126436E-3</v>
      </c>
    </row>
    <row r="45" spans="1:7" ht="18.75" customHeight="1">
      <c r="A45" s="255" t="s">
        <v>464</v>
      </c>
      <c r="B45" s="256"/>
      <c r="C45" s="256"/>
      <c r="D45" s="256"/>
      <c r="E45" s="256"/>
      <c r="F45" s="260">
        <v>564.29999999999995</v>
      </c>
      <c r="G45" s="261">
        <v>0.14253897550111355</v>
      </c>
    </row>
    <row r="46" spans="1:7" ht="18.75" customHeight="1">
      <c r="A46" s="512" t="s">
        <v>775</v>
      </c>
      <c r="B46" s="513"/>
      <c r="C46" s="513"/>
      <c r="D46" s="513"/>
      <c r="E46" s="513"/>
      <c r="F46" s="514">
        <v>181629.9</v>
      </c>
      <c r="G46" s="515">
        <v>-1.1523972584101871E-2</v>
      </c>
    </row>
    <row r="47" spans="1:7" ht="18.75" customHeight="1">
      <c r="A47" s="146" t="s">
        <v>770</v>
      </c>
      <c r="B47" s="146"/>
      <c r="C47" s="146"/>
      <c r="D47" s="146"/>
      <c r="E47" s="146"/>
      <c r="F47" s="161"/>
      <c r="G47" s="163"/>
    </row>
    <row r="48" spans="1:7" ht="18.75" customHeight="1">
      <c r="A48" s="255" t="s">
        <v>776</v>
      </c>
      <c r="B48" s="256"/>
      <c r="C48" s="256"/>
      <c r="D48" s="256"/>
      <c r="E48" s="256"/>
      <c r="F48" s="260">
        <v>18150337</v>
      </c>
      <c r="G48" s="261">
        <v>0.29713780957870245</v>
      </c>
    </row>
    <row r="49" spans="1:7" ht="18.75" customHeight="1">
      <c r="A49" s="263" t="s">
        <v>777</v>
      </c>
      <c r="B49" s="256"/>
      <c r="C49" s="256"/>
      <c r="D49" s="256"/>
      <c r="E49" s="256"/>
      <c r="F49" s="260">
        <v>1829407</v>
      </c>
      <c r="G49" s="261">
        <v>0.67262056600444164</v>
      </c>
    </row>
    <row r="50" spans="1:7" ht="18.75" customHeight="1">
      <c r="A50" s="263" t="s">
        <v>778</v>
      </c>
      <c r="B50" s="256"/>
      <c r="C50" s="256"/>
      <c r="D50" s="256"/>
      <c r="E50" s="256"/>
      <c r="F50" s="260">
        <v>1130</v>
      </c>
      <c r="G50" s="261">
        <v>4.7265987025023166E-2</v>
      </c>
    </row>
    <row r="51" spans="1:7" ht="12.75" customHeight="1">
      <c r="A51" s="32" t="s">
        <v>779</v>
      </c>
      <c r="B51" s="67"/>
      <c r="C51" s="67"/>
      <c r="D51" s="67"/>
      <c r="E51" s="67"/>
      <c r="F51" s="68"/>
      <c r="G51" s="68"/>
    </row>
    <row r="52" spans="1:7" ht="12.75" customHeight="1">
      <c r="A52" s="84" t="s">
        <v>419</v>
      </c>
      <c r="B52" s="95"/>
      <c r="C52" s="95"/>
      <c r="D52" s="95"/>
      <c r="E52" s="95"/>
      <c r="F52" s="95"/>
      <c r="G52" s="21" t="s">
        <v>581</v>
      </c>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79" orientation="portrait" r:id="rId1"/>
  <rowBreaks count="1" manualBreakCount="1">
    <brk id="52"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31" t="s">
        <v>602</v>
      </c>
      <c r="E1" s="411" t="str">
        <f>Naslovnica!A20</f>
        <v>Siječanj 2014.</v>
      </c>
    </row>
    <row r="2" spans="1:6" ht="12.75" customHeight="1">
      <c r="A2" s="141" t="s">
        <v>603</v>
      </c>
      <c r="E2" s="130" t="str">
        <f>Naslovnica!A24</f>
        <v>January 2014</v>
      </c>
    </row>
    <row r="3" spans="1:6" ht="12.75" customHeight="1"/>
    <row r="4" spans="1:6" ht="45" customHeight="1">
      <c r="A4" s="517" t="s">
        <v>784</v>
      </c>
      <c r="B4" s="517" t="s">
        <v>785</v>
      </c>
      <c r="C4" s="517" t="s">
        <v>786</v>
      </c>
      <c r="D4" s="517" t="s">
        <v>787</v>
      </c>
      <c r="E4" s="517" t="s">
        <v>788</v>
      </c>
    </row>
    <row r="5" spans="1:6" ht="12.75" customHeight="1">
      <c r="A5" s="266" t="s">
        <v>1018</v>
      </c>
      <c r="B5" s="267">
        <v>33827171</v>
      </c>
      <c r="C5" s="268">
        <v>0.14732391192671168</v>
      </c>
      <c r="D5" s="269">
        <v>169.89</v>
      </c>
      <c r="E5" s="381">
        <v>-3.8</v>
      </c>
      <c r="F5" s="97"/>
    </row>
    <row r="6" spans="1:6" ht="12.75" customHeight="1">
      <c r="A6" s="266" t="s">
        <v>1019</v>
      </c>
      <c r="B6" s="267">
        <v>20661177</v>
      </c>
      <c r="C6" s="268">
        <v>8.99834461666984E-2</v>
      </c>
      <c r="D6" s="269">
        <v>172.25</v>
      </c>
      <c r="E6" s="381">
        <v>16.8</v>
      </c>
      <c r="F6" s="97"/>
    </row>
    <row r="7" spans="1:6" ht="12.75" customHeight="1">
      <c r="A7" s="266" t="s">
        <v>1020</v>
      </c>
      <c r="B7" s="267">
        <v>16015305</v>
      </c>
      <c r="C7" s="268">
        <v>6.9749769594963332E-2</v>
      </c>
      <c r="D7" s="269">
        <v>121.99</v>
      </c>
      <c r="E7" s="381">
        <v>-3.2</v>
      </c>
      <c r="F7" s="97"/>
    </row>
    <row r="8" spans="1:6" ht="12.75" customHeight="1">
      <c r="A8" s="266" t="s">
        <v>1021</v>
      </c>
      <c r="B8" s="267">
        <v>15360475</v>
      </c>
      <c r="C8" s="268">
        <v>6.689785752561031E-2</v>
      </c>
      <c r="D8" s="269">
        <v>440</v>
      </c>
      <c r="E8" s="381">
        <v>1.2</v>
      </c>
    </row>
    <row r="9" spans="1:6" ht="12.75" customHeight="1">
      <c r="A9" s="266" t="s">
        <v>1022</v>
      </c>
      <c r="B9" s="267">
        <v>13142940</v>
      </c>
      <c r="C9" s="268">
        <v>5.7240061104076846E-2</v>
      </c>
      <c r="D9" s="269">
        <v>8660</v>
      </c>
      <c r="E9" s="381">
        <v>5.2</v>
      </c>
    </row>
    <row r="10" spans="1:6" ht="12.75" customHeight="1">
      <c r="A10" s="266" t="s">
        <v>1023</v>
      </c>
      <c r="B10" s="267">
        <v>9216683</v>
      </c>
      <c r="C10" s="268">
        <v>4.0140447882810563E-2</v>
      </c>
      <c r="D10" s="269">
        <v>276</v>
      </c>
      <c r="E10" s="382">
        <v>8.4</v>
      </c>
    </row>
    <row r="11" spans="1:6" ht="12.75" customHeight="1">
      <c r="A11" s="266" t="s">
        <v>1024</v>
      </c>
      <c r="B11" s="267">
        <v>7447123</v>
      </c>
      <c r="C11" s="268">
        <v>3.2433669754984504E-2</v>
      </c>
      <c r="D11" s="269">
        <v>144.5</v>
      </c>
      <c r="E11" s="381">
        <v>-14</v>
      </c>
    </row>
    <row r="12" spans="1:6" ht="12.75" customHeight="1">
      <c r="A12" s="266" t="s">
        <v>1025</v>
      </c>
      <c r="B12" s="267">
        <v>6876343</v>
      </c>
      <c r="C12" s="268">
        <v>2.9947811790405423E-2</v>
      </c>
      <c r="D12" s="269">
        <v>274.01</v>
      </c>
      <c r="E12" s="381">
        <v>-1.1000000000000001</v>
      </c>
    </row>
    <row r="13" spans="1:6" ht="12.75" customHeight="1">
      <c r="A13" s="266" t="s">
        <v>1026</v>
      </c>
      <c r="B13" s="267">
        <v>6545593</v>
      </c>
      <c r="C13" s="268">
        <v>2.8507331181791717E-2</v>
      </c>
      <c r="D13" s="269">
        <v>213.02</v>
      </c>
      <c r="E13" s="381">
        <v>17</v>
      </c>
    </row>
    <row r="14" spans="1:6" ht="12.75" customHeight="1">
      <c r="A14" s="266" t="s">
        <v>1027</v>
      </c>
      <c r="B14" s="267">
        <v>6321334</v>
      </c>
      <c r="C14" s="268">
        <v>2.7530639599608497E-2</v>
      </c>
      <c r="D14" s="269">
        <v>2.0499999999999998</v>
      </c>
      <c r="E14" s="381">
        <v>210.6</v>
      </c>
    </row>
    <row r="15" spans="1:6" ht="12.75" customHeight="1">
      <c r="A15" s="266" t="s">
        <v>782</v>
      </c>
      <c r="B15" s="267">
        <v>94196723</v>
      </c>
      <c r="C15" s="268">
        <v>0.41024505604083628</v>
      </c>
      <c r="D15" s="270"/>
      <c r="E15" s="268"/>
    </row>
    <row r="16" spans="1:6" ht="15.75" customHeight="1">
      <c r="A16" s="518" t="s">
        <v>783</v>
      </c>
      <c r="B16" s="519">
        <f>SUM(B5:B15)</f>
        <v>229610867</v>
      </c>
      <c r="C16" s="520"/>
      <c r="D16" s="521"/>
      <c r="E16" s="521"/>
    </row>
    <row r="17" spans="1:6" ht="12.75" customHeight="1">
      <c r="A17" s="70" t="s">
        <v>781</v>
      </c>
    </row>
    <row r="18" spans="1:6" ht="12.75" customHeight="1"/>
    <row r="19" spans="1:6" ht="12.75" customHeight="1">
      <c r="A19" s="531" t="s">
        <v>604</v>
      </c>
    </row>
    <row r="20" spans="1:6" ht="12.75" customHeight="1">
      <c r="A20" s="141" t="s">
        <v>605</v>
      </c>
    </row>
    <row r="21" spans="1:6" ht="12.75" customHeight="1">
      <c r="A21" s="71" t="s">
        <v>780</v>
      </c>
    </row>
    <row r="22" spans="1:6" ht="43.5">
      <c r="A22" s="517" t="s">
        <v>789</v>
      </c>
      <c r="B22" s="517" t="s">
        <v>785</v>
      </c>
      <c r="C22" s="517" t="s">
        <v>786</v>
      </c>
      <c r="D22" s="517" t="s">
        <v>787</v>
      </c>
    </row>
    <row r="23" spans="1:6" ht="15" customHeight="1">
      <c r="A23" s="271" t="s">
        <v>250</v>
      </c>
      <c r="B23" s="272"/>
      <c r="C23" s="273"/>
      <c r="D23" s="273"/>
      <c r="E23" s="97"/>
      <c r="F23" s="97"/>
    </row>
    <row r="24" spans="1:6" ht="12.75" customHeight="1">
      <c r="A24" s="274" t="s">
        <v>1028</v>
      </c>
      <c r="B24" s="267">
        <v>8134234</v>
      </c>
      <c r="C24" s="275">
        <v>0.63168424275826374</v>
      </c>
      <c r="D24" s="389">
        <v>102.1</v>
      </c>
      <c r="E24" s="97"/>
      <c r="F24" s="97"/>
    </row>
    <row r="25" spans="1:6" ht="12.75" customHeight="1">
      <c r="A25" s="274" t="s">
        <v>1029</v>
      </c>
      <c r="B25" s="267">
        <v>2348082</v>
      </c>
      <c r="C25" s="275">
        <v>0.18234616807240972</v>
      </c>
      <c r="D25" s="389">
        <v>103.5</v>
      </c>
      <c r="E25" s="97"/>
      <c r="F25" s="97"/>
    </row>
    <row r="26" spans="1:6" ht="12.75" customHeight="1">
      <c r="A26" s="274" t="s">
        <v>1030</v>
      </c>
      <c r="B26" s="267">
        <v>1113089</v>
      </c>
      <c r="C26" s="275">
        <v>8.6439704351700855E-2</v>
      </c>
      <c r="D26" s="389">
        <v>108.95</v>
      </c>
      <c r="E26" s="97"/>
    </row>
    <row r="27" spans="1:6" ht="12.75" customHeight="1">
      <c r="A27" s="274" t="s">
        <v>1031</v>
      </c>
      <c r="B27" s="267">
        <v>744727</v>
      </c>
      <c r="C27" s="275">
        <v>5.7833633880785031E-2</v>
      </c>
      <c r="D27" s="389">
        <v>109.4</v>
      </c>
    </row>
    <row r="28" spans="1:6" ht="12.75" customHeight="1">
      <c r="A28" s="274" t="s">
        <v>1032</v>
      </c>
      <c r="B28" s="267">
        <v>327000</v>
      </c>
      <c r="C28" s="275">
        <v>2.5394001129295303E-2</v>
      </c>
      <c r="D28" s="389">
        <v>109</v>
      </c>
    </row>
    <row r="29" spans="1:6" ht="12.75" customHeight="1">
      <c r="A29" s="274" t="s">
        <v>1033</v>
      </c>
      <c r="B29" s="267">
        <v>75779</v>
      </c>
      <c r="C29" s="275">
        <v>5.88480737485281E-3</v>
      </c>
      <c r="D29" s="390">
        <v>80.010000000000005</v>
      </c>
    </row>
    <row r="30" spans="1:6" ht="12.75" customHeight="1">
      <c r="A30" s="274" t="s">
        <v>1034</v>
      </c>
      <c r="B30" s="267">
        <v>20925</v>
      </c>
      <c r="C30" s="275">
        <v>1.6249830997874747E-3</v>
      </c>
      <c r="D30" s="389">
        <v>73.510000000000005</v>
      </c>
    </row>
    <row r="31" spans="1:6" ht="12.75" customHeight="1">
      <c r="A31" s="274" t="s">
        <v>1035</v>
      </c>
      <c r="B31" s="267">
        <v>19632</v>
      </c>
      <c r="C31" s="275">
        <v>1.5245719577074172E-3</v>
      </c>
      <c r="D31" s="389">
        <v>69.010000000000005</v>
      </c>
    </row>
    <row r="32" spans="1:6" ht="12.75" customHeight="1">
      <c r="A32" s="274" t="s">
        <v>1036</v>
      </c>
      <c r="B32" s="267">
        <v>18789</v>
      </c>
      <c r="C32" s="275">
        <v>1.4591066887410687E-3</v>
      </c>
      <c r="D32" s="389">
        <v>66.010000000000005</v>
      </c>
    </row>
    <row r="33" spans="1:6" ht="12.75" customHeight="1">
      <c r="A33" s="274" t="s">
        <v>1037</v>
      </c>
      <c r="B33" s="267">
        <v>13146</v>
      </c>
      <c r="C33" s="275">
        <v>1.0208854398951561E-3</v>
      </c>
      <c r="D33" s="389">
        <v>84.01</v>
      </c>
    </row>
    <row r="34" spans="1:6" ht="15" customHeight="1">
      <c r="A34" s="266" t="s">
        <v>782</v>
      </c>
      <c r="B34" s="267">
        <v>61654</v>
      </c>
      <c r="C34" s="275">
        <v>4.7878952465613845E-3</v>
      </c>
      <c r="D34" s="276"/>
    </row>
    <row r="35" spans="1:6" ht="15" customHeight="1">
      <c r="A35" s="277" t="s">
        <v>783</v>
      </c>
      <c r="B35" s="278">
        <f>SUM(B24:B34)</f>
        <v>12877057</v>
      </c>
      <c r="C35" s="275"/>
      <c r="D35" s="276"/>
    </row>
    <row r="36" spans="1:6" ht="15" customHeight="1">
      <c r="A36" s="271" t="s">
        <v>793</v>
      </c>
      <c r="B36" s="267"/>
      <c r="C36" s="275"/>
      <c r="D36" s="276"/>
    </row>
    <row r="37" spans="1:6" ht="15" customHeight="1">
      <c r="A37" s="279" t="s">
        <v>1038</v>
      </c>
      <c r="B37" s="643">
        <v>61136113</v>
      </c>
      <c r="C37" s="275">
        <v>0.66990400774131298</v>
      </c>
      <c r="D37" s="276">
        <v>100.2</v>
      </c>
    </row>
    <row r="38" spans="1:6" ht="15" customHeight="1">
      <c r="A38" s="279" t="s">
        <v>1039</v>
      </c>
      <c r="B38" s="643">
        <v>18831875</v>
      </c>
      <c r="C38" s="275">
        <v>0.20635182573323624</v>
      </c>
      <c r="D38" s="276">
        <v>103.9</v>
      </c>
    </row>
    <row r="39" spans="1:6" ht="15" customHeight="1">
      <c r="A39" s="279" t="s">
        <v>1040</v>
      </c>
      <c r="B39" s="643">
        <v>7875347</v>
      </c>
      <c r="C39" s="275">
        <v>8.6294765217630465E-2</v>
      </c>
      <c r="D39" s="276">
        <v>103.05</v>
      </c>
    </row>
    <row r="40" spans="1:6" ht="15" customHeight="1">
      <c r="A40" s="279" t="s">
        <v>1041</v>
      </c>
      <c r="B40" s="643">
        <v>3417670</v>
      </c>
      <c r="C40" s="275">
        <v>3.7449401307820353E-2</v>
      </c>
      <c r="D40" s="276">
        <v>102.02</v>
      </c>
    </row>
    <row r="41" spans="1:6" ht="15" customHeight="1">
      <c r="A41" s="277" t="s">
        <v>783</v>
      </c>
      <c r="B41" s="278">
        <f>SUM(B37:B40)</f>
        <v>91261005</v>
      </c>
      <c r="C41" s="275"/>
      <c r="D41" s="276"/>
    </row>
    <row r="42" spans="1:6" ht="26.25" customHeight="1">
      <c r="A42" s="522" t="s">
        <v>791</v>
      </c>
      <c r="B42" s="523">
        <f>B35+B41</f>
        <v>104138062</v>
      </c>
      <c r="C42" s="524"/>
      <c r="D42" s="525"/>
    </row>
    <row r="43" spans="1:6" ht="12.75" customHeight="1"/>
    <row r="44" spans="1:6" ht="12.75" customHeight="1">
      <c r="A44" s="531" t="s">
        <v>606</v>
      </c>
    </row>
    <row r="45" spans="1:6" ht="12.75" customHeight="1">
      <c r="A45" s="141" t="s">
        <v>607</v>
      </c>
      <c r="B45" s="88"/>
    </row>
    <row r="46" spans="1:6" ht="12.75" customHeight="1">
      <c r="A46" s="71" t="s">
        <v>780</v>
      </c>
    </row>
    <row r="47" spans="1:6" ht="43.5">
      <c r="A47" s="517" t="s">
        <v>790</v>
      </c>
      <c r="B47" s="517" t="s">
        <v>785</v>
      </c>
      <c r="C47" s="517" t="s">
        <v>786</v>
      </c>
      <c r="D47" s="517" t="s">
        <v>787</v>
      </c>
    </row>
    <row r="48" spans="1:6" ht="12.75" customHeight="1">
      <c r="A48" s="274" t="s">
        <v>1042</v>
      </c>
      <c r="B48" s="267">
        <v>1258389541</v>
      </c>
      <c r="C48" s="275">
        <v>0.40643535602899605</v>
      </c>
      <c r="D48" s="389">
        <v>100</v>
      </c>
      <c r="E48" s="97"/>
      <c r="F48" s="97"/>
    </row>
    <row r="49" spans="1:6" ht="12.75" customHeight="1">
      <c r="A49" s="274" t="s">
        <v>1043</v>
      </c>
      <c r="B49" s="267">
        <v>561092421</v>
      </c>
      <c r="C49" s="275">
        <v>0.18122194317753498</v>
      </c>
      <c r="D49" s="389">
        <v>100.9</v>
      </c>
      <c r="E49" s="97"/>
      <c r="F49" s="97"/>
    </row>
    <row r="50" spans="1:6" ht="12.75" customHeight="1">
      <c r="A50" s="274" t="s">
        <v>1044</v>
      </c>
      <c r="B50" s="267">
        <v>365147393</v>
      </c>
      <c r="C50" s="275">
        <v>0.11793550871304861</v>
      </c>
      <c r="D50" s="389">
        <v>103.9</v>
      </c>
      <c r="E50" s="97"/>
    </row>
    <row r="51" spans="1:6" ht="12.75" customHeight="1">
      <c r="A51" s="274" t="s">
        <v>1045</v>
      </c>
      <c r="B51" s="267">
        <v>309091696</v>
      </c>
      <c r="C51" s="275">
        <v>9.9830608421566824E-2</v>
      </c>
      <c r="D51" s="389">
        <v>108.3</v>
      </c>
    </row>
    <row r="52" spans="1:6" ht="12.75" customHeight="1">
      <c r="A52" s="274" t="s">
        <v>1046</v>
      </c>
      <c r="B52" s="267">
        <v>249653380</v>
      </c>
      <c r="C52" s="275">
        <v>8.0633187958244673E-2</v>
      </c>
      <c r="D52" s="389">
        <v>106.5</v>
      </c>
    </row>
    <row r="53" spans="1:6" ht="12.75" customHeight="1">
      <c r="A53" s="274" t="s">
        <v>1047</v>
      </c>
      <c r="B53" s="267">
        <v>78846500</v>
      </c>
      <c r="C53" s="275">
        <v>2.5465886559796383E-2</v>
      </c>
      <c r="D53" s="390">
        <v>102.24</v>
      </c>
    </row>
    <row r="54" spans="1:6" ht="12.75" customHeight="1">
      <c r="A54" s="274" t="s">
        <v>1048</v>
      </c>
      <c r="B54" s="267">
        <v>62477426</v>
      </c>
      <c r="C54" s="275">
        <v>2.0178993906693043E-2</v>
      </c>
      <c r="D54" s="389">
        <v>109.5</v>
      </c>
    </row>
    <row r="55" spans="1:6" ht="12.75" customHeight="1">
      <c r="A55" s="274" t="s">
        <v>1049</v>
      </c>
      <c r="B55" s="267">
        <v>54850860</v>
      </c>
      <c r="C55" s="275">
        <v>1.7715761365022835E-2</v>
      </c>
      <c r="D55" s="389">
        <v>109.05</v>
      </c>
    </row>
    <row r="56" spans="1:6" ht="12.75" customHeight="1">
      <c r="A56" s="274" t="s">
        <v>1050</v>
      </c>
      <c r="B56" s="267">
        <v>51348521</v>
      </c>
      <c r="C56" s="275">
        <v>1.6584573960788648E-2</v>
      </c>
      <c r="D56" s="389">
        <v>102.4</v>
      </c>
    </row>
    <row r="57" spans="1:6" ht="12.75" customHeight="1">
      <c r="A57" s="280" t="s">
        <v>1051</v>
      </c>
      <c r="B57" s="267">
        <v>37114553</v>
      </c>
      <c r="C57" s="275">
        <v>1.1987279034777074E-2</v>
      </c>
      <c r="D57" s="389">
        <v>103</v>
      </c>
    </row>
    <row r="58" spans="1:6" ht="24">
      <c r="A58" s="281" t="s">
        <v>880</v>
      </c>
      <c r="B58" s="267">
        <v>68149308</v>
      </c>
      <c r="C58" s="275">
        <v>2.2010901505273787E-2</v>
      </c>
      <c r="D58" s="276"/>
    </row>
    <row r="59" spans="1:6" ht="26.25" customHeight="1">
      <c r="A59" s="522" t="s">
        <v>792</v>
      </c>
      <c r="B59" s="523">
        <f>SUM(B48:B58)</f>
        <v>3096161599</v>
      </c>
      <c r="C59" s="524"/>
      <c r="D59" s="525"/>
    </row>
    <row r="60" spans="1:6" ht="12.75" customHeight="1"/>
    <row r="61" spans="1:6" ht="12.75" customHeight="1">
      <c r="A61" s="532" t="s">
        <v>608</v>
      </c>
    </row>
    <row r="62" spans="1:6" ht="12.75" customHeight="1">
      <c r="A62" s="148" t="s">
        <v>609</v>
      </c>
    </row>
    <row r="63" spans="1:6" ht="12.75" customHeight="1">
      <c r="A63" s="71" t="s">
        <v>794</v>
      </c>
    </row>
    <row r="64" spans="1:6" ht="12.75" customHeight="1">
      <c r="A64" s="513"/>
      <c r="B64" s="526" t="s">
        <v>252</v>
      </c>
      <c r="C64" s="526" t="s">
        <v>253</v>
      </c>
      <c r="D64" s="526" t="s">
        <v>254</v>
      </c>
      <c r="E64" s="526" t="s">
        <v>255</v>
      </c>
      <c r="F64" s="526" t="s">
        <v>256</v>
      </c>
    </row>
    <row r="65" spans="1:7" ht="12.75" customHeight="1">
      <c r="A65" s="513"/>
      <c r="B65" s="527" t="s">
        <v>257</v>
      </c>
      <c r="C65" s="527" t="s">
        <v>258</v>
      </c>
      <c r="D65" s="527" t="s">
        <v>259</v>
      </c>
      <c r="E65" s="527" t="s">
        <v>260</v>
      </c>
      <c r="F65" s="527" t="s">
        <v>261</v>
      </c>
    </row>
    <row r="66" spans="1:7" ht="12.75" customHeight="1">
      <c r="A66" s="282"/>
      <c r="B66" s="283"/>
      <c r="C66" s="283"/>
      <c r="D66" s="283"/>
      <c r="E66" s="284"/>
      <c r="F66" s="284"/>
      <c r="G66" s="97"/>
    </row>
    <row r="67" spans="1:7" ht="15" customHeight="1">
      <c r="A67" s="518" t="s">
        <v>783</v>
      </c>
      <c r="B67" s="528"/>
      <c r="C67" s="528"/>
      <c r="D67" s="528"/>
      <c r="E67" s="529"/>
      <c r="F67" s="529"/>
    </row>
    <row r="68" spans="1:7" ht="12.75" customHeight="1"/>
    <row r="69" spans="1:7" ht="12.75" customHeight="1">
      <c r="A69" s="532" t="s">
        <v>610</v>
      </c>
    </row>
    <row r="70" spans="1:7" ht="12.75" customHeight="1">
      <c r="A70" s="148" t="s">
        <v>611</v>
      </c>
    </row>
    <row r="71" spans="1:7" ht="12.75" customHeight="1">
      <c r="A71" s="71" t="s">
        <v>251</v>
      </c>
    </row>
    <row r="72" spans="1:7" ht="12.75" customHeight="1">
      <c r="A72" s="513"/>
      <c r="B72" s="526" t="s">
        <v>252</v>
      </c>
      <c r="C72" s="526" t="s">
        <v>253</v>
      </c>
      <c r="D72" s="526" t="s">
        <v>254</v>
      </c>
      <c r="E72" s="526" t="s">
        <v>255</v>
      </c>
      <c r="F72" s="526" t="s">
        <v>256</v>
      </c>
    </row>
    <row r="73" spans="1:7" ht="12.75" customHeight="1">
      <c r="A73" s="513"/>
      <c r="B73" s="527" t="s">
        <v>257</v>
      </c>
      <c r="C73" s="527" t="s">
        <v>258</v>
      </c>
      <c r="D73" s="527" t="s">
        <v>259</v>
      </c>
      <c r="E73" s="527" t="s">
        <v>260</v>
      </c>
      <c r="F73" s="527" t="s">
        <v>261</v>
      </c>
    </row>
    <row r="74" spans="1:7" ht="12.75" customHeight="1">
      <c r="A74" s="282" t="s">
        <v>1052</v>
      </c>
      <c r="B74" s="285">
        <v>98.6</v>
      </c>
      <c r="C74" s="285">
        <v>98.6</v>
      </c>
      <c r="D74" s="285">
        <v>98.6</v>
      </c>
      <c r="E74" s="286">
        <v>30000</v>
      </c>
      <c r="F74" s="286">
        <v>29580</v>
      </c>
      <c r="G74" s="97"/>
    </row>
    <row r="75" spans="1:7" ht="15" customHeight="1">
      <c r="A75" s="518" t="s">
        <v>783</v>
      </c>
      <c r="B75" s="530"/>
      <c r="C75" s="530"/>
      <c r="D75" s="530"/>
      <c r="E75" s="529">
        <f>SUM(E74)</f>
        <v>30000</v>
      </c>
      <c r="F75" s="529">
        <f>SUM(F74)</f>
        <v>29580</v>
      </c>
    </row>
    <row r="76" spans="1:7" ht="12.75" customHeight="1">
      <c r="A76" s="27" t="s">
        <v>795</v>
      </c>
    </row>
    <row r="77" spans="1:7" ht="12.75" customHeight="1">
      <c r="A77" s="84" t="s">
        <v>419</v>
      </c>
      <c r="G77" s="53" t="s">
        <v>175</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89"/>
  <sheetViews>
    <sheetView showGridLines="0" zoomScaleNormal="100" workbookViewId="0"/>
  </sheetViews>
  <sheetFormatPr defaultRowHeight="15"/>
  <cols>
    <col min="1" max="1" width="31.42578125" customWidth="1"/>
    <col min="2" max="2" width="28.5703125" customWidth="1"/>
    <col min="3" max="3" width="10" customWidth="1"/>
    <col min="4" max="4" width="12.85546875" customWidth="1"/>
    <col min="5" max="5" width="10" customWidth="1"/>
    <col min="6" max="6" width="12.85546875" customWidth="1"/>
    <col min="7" max="9" width="10" customWidth="1"/>
  </cols>
  <sheetData>
    <row r="1" spans="1:10" ht="15" customHeight="1">
      <c r="A1" s="589" t="s">
        <v>592</v>
      </c>
      <c r="B1" s="590"/>
      <c r="C1" s="591"/>
      <c r="D1" s="591"/>
      <c r="E1" s="591"/>
      <c r="F1" s="591"/>
      <c r="G1" s="591"/>
      <c r="H1" s="591"/>
      <c r="I1" s="591"/>
    </row>
    <row r="2" spans="1:10" ht="15" customHeight="1">
      <c r="A2" s="592" t="s">
        <v>593</v>
      </c>
      <c r="B2" s="593"/>
      <c r="C2" s="593"/>
      <c r="D2" s="593"/>
      <c r="E2" s="593"/>
      <c r="F2" s="591"/>
      <c r="G2" s="591"/>
      <c r="H2" s="591"/>
      <c r="I2" s="591"/>
    </row>
    <row r="3" spans="1:10" ht="12.75" customHeight="1">
      <c r="A3" s="531" t="s">
        <v>1055</v>
      </c>
    </row>
    <row r="4" spans="1:10" ht="12.75" customHeight="1">
      <c r="A4" s="141" t="s">
        <v>1056</v>
      </c>
    </row>
    <row r="5" spans="1:10" ht="12.75" customHeight="1">
      <c r="D5" s="756" t="str">
        <f>Naslovnica!A20</f>
        <v>Siječanj 2014.</v>
      </c>
      <c r="E5" s="756"/>
      <c r="F5" s="758" t="str">
        <f>'4 Tablica 2 - Graf 2'!F5</f>
        <v>Prosinac 2013.</v>
      </c>
      <c r="G5" s="756"/>
    </row>
    <row r="6" spans="1:10" ht="12.75" customHeight="1">
      <c r="D6" s="757" t="str">
        <f>Naslovnica!A24</f>
        <v>January 2014</v>
      </c>
      <c r="E6" s="757"/>
      <c r="F6" s="759" t="str">
        <f>'4 Tablica 2 - Graf 2'!F6</f>
        <v>December 2013</v>
      </c>
      <c r="G6" s="757"/>
    </row>
    <row r="7" spans="1:10" ht="12.75" customHeight="1">
      <c r="A7" s="533"/>
      <c r="B7" s="534"/>
      <c r="C7" s="534"/>
      <c r="D7" s="754" t="s">
        <v>262</v>
      </c>
      <c r="E7" s="755"/>
      <c r="F7" s="754" t="s">
        <v>262</v>
      </c>
      <c r="G7" s="755"/>
      <c r="H7" s="755" t="s">
        <v>263</v>
      </c>
      <c r="I7" s="755"/>
    </row>
    <row r="8" spans="1:10" ht="22.5">
      <c r="A8" s="535" t="s">
        <v>264</v>
      </c>
      <c r="B8" s="535" t="s">
        <v>265</v>
      </c>
      <c r="C8" s="517" t="s">
        <v>1059</v>
      </c>
      <c r="D8" s="517" t="s">
        <v>1067</v>
      </c>
      <c r="E8" s="517" t="s">
        <v>1066</v>
      </c>
      <c r="F8" s="517" t="s">
        <v>1067</v>
      </c>
      <c r="G8" s="517" t="s">
        <v>1066</v>
      </c>
      <c r="H8" s="517" t="s">
        <v>1067</v>
      </c>
      <c r="I8" s="517" t="s">
        <v>1068</v>
      </c>
    </row>
    <row r="9" spans="1:10" ht="21">
      <c r="A9" s="536" t="s">
        <v>1224</v>
      </c>
      <c r="B9" s="536" t="s">
        <v>266</v>
      </c>
      <c r="C9" s="537" t="s">
        <v>1060</v>
      </c>
      <c r="D9" s="655" t="s">
        <v>1218</v>
      </c>
      <c r="E9" s="655" t="s">
        <v>1219</v>
      </c>
      <c r="F9" s="655" t="s">
        <v>1218</v>
      </c>
      <c r="G9" s="655" t="s">
        <v>1219</v>
      </c>
      <c r="H9" s="655" t="s">
        <v>1218</v>
      </c>
      <c r="I9" s="655" t="s">
        <v>1219</v>
      </c>
    </row>
    <row r="10" spans="1:10" ht="12.75" customHeight="1">
      <c r="A10" s="287" t="s">
        <v>1206</v>
      </c>
      <c r="B10" s="288" t="s">
        <v>269</v>
      </c>
      <c r="C10" s="289" t="s">
        <v>270</v>
      </c>
      <c r="D10" s="290"/>
      <c r="E10" s="291"/>
      <c r="F10" s="290">
        <v>0</v>
      </c>
      <c r="G10" s="291">
        <v>0</v>
      </c>
      <c r="H10" s="294" t="s">
        <v>1007</v>
      </c>
      <c r="I10" s="294" t="s">
        <v>1007</v>
      </c>
      <c r="J10" s="97"/>
    </row>
    <row r="11" spans="1:10" ht="12.75" customHeight="1">
      <c r="A11" s="288" t="s">
        <v>271</v>
      </c>
      <c r="B11" s="288" t="s">
        <v>269</v>
      </c>
      <c r="C11" s="289" t="s">
        <v>270</v>
      </c>
      <c r="D11" s="295">
        <v>47484561.969999999</v>
      </c>
      <c r="E11" s="296">
        <v>90.890923061802951</v>
      </c>
      <c r="F11" s="292">
        <v>52683397.700000003</v>
      </c>
      <c r="G11" s="293">
        <v>90.642713849350798</v>
      </c>
      <c r="H11" s="294">
        <v>-9.868072214332535E-2</v>
      </c>
      <c r="I11" s="294">
        <v>2.7383250336554532E-3</v>
      </c>
      <c r="J11" s="87"/>
    </row>
    <row r="12" spans="1:10" ht="12.75" customHeight="1">
      <c r="A12" s="301" t="s">
        <v>1208</v>
      </c>
      <c r="B12" s="288" t="s">
        <v>269</v>
      </c>
      <c r="C12" s="289" t="s">
        <v>267</v>
      </c>
      <c r="D12" s="299"/>
      <c r="E12" s="300"/>
      <c r="F12" s="299">
        <v>0</v>
      </c>
      <c r="G12" s="300">
        <v>0</v>
      </c>
      <c r="H12" s="294" t="s">
        <v>1007</v>
      </c>
      <c r="I12" s="294" t="s">
        <v>1007</v>
      </c>
      <c r="J12" s="97"/>
    </row>
    <row r="13" spans="1:10" ht="12.75" customHeight="1">
      <c r="A13" s="287" t="s">
        <v>422</v>
      </c>
      <c r="B13" s="288" t="s">
        <v>269</v>
      </c>
      <c r="C13" s="289" t="s">
        <v>268</v>
      </c>
      <c r="D13" s="302">
        <v>6417875.7300000004</v>
      </c>
      <c r="E13" s="303">
        <v>54.686761597525653</v>
      </c>
      <c r="F13" s="299">
        <v>6420943.0300000003</v>
      </c>
      <c r="G13" s="300">
        <v>54.712898081138754</v>
      </c>
      <c r="H13" s="294">
        <v>-4.7770241624456311E-4</v>
      </c>
      <c r="I13" s="294">
        <v>-4.7770241624456311E-4</v>
      </c>
    </row>
    <row r="14" spans="1:10" ht="12.75" customHeight="1">
      <c r="A14" s="288" t="s">
        <v>273</v>
      </c>
      <c r="B14" s="288" t="s">
        <v>274</v>
      </c>
      <c r="C14" s="289" t="s">
        <v>270</v>
      </c>
      <c r="D14" s="297">
        <v>206798170.44999999</v>
      </c>
      <c r="E14" s="298">
        <v>116.73493836342361</v>
      </c>
      <c r="F14" s="299">
        <v>208979589.34999999</v>
      </c>
      <c r="G14" s="300">
        <v>116.64657889982172</v>
      </c>
      <c r="H14" s="294">
        <v>-1.0438430407414323E-2</v>
      </c>
      <c r="I14" s="294">
        <v>7.574972574015959E-4</v>
      </c>
    </row>
    <row r="15" spans="1:10" ht="12.75" customHeight="1">
      <c r="A15" s="288" t="s">
        <v>275</v>
      </c>
      <c r="B15" s="288" t="s">
        <v>274</v>
      </c>
      <c r="C15" s="289" t="s">
        <v>267</v>
      </c>
      <c r="D15" s="297">
        <v>12081710.34</v>
      </c>
      <c r="E15" s="298">
        <v>918.54327890133197</v>
      </c>
      <c r="F15" s="299">
        <v>11545586.85</v>
      </c>
      <c r="G15" s="300">
        <v>883.9770764735598</v>
      </c>
      <c r="H15" s="294">
        <v>4.6435360711006179E-2</v>
      </c>
      <c r="I15" s="294">
        <v>3.9103052949819306E-2</v>
      </c>
    </row>
    <row r="16" spans="1:10" ht="12.75" customHeight="1">
      <c r="A16" s="288" t="s">
        <v>276</v>
      </c>
      <c r="B16" s="288" t="s">
        <v>274</v>
      </c>
      <c r="C16" s="289" t="s">
        <v>268</v>
      </c>
      <c r="D16" s="297">
        <v>8675243.6799999997</v>
      </c>
      <c r="E16" s="298">
        <v>123.8223442055718</v>
      </c>
      <c r="F16" s="299">
        <v>8536852.2599999998</v>
      </c>
      <c r="G16" s="300">
        <v>121.44662928329521</v>
      </c>
      <c r="H16" s="294">
        <v>1.6211059508250081E-2</v>
      </c>
      <c r="I16" s="294">
        <v>1.9561802054915978E-2</v>
      </c>
    </row>
    <row r="17" spans="1:9" ht="12.75" customHeight="1">
      <c r="A17" s="288" t="s">
        <v>277</v>
      </c>
      <c r="B17" s="288" t="s">
        <v>278</v>
      </c>
      <c r="C17" s="289" t="s">
        <v>267</v>
      </c>
      <c r="D17" s="297">
        <v>4808901.72</v>
      </c>
      <c r="E17" s="298">
        <v>69.29367074108761</v>
      </c>
      <c r="F17" s="299">
        <v>4772899.88</v>
      </c>
      <c r="G17" s="300">
        <v>68.774903714375881</v>
      </c>
      <c r="H17" s="294">
        <v>7.5429698726467986E-3</v>
      </c>
      <c r="I17" s="294">
        <v>7.5429698726467986E-3</v>
      </c>
    </row>
    <row r="18" spans="1:9" ht="12.75" customHeight="1">
      <c r="A18" s="387" t="s">
        <v>1205</v>
      </c>
      <c r="B18" s="288" t="s">
        <v>278</v>
      </c>
      <c r="C18" s="289" t="s">
        <v>268</v>
      </c>
      <c r="D18" s="297">
        <v>817121.03</v>
      </c>
      <c r="E18" s="298">
        <v>8.6113422726102851</v>
      </c>
      <c r="F18" s="305">
        <v>833381.18</v>
      </c>
      <c r="G18" s="300">
        <v>8.7827020980378414</v>
      </c>
      <c r="H18" s="294">
        <v>-1.9511059752993276E-2</v>
      </c>
      <c r="I18" s="294">
        <v>-1.9511059752993387E-2</v>
      </c>
    </row>
    <row r="19" spans="1:9" ht="12.75" customHeight="1">
      <c r="A19" s="304" t="s">
        <v>424</v>
      </c>
      <c r="B19" s="288" t="s">
        <v>421</v>
      </c>
      <c r="C19" s="289" t="s">
        <v>270</v>
      </c>
      <c r="D19" s="297">
        <v>179391936.28999999</v>
      </c>
      <c r="E19" s="298">
        <v>107.3774579216025</v>
      </c>
      <c r="F19" s="299">
        <v>198136929.00999999</v>
      </c>
      <c r="G19" s="300">
        <v>107.24197864403872</v>
      </c>
      <c r="H19" s="294">
        <v>-9.4606254440604221E-2</v>
      </c>
      <c r="I19" s="294">
        <v>1.2633045312737679E-3</v>
      </c>
    </row>
    <row r="20" spans="1:9" ht="12.75" customHeight="1">
      <c r="A20" s="288" t="s">
        <v>940</v>
      </c>
      <c r="B20" s="387" t="s">
        <v>998</v>
      </c>
      <c r="C20" s="289" t="s">
        <v>283</v>
      </c>
      <c r="D20" s="297">
        <v>43833402.020000003</v>
      </c>
      <c r="E20" s="298">
        <v>781.22097557352595</v>
      </c>
      <c r="F20" s="299">
        <v>41211323.770000003</v>
      </c>
      <c r="G20" s="300">
        <v>776.98441213829892</v>
      </c>
      <c r="H20" s="294">
        <v>6.3625188664984345E-2</v>
      </c>
      <c r="I20" s="294">
        <v>5.452571980907317E-3</v>
      </c>
    </row>
    <row r="21" spans="1:9" ht="12.75" customHeight="1">
      <c r="A21" s="288" t="s">
        <v>281</v>
      </c>
      <c r="B21" s="387" t="s">
        <v>998</v>
      </c>
      <c r="C21" s="289" t="s">
        <v>267</v>
      </c>
      <c r="D21" s="297">
        <v>238667527.88</v>
      </c>
      <c r="E21" s="298">
        <v>580.10554974612728</v>
      </c>
      <c r="F21" s="299">
        <v>239333963.62</v>
      </c>
      <c r="G21" s="300">
        <v>577.35856297311057</v>
      </c>
      <c r="H21" s="294">
        <v>-2.7845431125610443E-3</v>
      </c>
      <c r="I21" s="294">
        <v>4.7578523108258164E-3</v>
      </c>
    </row>
    <row r="22" spans="1:9" ht="12.75" customHeight="1">
      <c r="A22" s="288" t="s">
        <v>1209</v>
      </c>
      <c r="B22" s="387" t="s">
        <v>998</v>
      </c>
      <c r="C22" s="289" t="s">
        <v>267</v>
      </c>
      <c r="D22" s="299"/>
      <c r="E22" s="300"/>
      <c r="F22" s="299">
        <v>4376420.2</v>
      </c>
      <c r="G22" s="300">
        <v>99.570866426101276</v>
      </c>
      <c r="H22" s="294" t="s">
        <v>1007</v>
      </c>
      <c r="I22" s="294" t="s">
        <v>1007</v>
      </c>
    </row>
    <row r="23" spans="1:9" ht="12.75" customHeight="1">
      <c r="A23" s="288" t="s">
        <v>282</v>
      </c>
      <c r="B23" s="387" t="s">
        <v>998</v>
      </c>
      <c r="C23" s="289" t="s">
        <v>283</v>
      </c>
      <c r="D23" s="297">
        <v>39670729.68</v>
      </c>
      <c r="E23" s="298">
        <v>951.53014914714879</v>
      </c>
      <c r="F23" s="299">
        <v>39855141.170000002</v>
      </c>
      <c r="G23" s="300">
        <v>947.8963039983222</v>
      </c>
      <c r="H23" s="294">
        <v>-4.6270439543396602E-3</v>
      </c>
      <c r="I23" s="294">
        <v>3.8335893214254124E-3</v>
      </c>
    </row>
    <row r="24" spans="1:9" ht="12.75" customHeight="1">
      <c r="A24" s="288" t="s">
        <v>285</v>
      </c>
      <c r="B24" s="387" t="s">
        <v>998</v>
      </c>
      <c r="C24" s="289" t="s">
        <v>270</v>
      </c>
      <c r="D24" s="297">
        <v>621453106.47000003</v>
      </c>
      <c r="E24" s="298">
        <v>867.62545327357043</v>
      </c>
      <c r="F24" s="299">
        <v>624052832.84000003</v>
      </c>
      <c r="G24" s="300">
        <v>866.10627847675516</v>
      </c>
      <c r="H24" s="294">
        <v>-4.1658754406560528E-3</v>
      </c>
      <c r="I24" s="294">
        <v>1.754028154012488E-3</v>
      </c>
    </row>
    <row r="25" spans="1:9" ht="12.75" customHeight="1">
      <c r="A25" s="288" t="s">
        <v>1210</v>
      </c>
      <c r="B25" s="387" t="s">
        <v>998</v>
      </c>
      <c r="C25" s="289" t="s">
        <v>268</v>
      </c>
      <c r="D25" s="299"/>
      <c r="E25" s="300"/>
      <c r="F25" s="299">
        <v>0</v>
      </c>
      <c r="G25" s="300">
        <v>0</v>
      </c>
      <c r="H25" s="294" t="s">
        <v>1007</v>
      </c>
      <c r="I25" s="294" t="s">
        <v>1007</v>
      </c>
    </row>
    <row r="26" spans="1:9" ht="12.75" customHeight="1">
      <c r="A26" s="288" t="s">
        <v>287</v>
      </c>
      <c r="B26" s="387" t="s">
        <v>998</v>
      </c>
      <c r="C26" s="289" t="s">
        <v>270</v>
      </c>
      <c r="D26" s="297">
        <v>1728385375.0899999</v>
      </c>
      <c r="E26" s="298">
        <v>148.49247808507863</v>
      </c>
      <c r="F26" s="299">
        <v>1600005076.3</v>
      </c>
      <c r="G26" s="300">
        <v>148.3366893623903</v>
      </c>
      <c r="H26" s="294">
        <v>8.0237432175451984E-2</v>
      </c>
      <c r="I26" s="294">
        <v>1.0502372903020696E-3</v>
      </c>
    </row>
    <row r="27" spans="1:9" ht="12.75" customHeight="1">
      <c r="A27" s="288" t="s">
        <v>288</v>
      </c>
      <c r="B27" s="288" t="s">
        <v>289</v>
      </c>
      <c r="C27" s="289" t="s">
        <v>267</v>
      </c>
      <c r="D27" s="297">
        <v>12219354.77</v>
      </c>
      <c r="E27" s="298">
        <v>59.907353367010067</v>
      </c>
      <c r="F27" s="299">
        <v>11717872.4</v>
      </c>
      <c r="G27" s="300">
        <v>57.550724111852141</v>
      </c>
      <c r="H27" s="294">
        <v>4.2796367197171392E-2</v>
      </c>
      <c r="I27" s="294">
        <v>4.0948733339613907E-2</v>
      </c>
    </row>
    <row r="28" spans="1:9" ht="12.75" customHeight="1">
      <c r="A28" s="288" t="s">
        <v>290</v>
      </c>
      <c r="B28" s="288" t="s">
        <v>291</v>
      </c>
      <c r="C28" s="289" t="s">
        <v>267</v>
      </c>
      <c r="D28" s="302">
        <v>22030077.379999999</v>
      </c>
      <c r="E28" s="303">
        <v>85.623626630808559</v>
      </c>
      <c r="F28" s="307">
        <v>23611112.760000002</v>
      </c>
      <c r="G28" s="308">
        <v>86.756333522349607</v>
      </c>
      <c r="H28" s="294">
        <v>-6.6961493770783309E-2</v>
      </c>
      <c r="I28" s="294">
        <v>-1.3056186742253728E-2</v>
      </c>
    </row>
    <row r="29" spans="1:9" ht="12.75" customHeight="1">
      <c r="A29" s="287" t="s">
        <v>292</v>
      </c>
      <c r="B29" s="287" t="s">
        <v>291</v>
      </c>
      <c r="C29" s="306" t="s">
        <v>270</v>
      </c>
      <c r="D29" s="299">
        <v>11995930.83</v>
      </c>
      <c r="E29" s="300">
        <v>802.28884710548277</v>
      </c>
      <c r="F29" s="299">
        <v>12274597.050000001</v>
      </c>
      <c r="G29" s="300">
        <v>800.43444965162348</v>
      </c>
      <c r="H29" s="294">
        <v>-2.2702677641055491E-2</v>
      </c>
      <c r="I29" s="294">
        <v>2.3167386844311633E-3</v>
      </c>
    </row>
    <row r="30" spans="1:9" ht="12.75" customHeight="1">
      <c r="A30" s="288" t="s">
        <v>293</v>
      </c>
      <c r="B30" s="288" t="s">
        <v>291</v>
      </c>
      <c r="C30" s="289" t="s">
        <v>268</v>
      </c>
      <c r="D30" s="297">
        <v>50587489.149999999</v>
      </c>
      <c r="E30" s="298">
        <v>75.569412929772483</v>
      </c>
      <c r="F30" s="299">
        <v>50909311.450000003</v>
      </c>
      <c r="G30" s="300">
        <v>75.94351074259221</v>
      </c>
      <c r="H30" s="294">
        <v>-6.3214820792867332E-3</v>
      </c>
      <c r="I30" s="294">
        <v>-4.9260010389526876E-3</v>
      </c>
    </row>
    <row r="31" spans="1:9" ht="12.75" customHeight="1">
      <c r="A31" s="288" t="s">
        <v>294</v>
      </c>
      <c r="B31" s="288" t="s">
        <v>291</v>
      </c>
      <c r="C31" s="289" t="s">
        <v>270</v>
      </c>
      <c r="D31" s="297">
        <v>416739332.95999998</v>
      </c>
      <c r="E31" s="298">
        <v>141.22582474432264</v>
      </c>
      <c r="F31" s="299">
        <v>443682157.47000003</v>
      </c>
      <c r="G31" s="300">
        <v>141.14292149776486</v>
      </c>
      <c r="H31" s="294">
        <v>-6.0725508241385229E-2</v>
      </c>
      <c r="I31" s="294">
        <v>5.8737091225014026E-4</v>
      </c>
    </row>
    <row r="32" spans="1:9" ht="12.75" customHeight="1">
      <c r="A32" s="288" t="s">
        <v>295</v>
      </c>
      <c r="B32" s="288" t="s">
        <v>291</v>
      </c>
      <c r="C32" s="289" t="s">
        <v>283</v>
      </c>
      <c r="D32" s="297">
        <v>18744621.030000001</v>
      </c>
      <c r="E32" s="298">
        <v>1045.6390206076383</v>
      </c>
      <c r="F32" s="299">
        <v>17897953.23</v>
      </c>
      <c r="G32" s="300">
        <v>1040.9017309081355</v>
      </c>
      <c r="H32" s="294">
        <v>4.7305286203387809E-2</v>
      </c>
      <c r="I32" s="294">
        <v>4.5511401881999092E-3</v>
      </c>
    </row>
    <row r="33" spans="1:9" ht="12.75" customHeight="1">
      <c r="A33" s="288" t="s">
        <v>296</v>
      </c>
      <c r="B33" s="288" t="s">
        <v>297</v>
      </c>
      <c r="C33" s="289" t="s">
        <v>268</v>
      </c>
      <c r="D33" s="297">
        <v>59478944.979999997</v>
      </c>
      <c r="E33" s="298">
        <v>80.305155992037626</v>
      </c>
      <c r="F33" s="299">
        <v>60011202.399999999</v>
      </c>
      <c r="G33" s="300">
        <v>80.999242896984171</v>
      </c>
      <c r="H33" s="294">
        <v>-8.8693010423667173E-3</v>
      </c>
      <c r="I33" s="294">
        <v>-8.5690542296709138E-3</v>
      </c>
    </row>
    <row r="34" spans="1:9" ht="12.75" customHeight="1">
      <c r="A34" s="288" t="s">
        <v>298</v>
      </c>
      <c r="B34" s="288" t="s">
        <v>297</v>
      </c>
      <c r="C34" s="289" t="s">
        <v>270</v>
      </c>
      <c r="D34" s="297">
        <v>260565008.12</v>
      </c>
      <c r="E34" s="298">
        <v>148.50905619920354</v>
      </c>
      <c r="F34" s="299">
        <v>253492673.41</v>
      </c>
      <c r="G34" s="300">
        <v>148.32991912471323</v>
      </c>
      <c r="H34" s="294">
        <v>2.7899562598249883E-2</v>
      </c>
      <c r="I34" s="294">
        <v>1.2076934683669105E-3</v>
      </c>
    </row>
    <row r="35" spans="1:9" ht="12.75" customHeight="1">
      <c r="A35" s="288" t="s">
        <v>299</v>
      </c>
      <c r="B35" s="288" t="s">
        <v>297</v>
      </c>
      <c r="C35" s="289" t="s">
        <v>283</v>
      </c>
      <c r="D35" s="297">
        <v>7787943.7400000002</v>
      </c>
      <c r="E35" s="298">
        <v>97.390098575273356</v>
      </c>
      <c r="F35" s="299">
        <v>7741994.4800000004</v>
      </c>
      <c r="G35" s="300">
        <v>96.384399605354531</v>
      </c>
      <c r="H35" s="294">
        <v>5.935067522807147E-3</v>
      </c>
      <c r="I35" s="294">
        <v>1.043425050149871E-2</v>
      </c>
    </row>
    <row r="36" spans="1:9" ht="12.75" customHeight="1">
      <c r="A36" s="288" t="s">
        <v>300</v>
      </c>
      <c r="B36" s="288" t="s">
        <v>297</v>
      </c>
      <c r="C36" s="289" t="s">
        <v>267</v>
      </c>
      <c r="D36" s="297">
        <v>45019814.119999997</v>
      </c>
      <c r="E36" s="298">
        <v>65.905934261387159</v>
      </c>
      <c r="F36" s="299">
        <v>46603611.859999999</v>
      </c>
      <c r="G36" s="300">
        <v>67.432452151591562</v>
      </c>
      <c r="H36" s="294">
        <v>-3.3984441908876617E-2</v>
      </c>
      <c r="I36" s="294">
        <v>-2.2637733635619717E-2</v>
      </c>
    </row>
    <row r="37" spans="1:9" ht="12.75" customHeight="1">
      <c r="A37" s="288" t="s">
        <v>301</v>
      </c>
      <c r="B37" s="288" t="s">
        <v>302</v>
      </c>
      <c r="C37" s="289" t="s">
        <v>283</v>
      </c>
      <c r="D37" s="297">
        <v>27522577.838799998</v>
      </c>
      <c r="E37" s="298">
        <v>18413.969647762115</v>
      </c>
      <c r="F37" s="299">
        <v>27431785.09</v>
      </c>
      <c r="G37" s="300">
        <v>18362.239711439077</v>
      </c>
      <c r="H37" s="294">
        <v>3.3097645123028041E-3</v>
      </c>
      <c r="I37" s="294">
        <v>2.817190992818297E-3</v>
      </c>
    </row>
    <row r="38" spans="1:9" ht="12.75" customHeight="1">
      <c r="A38" s="288" t="s">
        <v>303</v>
      </c>
      <c r="B38" s="288" t="s">
        <v>302</v>
      </c>
      <c r="C38" s="289" t="s">
        <v>267</v>
      </c>
      <c r="D38" s="297">
        <v>5428144.1789999995</v>
      </c>
      <c r="E38" s="298">
        <v>6910.5681639803197</v>
      </c>
      <c r="F38" s="299">
        <v>5215245.1399999997</v>
      </c>
      <c r="G38" s="300">
        <v>6639.5264833360807</v>
      </c>
      <c r="H38" s="294">
        <v>4.0822441378086438E-2</v>
      </c>
      <c r="I38" s="294">
        <v>4.0822441378086438E-2</v>
      </c>
    </row>
    <row r="39" spans="1:9" ht="12.75" customHeight="1">
      <c r="A39" s="288" t="s">
        <v>306</v>
      </c>
      <c r="B39" s="288" t="s">
        <v>307</v>
      </c>
      <c r="C39" s="289" t="s">
        <v>267</v>
      </c>
      <c r="D39" s="297">
        <v>5169517.62</v>
      </c>
      <c r="E39" s="298">
        <v>296.36393562168274</v>
      </c>
      <c r="F39" s="299">
        <v>5538550.1900000004</v>
      </c>
      <c r="G39" s="300">
        <v>310.89599503630706</v>
      </c>
      <c r="H39" s="294">
        <v>-6.6629814182472935E-2</v>
      </c>
      <c r="I39" s="294">
        <v>-4.674251082882952E-2</v>
      </c>
    </row>
    <row r="40" spans="1:9" ht="12.75" customHeight="1">
      <c r="A40" s="288" t="s">
        <v>308</v>
      </c>
      <c r="B40" s="288" t="s">
        <v>307</v>
      </c>
      <c r="C40" s="289" t="s">
        <v>267</v>
      </c>
      <c r="D40" s="299">
        <v>6574292.25</v>
      </c>
      <c r="E40" s="300">
        <v>494.37609029183119</v>
      </c>
      <c r="F40" s="299">
        <v>7011064.9000000004</v>
      </c>
      <c r="G40" s="300">
        <v>524.15591008166541</v>
      </c>
      <c r="H40" s="294">
        <v>-6.2297619010772576E-2</v>
      </c>
      <c r="I40" s="294">
        <v>-5.6814812572073103E-2</v>
      </c>
    </row>
    <row r="41" spans="1:9" ht="12.75" customHeight="1">
      <c r="A41" s="288" t="s">
        <v>1211</v>
      </c>
      <c r="B41" s="288" t="s">
        <v>307</v>
      </c>
      <c r="C41" s="289" t="s">
        <v>270</v>
      </c>
      <c r="D41" s="299"/>
      <c r="E41" s="300"/>
      <c r="F41" s="299">
        <v>0</v>
      </c>
      <c r="G41" s="300">
        <v>0</v>
      </c>
      <c r="H41" s="294" t="s">
        <v>1007</v>
      </c>
      <c r="I41" s="294" t="s">
        <v>1007</v>
      </c>
    </row>
    <row r="42" spans="1:9" ht="12.75" customHeight="1">
      <c r="A42" s="288" t="s">
        <v>1212</v>
      </c>
      <c r="B42" s="288" t="s">
        <v>307</v>
      </c>
      <c r="C42" s="289" t="s">
        <v>267</v>
      </c>
      <c r="D42" s="299"/>
      <c r="E42" s="300"/>
      <c r="F42" s="299">
        <v>0</v>
      </c>
      <c r="G42" s="300">
        <v>0</v>
      </c>
      <c r="H42" s="294"/>
      <c r="I42" s="294"/>
    </row>
    <row r="43" spans="1:9" ht="12.75" customHeight="1">
      <c r="A43" s="288" t="s">
        <v>309</v>
      </c>
      <c r="B43" s="288" t="s">
        <v>307</v>
      </c>
      <c r="C43" s="289" t="s">
        <v>267</v>
      </c>
      <c r="D43" s="299">
        <v>38877529.560000002</v>
      </c>
      <c r="E43" s="300">
        <v>907.63943663423879</v>
      </c>
      <c r="F43" s="299">
        <v>40635769.270000003</v>
      </c>
      <c r="G43" s="300">
        <v>936.46319634379415</v>
      </c>
      <c r="H43" s="294">
        <v>-4.3268276732195354E-2</v>
      </c>
      <c r="I43" s="294">
        <v>-3.0779383345860389E-2</v>
      </c>
    </row>
    <row r="44" spans="1:9" ht="12.75" customHeight="1">
      <c r="A44" s="288" t="s">
        <v>310</v>
      </c>
      <c r="B44" s="288" t="s">
        <v>311</v>
      </c>
      <c r="C44" s="289" t="s">
        <v>268</v>
      </c>
      <c r="D44" s="297">
        <v>5693470.4800000004</v>
      </c>
      <c r="E44" s="298">
        <v>7.9910449708862723</v>
      </c>
      <c r="F44" s="299">
        <v>5822175.29</v>
      </c>
      <c r="G44" s="300">
        <v>8.1646634418204282</v>
      </c>
      <c r="H44" s="294">
        <v>-2.2105966170592461E-2</v>
      </c>
      <c r="I44" s="294">
        <v>-2.1264620663340561E-2</v>
      </c>
    </row>
    <row r="45" spans="1:9" ht="12.75" customHeight="1">
      <c r="A45" s="288" t="s">
        <v>312</v>
      </c>
      <c r="B45" s="288" t="s">
        <v>311</v>
      </c>
      <c r="C45" s="289" t="s">
        <v>1063</v>
      </c>
      <c r="D45" s="297">
        <v>5374512.1600000001</v>
      </c>
      <c r="E45" s="298">
        <v>9.0671157061783774</v>
      </c>
      <c r="F45" s="299">
        <v>5617989.5099999998</v>
      </c>
      <c r="G45" s="300">
        <v>9.5849637140235338</v>
      </c>
      <c r="H45" s="294">
        <v>-4.3338875867712234E-2</v>
      </c>
      <c r="I45" s="294">
        <v>-5.4027122407099504E-2</v>
      </c>
    </row>
    <row r="46" spans="1:9" ht="12.75" customHeight="1">
      <c r="A46" s="288" t="s">
        <v>313</v>
      </c>
      <c r="B46" s="288" t="s">
        <v>311</v>
      </c>
      <c r="C46" s="289" t="s">
        <v>267</v>
      </c>
      <c r="D46" s="297">
        <v>19822693.219999999</v>
      </c>
      <c r="E46" s="298">
        <v>5.8121344092076361</v>
      </c>
      <c r="F46" s="299">
        <v>21695037.859999999</v>
      </c>
      <c r="G46" s="300">
        <v>6.4068159280901442</v>
      </c>
      <c r="H46" s="294">
        <v>-8.6302898021308194E-2</v>
      </c>
      <c r="I46" s="294">
        <v>-9.2820134924616271E-2</v>
      </c>
    </row>
    <row r="47" spans="1:9" ht="12.75" customHeight="1">
      <c r="A47" s="288" t="s">
        <v>314</v>
      </c>
      <c r="B47" s="288" t="s">
        <v>311</v>
      </c>
      <c r="C47" s="289" t="s">
        <v>1063</v>
      </c>
      <c r="D47" s="297">
        <v>6591474.4199999999</v>
      </c>
      <c r="E47" s="298">
        <v>11.727365897780887</v>
      </c>
      <c r="F47" s="299">
        <v>6746424.1600000001</v>
      </c>
      <c r="G47" s="300">
        <v>12.093952177101199</v>
      </c>
      <c r="H47" s="294">
        <v>-2.2967684261346544E-2</v>
      </c>
      <c r="I47" s="294">
        <v>-3.0311537035379588E-2</v>
      </c>
    </row>
    <row r="48" spans="1:9" ht="12.75" customHeight="1">
      <c r="A48" s="288" t="s">
        <v>315</v>
      </c>
      <c r="B48" s="288" t="s">
        <v>311</v>
      </c>
      <c r="C48" s="289" t="s">
        <v>267</v>
      </c>
      <c r="D48" s="297">
        <v>64000313.090000004</v>
      </c>
      <c r="E48" s="298">
        <v>15.912917055948803</v>
      </c>
      <c r="F48" s="299">
        <v>58788153.560000002</v>
      </c>
      <c r="G48" s="300">
        <v>15.181601394632141</v>
      </c>
      <c r="H48" s="294">
        <v>8.8660031220072266E-2</v>
      </c>
      <c r="I48" s="294">
        <v>4.8171180516914269E-2</v>
      </c>
    </row>
    <row r="49" spans="1:9" ht="12.75" customHeight="1">
      <c r="A49" s="288" t="s">
        <v>316</v>
      </c>
      <c r="B49" s="288" t="s">
        <v>317</v>
      </c>
      <c r="C49" s="289" t="s">
        <v>268</v>
      </c>
      <c r="D49" s="299">
        <v>9736911.1274999995</v>
      </c>
      <c r="E49" s="300">
        <v>99.949390856383047</v>
      </c>
      <c r="F49" s="299">
        <v>9796889.1899999995</v>
      </c>
      <c r="G49" s="300">
        <v>100.06630598965553</v>
      </c>
      <c r="H49" s="294">
        <v>-6.1221538119693442E-3</v>
      </c>
      <c r="I49" s="294">
        <v>-1.1683766290380149E-3</v>
      </c>
    </row>
    <row r="50" spans="1:9" ht="12.75" customHeight="1">
      <c r="A50" s="288" t="s">
        <v>1213</v>
      </c>
      <c r="B50" s="288" t="s">
        <v>317</v>
      </c>
      <c r="C50" s="289" t="s">
        <v>267</v>
      </c>
      <c r="D50" s="299"/>
      <c r="E50" s="300"/>
      <c r="F50" s="299">
        <v>0</v>
      </c>
      <c r="G50" s="300">
        <v>0</v>
      </c>
      <c r="H50" s="294" t="s">
        <v>1007</v>
      </c>
      <c r="I50" s="294" t="s">
        <v>1007</v>
      </c>
    </row>
    <row r="51" spans="1:9" ht="12.75" customHeight="1">
      <c r="A51" s="287" t="s">
        <v>318</v>
      </c>
      <c r="B51" s="288" t="s">
        <v>317</v>
      </c>
      <c r="C51" s="306" t="s">
        <v>270</v>
      </c>
      <c r="D51" s="299">
        <v>227273818.13</v>
      </c>
      <c r="E51" s="300">
        <v>1301.1592455692501</v>
      </c>
      <c r="F51" s="299">
        <v>194216478.05000001</v>
      </c>
      <c r="G51" s="300">
        <v>1298.7992696646108</v>
      </c>
      <c r="H51" s="294">
        <v>0.17020873003108195</v>
      </c>
      <c r="I51" s="294">
        <v>1.8170443730296526E-3</v>
      </c>
    </row>
    <row r="52" spans="1:9" ht="12.75" customHeight="1">
      <c r="A52" s="387" t="s">
        <v>924</v>
      </c>
      <c r="B52" s="288" t="s">
        <v>985</v>
      </c>
      <c r="C52" s="306" t="s">
        <v>268</v>
      </c>
      <c r="D52" s="307">
        <v>6827058.3899999997</v>
      </c>
      <c r="E52" s="308">
        <v>64.447481691303892</v>
      </c>
      <c r="F52" s="307">
        <v>7284631.7300000004</v>
      </c>
      <c r="G52" s="308">
        <v>67.5917012679907</v>
      </c>
      <c r="H52" s="294">
        <v>-6.281351713575245E-2</v>
      </c>
      <c r="I52" s="294">
        <v>-4.6517834552210258E-2</v>
      </c>
    </row>
    <row r="53" spans="1:9" ht="12.75" customHeight="1">
      <c r="A53" s="387" t="s">
        <v>925</v>
      </c>
      <c r="B53" s="288" t="s">
        <v>985</v>
      </c>
      <c r="C53" s="306" t="s">
        <v>1063</v>
      </c>
      <c r="D53" s="299">
        <v>5309377.1500000004</v>
      </c>
      <c r="E53" s="300">
        <v>62.411676309808215</v>
      </c>
      <c r="F53" s="299">
        <v>5360523.01</v>
      </c>
      <c r="G53" s="300">
        <v>63.01289539233408</v>
      </c>
      <c r="H53" s="294">
        <v>-9.5412070621816447E-3</v>
      </c>
      <c r="I53" s="294">
        <v>-9.5412070621818668E-3</v>
      </c>
    </row>
    <row r="54" spans="1:9" ht="12.75" customHeight="1">
      <c r="A54" s="387" t="s">
        <v>926</v>
      </c>
      <c r="B54" s="288" t="s">
        <v>985</v>
      </c>
      <c r="C54" s="306" t="s">
        <v>267</v>
      </c>
      <c r="D54" s="297">
        <v>38684166.210000001</v>
      </c>
      <c r="E54" s="298">
        <v>93.716261972681295</v>
      </c>
      <c r="F54" s="299">
        <v>41948865.109999999</v>
      </c>
      <c r="G54" s="300">
        <v>96.243009115879474</v>
      </c>
      <c r="H54" s="294">
        <v>-7.7825678750525817E-2</v>
      </c>
      <c r="I54" s="294">
        <v>-2.6253825253488294E-2</v>
      </c>
    </row>
    <row r="55" spans="1:9" ht="12.75" customHeight="1">
      <c r="A55" s="387" t="s">
        <v>927</v>
      </c>
      <c r="B55" s="288" t="s">
        <v>985</v>
      </c>
      <c r="C55" s="306" t="s">
        <v>1063</v>
      </c>
      <c r="D55" s="297">
        <v>4333159.3899999997</v>
      </c>
      <c r="E55" s="298">
        <v>65.627524221095285</v>
      </c>
      <c r="F55" s="299">
        <v>4355715.26</v>
      </c>
      <c r="G55" s="300">
        <v>65.969142373469069</v>
      </c>
      <c r="H55" s="294">
        <v>-5.1784537449309775E-3</v>
      </c>
      <c r="I55" s="294">
        <v>-5.1784537449310886E-3</v>
      </c>
    </row>
    <row r="56" spans="1:9" ht="12.75" customHeight="1">
      <c r="A56" s="387" t="s">
        <v>928</v>
      </c>
      <c r="B56" s="309" t="s">
        <v>985</v>
      </c>
      <c r="C56" s="289" t="s">
        <v>267</v>
      </c>
      <c r="D56" s="297">
        <v>7723842.2000000002</v>
      </c>
      <c r="E56" s="298">
        <v>494.05288954469148</v>
      </c>
      <c r="F56" s="299">
        <v>8487420.1799999997</v>
      </c>
      <c r="G56" s="300">
        <v>495.15443179168824</v>
      </c>
      <c r="H56" s="294">
        <v>-8.9965851083856574E-2</v>
      </c>
      <c r="I56" s="294">
        <v>-2.2246438207387254E-3</v>
      </c>
    </row>
    <row r="57" spans="1:9" ht="12.75" customHeight="1">
      <c r="A57" s="387" t="s">
        <v>929</v>
      </c>
      <c r="B57" s="309" t="s">
        <v>985</v>
      </c>
      <c r="C57" s="289" t="s">
        <v>270</v>
      </c>
      <c r="D57" s="297">
        <v>10577149.810000001</v>
      </c>
      <c r="E57" s="298">
        <v>104.63391058583532</v>
      </c>
      <c r="F57" s="299">
        <v>10267764.470000001</v>
      </c>
      <c r="G57" s="300">
        <v>104.41011675564074</v>
      </c>
      <c r="H57" s="294">
        <v>3.0131713763395185E-2</v>
      </c>
      <c r="I57" s="294">
        <v>2.1434113584830605E-3</v>
      </c>
    </row>
    <row r="58" spans="1:9" ht="12.75" customHeight="1">
      <c r="A58" s="387" t="s">
        <v>930</v>
      </c>
      <c r="B58" s="309" t="s">
        <v>985</v>
      </c>
      <c r="C58" s="289" t="s">
        <v>267</v>
      </c>
      <c r="D58" s="297">
        <v>17359879.059999999</v>
      </c>
      <c r="E58" s="298">
        <v>81.289776954713261</v>
      </c>
      <c r="F58" s="299">
        <v>17876247.969999999</v>
      </c>
      <c r="G58" s="300">
        <v>82.355935005103802</v>
      </c>
      <c r="H58" s="294">
        <v>-2.8885754486432047E-2</v>
      </c>
      <c r="I58" s="294">
        <v>-1.2945734273121512E-2</v>
      </c>
    </row>
    <row r="59" spans="1:9" ht="12.75" customHeight="1">
      <c r="A59" s="387" t="s">
        <v>932</v>
      </c>
      <c r="B59" s="309" t="s">
        <v>985</v>
      </c>
      <c r="C59" s="289" t="s">
        <v>267</v>
      </c>
      <c r="D59" s="299">
        <v>17757702.800000001</v>
      </c>
      <c r="E59" s="300">
        <v>149.00936912634086</v>
      </c>
      <c r="F59" s="299">
        <v>18217413.800000001</v>
      </c>
      <c r="G59" s="300">
        <v>154.85987069262447</v>
      </c>
      <c r="H59" s="294">
        <v>-2.5234701535955639E-2</v>
      </c>
      <c r="I59" s="294">
        <v>-3.7779326174797401E-2</v>
      </c>
    </row>
    <row r="60" spans="1:9" ht="12.75" customHeight="1">
      <c r="A60" s="288" t="s">
        <v>1214</v>
      </c>
      <c r="B60" s="309" t="s">
        <v>322</v>
      </c>
      <c r="C60" s="289" t="s">
        <v>267</v>
      </c>
      <c r="D60" s="299"/>
      <c r="E60" s="300"/>
      <c r="F60" s="299">
        <v>0</v>
      </c>
      <c r="G60" s="300">
        <v>0</v>
      </c>
      <c r="H60" s="294" t="s">
        <v>1007</v>
      </c>
      <c r="I60" s="294" t="s">
        <v>1007</v>
      </c>
    </row>
    <row r="61" spans="1:9" ht="12.75" customHeight="1">
      <c r="A61" s="304" t="s">
        <v>885</v>
      </c>
      <c r="B61" s="309" t="s">
        <v>322</v>
      </c>
      <c r="C61" s="306" t="s">
        <v>270</v>
      </c>
      <c r="D61" s="297">
        <v>36005448.93</v>
      </c>
      <c r="E61" s="298">
        <v>772.67996949251574</v>
      </c>
      <c r="F61" s="299">
        <v>34286190.049999997</v>
      </c>
      <c r="G61" s="300">
        <v>770.69907399870897</v>
      </c>
      <c r="H61" s="294">
        <v>5.014435484061619E-2</v>
      </c>
      <c r="I61" s="294">
        <v>2.5702580431672395E-3</v>
      </c>
    </row>
    <row r="62" spans="1:9" ht="12.75" customHeight="1">
      <c r="A62" s="288" t="s">
        <v>323</v>
      </c>
      <c r="B62" s="309" t="s">
        <v>322</v>
      </c>
      <c r="C62" s="289" t="s">
        <v>267</v>
      </c>
      <c r="D62" s="299">
        <v>116357702.31</v>
      </c>
      <c r="E62" s="300">
        <v>38.297368931201866</v>
      </c>
      <c r="F62" s="299">
        <v>116053891.34999999</v>
      </c>
      <c r="G62" s="300">
        <v>38.117869874030937</v>
      </c>
      <c r="H62" s="294">
        <v>2.6178438005475257E-3</v>
      </c>
      <c r="I62" s="294">
        <v>4.7090526769759666E-3</v>
      </c>
    </row>
    <row r="63" spans="1:9" ht="12.75" customHeight="1">
      <c r="A63" s="309" t="s">
        <v>324</v>
      </c>
      <c r="B63" s="309" t="s">
        <v>322</v>
      </c>
      <c r="C63" s="310" t="s">
        <v>267</v>
      </c>
      <c r="D63" s="297">
        <v>11079664.25</v>
      </c>
      <c r="E63" s="298">
        <v>651.29040881268236</v>
      </c>
      <c r="F63" s="299">
        <v>11049919.51</v>
      </c>
      <c r="G63" s="300">
        <v>647.81736428643262</v>
      </c>
      <c r="H63" s="294">
        <v>2.6918512820914842E-3</v>
      </c>
      <c r="I63" s="294">
        <v>5.3611476285067017E-3</v>
      </c>
    </row>
    <row r="64" spans="1:9" ht="12.75" customHeight="1">
      <c r="A64" s="288" t="s">
        <v>325</v>
      </c>
      <c r="B64" s="288" t="s">
        <v>322</v>
      </c>
      <c r="C64" s="289" t="s">
        <v>270</v>
      </c>
      <c r="D64" s="297">
        <v>349126814.50999999</v>
      </c>
      <c r="E64" s="298">
        <v>130.76900811797276</v>
      </c>
      <c r="F64" s="299">
        <v>326450866.29000002</v>
      </c>
      <c r="G64" s="300">
        <v>130.62732571407668</v>
      </c>
      <c r="H64" s="294">
        <v>6.94620555849772E-2</v>
      </c>
      <c r="I64" s="294">
        <v>1.0846306706622233E-3</v>
      </c>
    </row>
    <row r="65" spans="1:9" ht="12.75" customHeight="1">
      <c r="A65" s="288" t="s">
        <v>326</v>
      </c>
      <c r="B65" s="288" t="s">
        <v>322</v>
      </c>
      <c r="C65" s="289" t="s">
        <v>268</v>
      </c>
      <c r="D65" s="297">
        <v>46141601.18</v>
      </c>
      <c r="E65" s="298">
        <v>104.01634185291157</v>
      </c>
      <c r="F65" s="299">
        <v>45557652.68</v>
      </c>
      <c r="G65" s="300">
        <v>102.6081470445714</v>
      </c>
      <c r="H65" s="294">
        <v>1.281779164746899E-2</v>
      </c>
      <c r="I65" s="294">
        <v>1.372400583092559E-2</v>
      </c>
    </row>
    <row r="66" spans="1:9" ht="12.75" customHeight="1">
      <c r="A66" s="288" t="s">
        <v>327</v>
      </c>
      <c r="B66" s="288" t="s">
        <v>328</v>
      </c>
      <c r="C66" s="289" t="s">
        <v>283</v>
      </c>
      <c r="D66" s="297">
        <v>29989531.050000001</v>
      </c>
      <c r="E66" s="298">
        <v>848.81393535506322</v>
      </c>
      <c r="F66" s="299">
        <v>30073160.440000001</v>
      </c>
      <c r="G66" s="300">
        <v>841.67475001395519</v>
      </c>
      <c r="H66" s="294">
        <v>-2.780864690522078E-3</v>
      </c>
      <c r="I66" s="294">
        <v>8.4821189432018329E-3</v>
      </c>
    </row>
    <row r="67" spans="1:9" ht="12.75" customHeight="1">
      <c r="A67" s="288" t="s">
        <v>329</v>
      </c>
      <c r="B67" s="288" t="s">
        <v>328</v>
      </c>
      <c r="C67" s="289" t="s">
        <v>270</v>
      </c>
      <c r="D67" s="297">
        <v>29697795.260000002</v>
      </c>
      <c r="E67" s="298">
        <v>718.82667208077726</v>
      </c>
      <c r="F67" s="299">
        <v>28523829.59</v>
      </c>
      <c r="G67" s="300">
        <v>709.56243105083649</v>
      </c>
      <c r="H67" s="294">
        <v>4.115736515308499E-2</v>
      </c>
      <c r="I67" s="294">
        <v>1.305627330948278E-2</v>
      </c>
    </row>
    <row r="68" spans="1:9" ht="12.75" customHeight="1">
      <c r="A68" s="288" t="s">
        <v>330</v>
      </c>
      <c r="B68" s="288" t="s">
        <v>328</v>
      </c>
      <c r="C68" s="289" t="s">
        <v>267</v>
      </c>
      <c r="D68" s="297">
        <v>186513151.62</v>
      </c>
      <c r="E68" s="298">
        <v>70.689343658137659</v>
      </c>
      <c r="F68" s="299">
        <v>184020872.93000001</v>
      </c>
      <c r="G68" s="300">
        <v>69.235275975644825</v>
      </c>
      <c r="H68" s="294">
        <v>1.3543456512936203E-2</v>
      </c>
      <c r="I68" s="294">
        <v>2.1001832692980615E-2</v>
      </c>
    </row>
    <row r="69" spans="1:9" ht="12.75" customHeight="1">
      <c r="A69" s="288" t="s">
        <v>331</v>
      </c>
      <c r="B69" s="288" t="s">
        <v>328</v>
      </c>
      <c r="C69" s="289" t="s">
        <v>270</v>
      </c>
      <c r="D69" s="297">
        <v>420710375.07999998</v>
      </c>
      <c r="E69" s="298">
        <v>1042.9949633641854</v>
      </c>
      <c r="F69" s="299">
        <v>422216664.31999999</v>
      </c>
      <c r="G69" s="300">
        <v>1040.6417252608696</v>
      </c>
      <c r="H69" s="294">
        <v>-3.5675741089612467E-3</v>
      </c>
      <c r="I69" s="294">
        <v>2.2613336042487386E-3</v>
      </c>
    </row>
    <row r="70" spans="1:9" ht="12.75" customHeight="1">
      <c r="A70" s="288" t="s">
        <v>332</v>
      </c>
      <c r="B70" s="288" t="s">
        <v>328</v>
      </c>
      <c r="C70" s="289" t="s">
        <v>268</v>
      </c>
      <c r="D70" s="297">
        <v>163539402.61000001</v>
      </c>
      <c r="E70" s="298">
        <v>93.316648081102457</v>
      </c>
      <c r="F70" s="299">
        <v>164420022.66</v>
      </c>
      <c r="G70" s="300">
        <v>92.687757646245998</v>
      </c>
      <c r="H70" s="294">
        <v>-5.3559173375191671E-3</v>
      </c>
      <c r="I70" s="294">
        <v>6.7850431473019945E-3</v>
      </c>
    </row>
    <row r="71" spans="1:9" ht="12.75" customHeight="1">
      <c r="A71" s="288" t="s">
        <v>333</v>
      </c>
      <c r="B71" s="288" t="s">
        <v>328</v>
      </c>
      <c r="C71" s="289" t="s">
        <v>267</v>
      </c>
      <c r="D71" s="297">
        <v>69962170.459999993</v>
      </c>
      <c r="E71" s="298">
        <v>54.036839876561856</v>
      </c>
      <c r="F71" s="299">
        <v>77776363.170000002</v>
      </c>
      <c r="G71" s="300">
        <v>58.219708977424119</v>
      </c>
      <c r="H71" s="294">
        <v>-0.10047001931576693</v>
      </c>
      <c r="I71" s="294">
        <v>-7.1846272925964905E-2</v>
      </c>
    </row>
    <row r="72" spans="1:9" ht="12.75" customHeight="1">
      <c r="A72" s="288" t="s">
        <v>334</v>
      </c>
      <c r="B72" s="288" t="s">
        <v>328</v>
      </c>
      <c r="C72" s="289" t="s">
        <v>270</v>
      </c>
      <c r="D72" s="297">
        <v>1516605589.8800001</v>
      </c>
      <c r="E72" s="298">
        <v>141.28037746289948</v>
      </c>
      <c r="F72" s="299">
        <v>1480789900.4000001</v>
      </c>
      <c r="G72" s="300">
        <v>141.20275949137366</v>
      </c>
      <c r="H72" s="294">
        <v>2.4186881251908376E-2</v>
      </c>
      <c r="I72" s="294">
        <v>5.4969160521656235E-4</v>
      </c>
    </row>
    <row r="73" spans="1:9" ht="12.75" customHeight="1">
      <c r="A73" s="288" t="s">
        <v>335</v>
      </c>
      <c r="B73" s="288" t="s">
        <v>336</v>
      </c>
      <c r="C73" s="289" t="s">
        <v>267</v>
      </c>
      <c r="D73" s="297">
        <v>12403405.99</v>
      </c>
      <c r="E73" s="298">
        <v>694.16359547712955</v>
      </c>
      <c r="F73" s="299">
        <v>12645097.27</v>
      </c>
      <c r="G73" s="300">
        <v>705.58288202694735</v>
      </c>
      <c r="H73" s="294">
        <v>-1.9113437788525589E-2</v>
      </c>
      <c r="I73" s="294">
        <v>-1.6184188761798279E-2</v>
      </c>
    </row>
    <row r="74" spans="1:9" ht="12.75" customHeight="1">
      <c r="A74" s="288" t="s">
        <v>337</v>
      </c>
      <c r="B74" s="288" t="s">
        <v>336</v>
      </c>
      <c r="C74" s="289" t="s">
        <v>267</v>
      </c>
      <c r="D74" s="297">
        <v>13546367.18</v>
      </c>
      <c r="E74" s="298">
        <v>76.240098888055741</v>
      </c>
      <c r="F74" s="299">
        <v>13223323.85</v>
      </c>
      <c r="G74" s="300">
        <v>75.628264244741587</v>
      </c>
      <c r="H74" s="294">
        <v>2.4429813083644669E-2</v>
      </c>
      <c r="I74" s="294">
        <v>8.0900262543932566E-3</v>
      </c>
    </row>
    <row r="75" spans="1:9" ht="12.75" customHeight="1">
      <c r="A75" s="387" t="s">
        <v>1008</v>
      </c>
      <c r="B75" s="288" t="s">
        <v>338</v>
      </c>
      <c r="C75" s="289" t="s">
        <v>1063</v>
      </c>
      <c r="D75" s="297">
        <v>143587230.76530001</v>
      </c>
      <c r="E75" s="298">
        <v>755.92931264380479</v>
      </c>
      <c r="F75" s="299">
        <v>151055656.27000001</v>
      </c>
      <c r="G75" s="300">
        <v>763.74315529233968</v>
      </c>
      <c r="H75" s="294">
        <v>-4.9441548162557969E-2</v>
      </c>
      <c r="I75" s="294">
        <v>-1.0230982227976804E-2</v>
      </c>
    </row>
    <row r="76" spans="1:9" ht="12.75" customHeight="1">
      <c r="A76" s="288" t="s">
        <v>994</v>
      </c>
      <c r="B76" s="288" t="s">
        <v>338</v>
      </c>
      <c r="C76" s="289" t="s">
        <v>1063</v>
      </c>
      <c r="D76" s="297">
        <v>27254230.459899999</v>
      </c>
      <c r="E76" s="298">
        <v>858.04963465998048</v>
      </c>
      <c r="F76" s="299">
        <v>27521030</v>
      </c>
      <c r="G76" s="300">
        <v>856.06245202228706</v>
      </c>
      <c r="H76" s="294">
        <v>-9.6943878953659191E-3</v>
      </c>
      <c r="I76" s="294">
        <v>2.3213056862838588E-3</v>
      </c>
    </row>
    <row r="77" spans="1:9" ht="12.75" customHeight="1">
      <c r="A77" s="288" t="s">
        <v>339</v>
      </c>
      <c r="B77" s="288" t="s">
        <v>338</v>
      </c>
      <c r="C77" s="311" t="s">
        <v>283</v>
      </c>
      <c r="D77" s="297">
        <v>58623230.696500003</v>
      </c>
      <c r="E77" s="298">
        <v>1203.0332237753062</v>
      </c>
      <c r="F77" s="299">
        <v>59760547.57</v>
      </c>
      <c r="G77" s="300">
        <v>1195.5088004625472</v>
      </c>
      <c r="H77" s="294">
        <v>-1.903123247269134E-2</v>
      </c>
      <c r="I77" s="294">
        <v>6.2939087607283284E-3</v>
      </c>
    </row>
    <row r="78" spans="1:9" ht="12.75" customHeight="1">
      <c r="A78" s="288" t="s">
        <v>340</v>
      </c>
      <c r="B78" s="288" t="s">
        <v>338</v>
      </c>
      <c r="C78" s="311" t="s">
        <v>270</v>
      </c>
      <c r="D78" s="297">
        <v>800947837.29130006</v>
      </c>
      <c r="E78" s="298">
        <v>154.66263550904438</v>
      </c>
      <c r="F78" s="299">
        <v>807354162.13</v>
      </c>
      <c r="G78" s="300">
        <v>154.50234530387735</v>
      </c>
      <c r="H78" s="294">
        <v>-7.9349622993191149E-3</v>
      </c>
      <c r="I78" s="294">
        <v>1.0374613074757288E-3</v>
      </c>
    </row>
    <row r="79" spans="1:9" ht="12.75" customHeight="1">
      <c r="A79" s="288" t="s">
        <v>341</v>
      </c>
      <c r="B79" s="288" t="s">
        <v>338</v>
      </c>
      <c r="C79" s="311" t="s">
        <v>270</v>
      </c>
      <c r="D79" s="297">
        <v>110207107.7203</v>
      </c>
      <c r="E79" s="298">
        <v>796.73965980041396</v>
      </c>
      <c r="F79" s="299">
        <v>111885074.06</v>
      </c>
      <c r="G79" s="300">
        <v>795.29174392368009</v>
      </c>
      <c r="H79" s="294">
        <v>-1.4997231344729411E-2</v>
      </c>
      <c r="I79" s="294">
        <v>1.8206097168698143E-3</v>
      </c>
    </row>
    <row r="80" spans="1:9" ht="12.75" customHeight="1">
      <c r="A80" s="288" t="s">
        <v>988</v>
      </c>
      <c r="B80" s="288" t="s">
        <v>338</v>
      </c>
      <c r="C80" s="311" t="s">
        <v>267</v>
      </c>
      <c r="D80" s="297">
        <v>90794187.799400002</v>
      </c>
      <c r="E80" s="298">
        <v>374.98799558667042</v>
      </c>
      <c r="F80" s="299">
        <v>94758224.400000006</v>
      </c>
      <c r="G80" s="300">
        <v>371.08413733498548</v>
      </c>
      <c r="H80" s="294">
        <v>-4.1833166732491045E-2</v>
      </c>
      <c r="I80" s="294">
        <v>1.0520143166779627E-2</v>
      </c>
    </row>
    <row r="81" spans="1:9" ht="12.75" customHeight="1">
      <c r="A81" s="288" t="s">
        <v>342</v>
      </c>
      <c r="B81" s="288" t="s">
        <v>338</v>
      </c>
      <c r="C81" s="311" t="s">
        <v>267</v>
      </c>
      <c r="D81" s="297">
        <v>39626320.635600001</v>
      </c>
      <c r="E81" s="298">
        <v>908.21640005656627</v>
      </c>
      <c r="F81" s="299">
        <v>40409891.399999999</v>
      </c>
      <c r="G81" s="300">
        <v>936.04751242620296</v>
      </c>
      <c r="H81" s="294">
        <v>-1.9390568428996002E-2</v>
      </c>
      <c r="I81" s="294">
        <v>-2.9732585152114077E-2</v>
      </c>
    </row>
    <row r="82" spans="1:9" ht="12.75" customHeight="1">
      <c r="A82" s="288" t="s">
        <v>521</v>
      </c>
      <c r="B82" s="288" t="s">
        <v>933</v>
      </c>
      <c r="C82" s="311" t="s">
        <v>268</v>
      </c>
      <c r="D82" s="299">
        <v>0</v>
      </c>
      <c r="E82" s="300">
        <v>0</v>
      </c>
      <c r="F82" s="299">
        <v>0</v>
      </c>
      <c r="G82" s="300">
        <v>0</v>
      </c>
      <c r="H82" s="294" t="s">
        <v>1007</v>
      </c>
      <c r="I82" s="294" t="s">
        <v>1007</v>
      </c>
    </row>
    <row r="83" spans="1:9" ht="12.75" customHeight="1">
      <c r="A83" s="288" t="s">
        <v>865</v>
      </c>
      <c r="B83" s="288" t="s">
        <v>933</v>
      </c>
      <c r="C83" s="311" t="s">
        <v>270</v>
      </c>
      <c r="D83" s="299">
        <v>0</v>
      </c>
      <c r="E83" s="300">
        <v>0</v>
      </c>
      <c r="F83" s="299">
        <v>0</v>
      </c>
      <c r="G83" s="300">
        <v>0</v>
      </c>
      <c r="H83" s="294" t="s">
        <v>1007</v>
      </c>
      <c r="I83" s="294" t="s">
        <v>1007</v>
      </c>
    </row>
    <row r="84" spans="1:9" ht="12.75" customHeight="1">
      <c r="A84" s="288" t="s">
        <v>866</v>
      </c>
      <c r="B84" s="288" t="s">
        <v>933</v>
      </c>
      <c r="C84" s="311" t="s">
        <v>267</v>
      </c>
      <c r="D84" s="299">
        <v>0</v>
      </c>
      <c r="E84" s="300">
        <v>0</v>
      </c>
      <c r="F84" s="299">
        <v>0</v>
      </c>
      <c r="G84" s="300">
        <v>0</v>
      </c>
      <c r="H84" s="294" t="s">
        <v>1007</v>
      </c>
      <c r="I84" s="294" t="s">
        <v>1007</v>
      </c>
    </row>
    <row r="85" spans="1:9" ht="12.75" customHeight="1">
      <c r="A85" s="288" t="s">
        <v>344</v>
      </c>
      <c r="B85" s="288" t="s">
        <v>345</v>
      </c>
      <c r="C85" s="311" t="s">
        <v>270</v>
      </c>
      <c r="D85" s="302">
        <v>258294389.9066</v>
      </c>
      <c r="E85" s="303">
        <v>126.22249184654225</v>
      </c>
      <c r="F85" s="307">
        <v>250454678.90000001</v>
      </c>
      <c r="G85" s="308">
        <v>125.65136953528479</v>
      </c>
      <c r="H85" s="294">
        <v>3.1301914745742065E-2</v>
      </c>
      <c r="I85" s="294">
        <v>4.5452931660812101E-3</v>
      </c>
    </row>
    <row r="86" spans="1:9" ht="12.75" customHeight="1">
      <c r="A86" s="288" t="s">
        <v>346</v>
      </c>
      <c r="B86" s="288" t="s">
        <v>345</v>
      </c>
      <c r="C86" s="311" t="s">
        <v>267</v>
      </c>
      <c r="D86" s="297">
        <v>7176265.7300000004</v>
      </c>
      <c r="E86" s="298">
        <v>94.279979661923349</v>
      </c>
      <c r="F86" s="299">
        <v>7127901.1500000004</v>
      </c>
      <c r="G86" s="300">
        <v>93.730848965709271</v>
      </c>
      <c r="H86" s="294">
        <v>6.7852484177617356E-3</v>
      </c>
      <c r="I86" s="294">
        <v>5.8585908724135827E-3</v>
      </c>
    </row>
    <row r="87" spans="1:9" ht="12.75" customHeight="1">
      <c r="A87" s="288" t="s">
        <v>347</v>
      </c>
      <c r="B87" s="288" t="s">
        <v>345</v>
      </c>
      <c r="C87" s="311" t="s">
        <v>1063</v>
      </c>
      <c r="D87" s="297">
        <v>20347449.452100001</v>
      </c>
      <c r="E87" s="298">
        <v>719.22388807578113</v>
      </c>
      <c r="F87" s="299">
        <v>20571737.75</v>
      </c>
      <c r="G87" s="300">
        <v>726.24869511776899</v>
      </c>
      <c r="H87" s="294">
        <v>-1.0902739507263948E-2</v>
      </c>
      <c r="I87" s="294">
        <v>-9.6727293132674586E-3</v>
      </c>
    </row>
    <row r="88" spans="1:9" ht="12.75" customHeight="1">
      <c r="A88" s="288" t="s">
        <v>348</v>
      </c>
      <c r="B88" s="288" t="s">
        <v>349</v>
      </c>
      <c r="C88" s="311" t="s">
        <v>267</v>
      </c>
      <c r="D88" s="297">
        <v>329789118.92979997</v>
      </c>
      <c r="E88" s="298">
        <v>100.61035369910074</v>
      </c>
      <c r="F88" s="299">
        <v>319089680.19999999</v>
      </c>
      <c r="G88" s="300">
        <v>100.64144237205277</v>
      </c>
      <c r="H88" s="294">
        <v>3.3531133702267457E-2</v>
      </c>
      <c r="I88" s="294">
        <v>-3.0890528016380703E-4</v>
      </c>
    </row>
    <row r="89" spans="1:9" ht="12.75" customHeight="1">
      <c r="A89" s="288" t="s">
        <v>350</v>
      </c>
      <c r="B89" s="288" t="s">
        <v>349</v>
      </c>
      <c r="C89" s="311" t="s">
        <v>283</v>
      </c>
      <c r="D89" s="297">
        <v>161087519.90090001</v>
      </c>
      <c r="E89" s="298">
        <v>1289.9613285989444</v>
      </c>
      <c r="F89" s="299">
        <v>162458469.71000001</v>
      </c>
      <c r="G89" s="300">
        <v>1286.6206013451749</v>
      </c>
      <c r="H89" s="294">
        <v>-8.4387709150974821E-3</v>
      </c>
      <c r="I89" s="294">
        <v>2.5965131059433322E-3</v>
      </c>
    </row>
    <row r="90" spans="1:9" ht="12.75" customHeight="1">
      <c r="A90" s="288" t="s">
        <v>351</v>
      </c>
      <c r="B90" s="288" t="s">
        <v>349</v>
      </c>
      <c r="C90" s="311" t="s">
        <v>267</v>
      </c>
      <c r="D90" s="297">
        <v>58870444.186499998</v>
      </c>
      <c r="E90" s="298">
        <v>628.80020108744122</v>
      </c>
      <c r="F90" s="299">
        <v>62351313.890000001</v>
      </c>
      <c r="G90" s="300">
        <v>658.43939834585763</v>
      </c>
      <c r="H90" s="294">
        <v>-5.582672579508019E-2</v>
      </c>
      <c r="I90" s="294">
        <v>-4.5014313136298445E-2</v>
      </c>
    </row>
    <row r="91" spans="1:9" ht="12.75" customHeight="1">
      <c r="A91" s="288" t="s">
        <v>352</v>
      </c>
      <c r="B91" s="288" t="s">
        <v>349</v>
      </c>
      <c r="C91" s="311" t="s">
        <v>267</v>
      </c>
      <c r="D91" s="297">
        <v>289291109.02929997</v>
      </c>
      <c r="E91" s="298">
        <v>953.92395481954634</v>
      </c>
      <c r="F91" s="299">
        <v>300232641.11000001</v>
      </c>
      <c r="G91" s="300">
        <v>986.5617788502376</v>
      </c>
      <c r="H91" s="294">
        <v>-3.6443512738147832E-2</v>
      </c>
      <c r="I91" s="294">
        <v>-3.3082392537777117E-2</v>
      </c>
    </row>
    <row r="92" spans="1:9" ht="12.75" customHeight="1">
      <c r="A92" s="288" t="s">
        <v>353</v>
      </c>
      <c r="B92" s="288" t="s">
        <v>349</v>
      </c>
      <c r="C92" s="311" t="s">
        <v>270</v>
      </c>
      <c r="D92" s="297">
        <v>124978940.6813</v>
      </c>
      <c r="E92" s="298">
        <v>1133.6717821413413</v>
      </c>
      <c r="F92" s="299">
        <v>126478676.48999999</v>
      </c>
      <c r="G92" s="300">
        <v>1131.1055074894923</v>
      </c>
      <c r="H92" s="294">
        <v>-1.1857617823970323E-2</v>
      </c>
      <c r="I92" s="294">
        <v>2.2688198712292884E-3</v>
      </c>
    </row>
    <row r="93" spans="1:9" ht="12.75" customHeight="1">
      <c r="A93" s="288" t="s">
        <v>354</v>
      </c>
      <c r="B93" s="288" t="s">
        <v>349</v>
      </c>
      <c r="C93" s="311" t="s">
        <v>268</v>
      </c>
      <c r="D93" s="297">
        <v>394822433.40399998</v>
      </c>
      <c r="E93" s="298">
        <v>1053.0992550572964</v>
      </c>
      <c r="F93" s="299">
        <v>396672631.13</v>
      </c>
      <c r="G93" s="300">
        <v>1040.1500204084853</v>
      </c>
      <c r="H93" s="294">
        <v>-4.6642938806474854E-3</v>
      </c>
      <c r="I93" s="294">
        <v>1.2449391332728821E-2</v>
      </c>
    </row>
    <row r="94" spans="1:9" ht="12.75" customHeight="1">
      <c r="A94" s="287" t="s">
        <v>355</v>
      </c>
      <c r="B94" s="288" t="s">
        <v>349</v>
      </c>
      <c r="C94" s="311" t="s">
        <v>270</v>
      </c>
      <c r="D94" s="297">
        <v>2953921827.0907001</v>
      </c>
      <c r="E94" s="298">
        <v>173.04132805120287</v>
      </c>
      <c r="F94" s="299">
        <v>2611692110.3600001</v>
      </c>
      <c r="G94" s="300">
        <v>172.93328293766746</v>
      </c>
      <c r="H94" s="294">
        <v>0.13103754281492486</v>
      </c>
      <c r="I94" s="294">
        <v>6.2477917321657195E-4</v>
      </c>
    </row>
    <row r="95" spans="1:9" ht="12.75" customHeight="1">
      <c r="A95" s="288" t="s">
        <v>357</v>
      </c>
      <c r="B95" s="288" t="s">
        <v>349</v>
      </c>
      <c r="C95" s="311" t="s">
        <v>267</v>
      </c>
      <c r="D95" s="297">
        <v>69385206.677699998</v>
      </c>
      <c r="E95" s="298">
        <v>1006.7566712967033</v>
      </c>
      <c r="F95" s="299">
        <v>71670140.549999997</v>
      </c>
      <c r="G95" s="300">
        <v>1015.9838246676476</v>
      </c>
      <c r="H95" s="294">
        <v>-3.1881252844843222E-2</v>
      </c>
      <c r="I95" s="294">
        <v>-9.0819884597697076E-3</v>
      </c>
    </row>
    <row r="96" spans="1:9" ht="18.75" customHeight="1">
      <c r="A96" s="538" t="s">
        <v>796</v>
      </c>
      <c r="B96" s="539"/>
      <c r="C96" s="540"/>
      <c r="D96" s="541">
        <f>SUM(D10:D95)</f>
        <v>13514975639.182501</v>
      </c>
      <c r="E96" s="541"/>
      <c r="F96" s="541">
        <f>SUM(F10:F95)</f>
        <v>13039633288.99</v>
      </c>
      <c r="G96" s="542"/>
      <c r="H96" s="543">
        <v>3.6453659367388536E-2</v>
      </c>
      <c r="I96" s="544" t="s">
        <v>1007</v>
      </c>
    </row>
    <row r="97" spans="1:8" ht="12.75" customHeight="1">
      <c r="A97" s="36" t="s">
        <v>797</v>
      </c>
    </row>
    <row r="98" spans="1:8" ht="12.75" customHeight="1"/>
    <row r="99" spans="1:8" ht="12.75" customHeight="1">
      <c r="A99" s="89" t="s">
        <v>1077</v>
      </c>
    </row>
    <row r="100" spans="1:8" ht="12.75" customHeight="1">
      <c r="A100" s="90" t="s">
        <v>1062</v>
      </c>
    </row>
    <row r="101" spans="1:8" ht="12.75" customHeight="1">
      <c r="A101" s="90" t="s">
        <v>1253</v>
      </c>
    </row>
    <row r="102" spans="1:8" ht="12.75" customHeight="1">
      <c r="A102" s="652" t="s">
        <v>1259</v>
      </c>
    </row>
    <row r="103" spans="1:8" ht="12.75" customHeight="1"/>
    <row r="104" spans="1:8" ht="12.75" customHeight="1">
      <c r="A104" s="51" t="s">
        <v>995</v>
      </c>
    </row>
    <row r="105" spans="1:8" ht="12.75" customHeight="1">
      <c r="A105" s="100" t="s">
        <v>996</v>
      </c>
      <c r="B105" s="92"/>
      <c r="C105" s="92"/>
      <c r="D105" s="92"/>
      <c r="E105" s="92"/>
      <c r="F105" s="92"/>
      <c r="G105" s="92"/>
      <c r="H105" s="92"/>
    </row>
    <row r="106" spans="1:8" ht="12.75" customHeight="1">
      <c r="A106" s="94"/>
      <c r="B106" s="93"/>
      <c r="C106" s="93"/>
      <c r="D106" s="93"/>
      <c r="E106" s="93"/>
      <c r="F106" s="93"/>
      <c r="G106" s="93"/>
      <c r="H106" s="93"/>
    </row>
    <row r="107" spans="1:8" ht="12.75" customHeight="1">
      <c r="A107" s="51" t="s">
        <v>1254</v>
      </c>
    </row>
    <row r="108" spans="1:8" ht="12.75" customHeight="1">
      <c r="A108" s="100" t="s">
        <v>1255</v>
      </c>
    </row>
    <row r="109" spans="1:8" ht="12.75" customHeight="1"/>
    <row r="110" spans="1:8" ht="12.75" customHeight="1">
      <c r="A110" s="51" t="s">
        <v>1207</v>
      </c>
    </row>
    <row r="111" spans="1:8" ht="12.75" customHeight="1">
      <c r="A111" s="100" t="s">
        <v>1217</v>
      </c>
    </row>
    <row r="112" spans="1:8" ht="12.75" customHeight="1"/>
    <row r="113" spans="1:1" ht="12.75" customHeight="1">
      <c r="A113" s="51" t="s">
        <v>1215</v>
      </c>
    </row>
    <row r="114" spans="1:1" ht="12.75" customHeight="1">
      <c r="A114" s="100" t="s">
        <v>1216</v>
      </c>
    </row>
    <row r="115" spans="1:1" ht="12.75" customHeight="1"/>
    <row r="116" spans="1:1" ht="12.75" customHeight="1">
      <c r="A116" s="51"/>
    </row>
    <row r="117" spans="1:1" ht="12.75" customHeight="1">
      <c r="A117" s="100"/>
    </row>
    <row r="118" spans="1:1" ht="12.75" customHeight="1">
      <c r="A118" s="51"/>
    </row>
    <row r="119" spans="1:1" ht="12.75" customHeight="1">
      <c r="A119" s="100"/>
    </row>
    <row r="120" spans="1:1" ht="12.75" customHeight="1">
      <c r="A120" s="109"/>
    </row>
    <row r="121" spans="1:1" ht="12.75" customHeight="1">
      <c r="A121" s="84" t="s">
        <v>419</v>
      </c>
    </row>
    <row r="122" spans="1:1" ht="12.75" customHeight="1">
      <c r="A122" s="109"/>
    </row>
    <row r="123" spans="1:1" ht="12.75" customHeight="1">
      <c r="A123" s="109"/>
    </row>
    <row r="124" spans="1:1" ht="12.75" customHeight="1">
      <c r="A124" s="109"/>
    </row>
    <row r="125" spans="1:1" ht="12.75" customHeight="1">
      <c r="A125" s="109"/>
    </row>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9:9" ht="12.75" customHeight="1"/>
    <row r="178" spans="9:9" ht="12.75" customHeight="1"/>
    <row r="179" spans="9:9" ht="12.75" customHeight="1"/>
    <row r="180" spans="9:9" ht="12.75" customHeight="1"/>
    <row r="181" spans="9:9" ht="12.75" customHeight="1"/>
    <row r="182" spans="9:9" ht="12.75" customHeight="1"/>
    <row r="189" spans="9:9">
      <c r="I189" s="53" t="s">
        <v>582</v>
      </c>
    </row>
  </sheetData>
  <mergeCells count="7">
    <mergeCell ref="D7:E7"/>
    <mergeCell ref="F7:G7"/>
    <mergeCell ref="H7:I7"/>
    <mergeCell ref="D5:E5"/>
    <mergeCell ref="D6:E6"/>
    <mergeCell ref="F5:G5"/>
    <mergeCell ref="F6:G6"/>
  </mergeCells>
  <hyperlinks>
    <hyperlink ref="A121"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5" customWidth="1"/>
    <col min="2" max="2" width="8.85546875" customWidth="1"/>
    <col min="3" max="3" width="7" bestFit="1" customWidth="1"/>
    <col min="4" max="4" width="6.85546875" bestFit="1" customWidth="1"/>
    <col min="5" max="5" width="7" bestFit="1" customWidth="1"/>
    <col min="6" max="6" width="8.7109375" bestFit="1" customWidth="1"/>
    <col min="7" max="7" width="7" bestFit="1" customWidth="1"/>
    <col min="8" max="8" width="6.85546875" bestFit="1" customWidth="1"/>
    <col min="9" max="9" width="7" customWidth="1"/>
    <col min="10" max="10" width="6.85546875" bestFit="1" customWidth="1"/>
    <col min="11" max="11" width="7" customWidth="1"/>
    <col min="12" max="12" width="8.7109375" bestFit="1" customWidth="1"/>
    <col min="13" max="13" width="7.5703125" customWidth="1"/>
  </cols>
  <sheetData>
    <row r="1" spans="1:14" ht="12.75" customHeight="1">
      <c r="A1" s="545" t="s">
        <v>1080</v>
      </c>
      <c r="M1" s="411" t="str">
        <f>Naslovnica!A20</f>
        <v>Siječanj 2014.</v>
      </c>
    </row>
    <row r="2" spans="1:14" ht="12.75" customHeight="1">
      <c r="A2" s="138" t="s">
        <v>1081</v>
      </c>
      <c r="M2" s="130" t="str">
        <f>Naslovnica!A24</f>
        <v>January 2014</v>
      </c>
    </row>
    <row r="3" spans="1:14" ht="12.75" customHeight="1">
      <c r="A3" s="18"/>
      <c r="M3" s="19"/>
    </row>
    <row r="4" spans="1:14" ht="12.75" customHeight="1">
      <c r="A4" s="123"/>
      <c r="B4" s="123"/>
      <c r="C4" s="123"/>
      <c r="D4" s="123"/>
      <c r="E4" s="123"/>
      <c r="F4" s="123"/>
      <c r="G4" s="123"/>
      <c r="H4" s="123"/>
      <c r="I4" s="123"/>
      <c r="J4" s="123"/>
      <c r="K4" s="123"/>
      <c r="L4" s="123"/>
      <c r="M4" s="21" t="s">
        <v>652</v>
      </c>
    </row>
    <row r="5" spans="1:14" ht="25.5" customHeight="1">
      <c r="A5" s="760" t="s">
        <v>800</v>
      </c>
      <c r="B5" s="761" t="s">
        <v>1190</v>
      </c>
      <c r="C5" s="762"/>
      <c r="D5" s="694" t="s">
        <v>1189</v>
      </c>
      <c r="E5" s="736"/>
      <c r="F5" s="694" t="s">
        <v>1191</v>
      </c>
      <c r="G5" s="736"/>
      <c r="H5" s="694" t="s">
        <v>1192</v>
      </c>
      <c r="I5" s="736"/>
      <c r="J5" s="694" t="s">
        <v>1193</v>
      </c>
      <c r="K5" s="736"/>
      <c r="L5" s="694" t="s">
        <v>1194</v>
      </c>
      <c r="M5" s="736"/>
    </row>
    <row r="6" spans="1:14" ht="12.75" customHeight="1">
      <c r="A6" s="760"/>
      <c r="B6" s="493" t="s">
        <v>162</v>
      </c>
      <c r="C6" s="493" t="s">
        <v>163</v>
      </c>
      <c r="D6" s="493" t="s">
        <v>162</v>
      </c>
      <c r="E6" s="493" t="s">
        <v>163</v>
      </c>
      <c r="F6" s="493" t="s">
        <v>162</v>
      </c>
      <c r="G6" s="493" t="s">
        <v>163</v>
      </c>
      <c r="H6" s="493" t="s">
        <v>162</v>
      </c>
      <c r="I6" s="493" t="s">
        <v>163</v>
      </c>
      <c r="J6" s="493" t="s">
        <v>162</v>
      </c>
      <c r="K6" s="493" t="s">
        <v>163</v>
      </c>
      <c r="L6" s="493" t="s">
        <v>162</v>
      </c>
      <c r="M6" s="493" t="s">
        <v>163</v>
      </c>
    </row>
    <row r="7" spans="1:14" ht="12.75" customHeight="1">
      <c r="A7" s="760"/>
      <c r="B7" s="546" t="s">
        <v>149</v>
      </c>
      <c r="C7" s="546" t="s">
        <v>150</v>
      </c>
      <c r="D7" s="546" t="s">
        <v>149</v>
      </c>
      <c r="E7" s="546" t="s">
        <v>150</v>
      </c>
      <c r="F7" s="546" t="s">
        <v>149</v>
      </c>
      <c r="G7" s="546" t="s">
        <v>150</v>
      </c>
      <c r="H7" s="546" t="s">
        <v>149</v>
      </c>
      <c r="I7" s="546" t="s">
        <v>150</v>
      </c>
      <c r="J7" s="546" t="s">
        <v>149</v>
      </c>
      <c r="K7" s="546" t="s">
        <v>150</v>
      </c>
      <c r="L7" s="546" t="s">
        <v>149</v>
      </c>
      <c r="M7" s="546" t="s">
        <v>150</v>
      </c>
    </row>
    <row r="8" spans="1:14" ht="18">
      <c r="A8" s="227" t="s">
        <v>801</v>
      </c>
      <c r="B8" s="313">
        <v>191667.48762</v>
      </c>
      <c r="C8" s="314">
        <v>0.10354692412643514</v>
      </c>
      <c r="D8" s="313">
        <v>50956.98605</v>
      </c>
      <c r="E8" s="314">
        <v>6.7695554620406301E-2</v>
      </c>
      <c r="F8" s="313">
        <v>1487015.0486900001</v>
      </c>
      <c r="G8" s="314">
        <v>0.14421413053532409</v>
      </c>
      <c r="H8" s="313">
        <v>60633.001360000002</v>
      </c>
      <c r="I8" s="314">
        <v>0.15656941302427113</v>
      </c>
      <c r="J8" s="313">
        <v>17715.481100000001</v>
      </c>
      <c r="K8" s="314">
        <v>8.325044519013132E-2</v>
      </c>
      <c r="L8" s="313">
        <v>1807988.0048199999</v>
      </c>
      <c r="M8" s="314">
        <v>0.13377663809156706</v>
      </c>
      <c r="N8" s="97"/>
    </row>
    <row r="9" spans="1:14" ht="18">
      <c r="A9" s="227" t="s">
        <v>802</v>
      </c>
      <c r="B9" s="313">
        <v>31359.132309999997</v>
      </c>
      <c r="C9" s="314">
        <v>1.6941536273549922E-2</v>
      </c>
      <c r="D9" s="313">
        <v>32390.50201</v>
      </c>
      <c r="E9" s="314">
        <v>4.3030272548867425E-2</v>
      </c>
      <c r="F9" s="313">
        <v>137112.72843000002</v>
      </c>
      <c r="G9" s="314">
        <v>1.3297506930597775E-2</v>
      </c>
      <c r="H9" s="313">
        <v>43562.986409999998</v>
      </c>
      <c r="I9" s="314">
        <v>0.11249041048292253</v>
      </c>
      <c r="J9" s="313">
        <v>8104.0253300000004</v>
      </c>
      <c r="K9" s="314">
        <v>3.8083285051434518E-2</v>
      </c>
      <c r="L9" s="313">
        <v>252529.37449000002</v>
      </c>
      <c r="M9" s="314">
        <v>1.8685152030088754E-2</v>
      </c>
      <c r="N9" s="97"/>
    </row>
    <row r="10" spans="1:14" ht="18">
      <c r="A10" s="227" t="s">
        <v>803</v>
      </c>
      <c r="B10" s="313">
        <v>1668549.12845</v>
      </c>
      <c r="C10" s="314">
        <v>0.90142116511372894</v>
      </c>
      <c r="D10" s="313">
        <v>698712.8075</v>
      </c>
      <c r="E10" s="314">
        <v>0.92822897684102113</v>
      </c>
      <c r="F10" s="313">
        <v>9023535.0294799991</v>
      </c>
      <c r="G10" s="314">
        <v>0.87512312654664071</v>
      </c>
      <c r="H10" s="313">
        <v>340555.46139999997</v>
      </c>
      <c r="I10" s="314">
        <v>0.87939847109042768</v>
      </c>
      <c r="J10" s="313">
        <v>194493.62330000001</v>
      </c>
      <c r="K10" s="314">
        <v>0.91398481559536626</v>
      </c>
      <c r="L10" s="313">
        <v>11925846.050129998</v>
      </c>
      <c r="M10" s="314">
        <v>0.88241713259752552</v>
      </c>
      <c r="N10" s="97"/>
    </row>
    <row r="11" spans="1:14" ht="21.75" customHeight="1">
      <c r="A11" s="315" t="s">
        <v>804</v>
      </c>
      <c r="B11" s="316">
        <v>577006.35499000002</v>
      </c>
      <c r="C11" s="317">
        <v>0.31172336008846374</v>
      </c>
      <c r="D11" s="316">
        <v>426425.90168000001</v>
      </c>
      <c r="E11" s="317">
        <v>0.56650010442943866</v>
      </c>
      <c r="F11" s="316">
        <v>9023535.0294799991</v>
      </c>
      <c r="G11" s="317">
        <v>0.87512312654664071</v>
      </c>
      <c r="H11" s="316">
        <v>263555.38407999999</v>
      </c>
      <c r="I11" s="317">
        <v>0.68056521793781011</v>
      </c>
      <c r="J11" s="316">
        <v>71858.288060000006</v>
      </c>
      <c r="K11" s="317">
        <v>0.33768399728053095</v>
      </c>
      <c r="L11" s="316">
        <v>10362380.958290001</v>
      </c>
      <c r="M11" s="317">
        <v>0.76673323248188219</v>
      </c>
      <c r="N11" s="87"/>
    </row>
    <row r="12" spans="1:14" ht="18" customHeight="1">
      <c r="A12" s="231" t="s">
        <v>694</v>
      </c>
      <c r="B12" s="316">
        <v>524007.39126999996</v>
      </c>
      <c r="C12" s="317">
        <v>0.28309106703115189</v>
      </c>
      <c r="D12" s="316">
        <v>177402.38172999999</v>
      </c>
      <c r="E12" s="317">
        <v>0.23567627430730637</v>
      </c>
      <c r="F12" s="316">
        <v>0</v>
      </c>
      <c r="G12" s="317">
        <v>0</v>
      </c>
      <c r="H12" s="316">
        <v>0</v>
      </c>
      <c r="I12" s="317">
        <v>0</v>
      </c>
      <c r="J12" s="316">
        <v>11307.53919</v>
      </c>
      <c r="K12" s="317">
        <v>5.313757307851813E-2</v>
      </c>
      <c r="L12" s="316">
        <v>712717.31219000008</v>
      </c>
      <c r="M12" s="317">
        <v>5.2735375279178598E-2</v>
      </c>
    </row>
    <row r="13" spans="1:14" ht="18" customHeight="1">
      <c r="A13" s="231" t="s">
        <v>805</v>
      </c>
      <c r="B13" s="316">
        <v>7168.18444</v>
      </c>
      <c r="C13" s="317">
        <v>3.8725579364015297E-3</v>
      </c>
      <c r="D13" s="316">
        <v>153078.37472999998</v>
      </c>
      <c r="E13" s="317">
        <v>0.20336221352592612</v>
      </c>
      <c r="F13" s="316">
        <v>310867.96937000001</v>
      </c>
      <c r="G13" s="317">
        <v>3.0148688779895731E-2</v>
      </c>
      <c r="H13" s="316">
        <v>161886.78161000001</v>
      </c>
      <c r="I13" s="317">
        <v>0.41803172867156368</v>
      </c>
      <c r="J13" s="316">
        <v>38766.410630000006</v>
      </c>
      <c r="K13" s="317">
        <v>0.18217517916411194</v>
      </c>
      <c r="L13" s="316">
        <v>671767.72077999997</v>
      </c>
      <c r="M13" s="317">
        <v>4.9705433346240543E-2</v>
      </c>
    </row>
    <row r="14" spans="1:14" ht="18" customHeight="1">
      <c r="A14" s="231" t="s">
        <v>806</v>
      </c>
      <c r="B14" s="316">
        <v>0</v>
      </c>
      <c r="C14" s="317">
        <v>0</v>
      </c>
      <c r="D14" s="316">
        <v>1621.16544</v>
      </c>
      <c r="E14" s="317">
        <v>2.153692792673224E-3</v>
      </c>
      <c r="F14" s="316">
        <v>0</v>
      </c>
      <c r="G14" s="317">
        <v>0</v>
      </c>
      <c r="H14" s="316">
        <v>0</v>
      </c>
      <c r="I14" s="317">
        <v>0</v>
      </c>
      <c r="J14" s="316">
        <v>0</v>
      </c>
      <c r="K14" s="317">
        <v>0</v>
      </c>
      <c r="L14" s="316">
        <v>1621.16544</v>
      </c>
      <c r="M14" s="317">
        <v>1.1995326394603358E-4</v>
      </c>
    </row>
    <row r="15" spans="1:14" ht="19.5">
      <c r="A15" s="231" t="s">
        <v>807</v>
      </c>
      <c r="B15" s="316">
        <v>19480.482239999998</v>
      </c>
      <c r="C15" s="317">
        <v>1.0524184573498647E-2</v>
      </c>
      <c r="D15" s="316">
        <v>51850.657119999996</v>
      </c>
      <c r="E15" s="317">
        <v>6.8882782583074675E-2</v>
      </c>
      <c r="F15" s="316">
        <v>134970.88219999999</v>
      </c>
      <c r="G15" s="317">
        <v>1.3089785769959937E-2</v>
      </c>
      <c r="H15" s="316">
        <v>27643.726629999997</v>
      </c>
      <c r="I15" s="317">
        <v>7.1382942542538075E-2</v>
      </c>
      <c r="J15" s="316">
        <v>2327.6792</v>
      </c>
      <c r="K15" s="317">
        <v>1.0938474014110106E-2</v>
      </c>
      <c r="L15" s="316">
        <v>236273.42739</v>
      </c>
      <c r="M15" s="317">
        <v>1.7482342085423846E-2</v>
      </c>
    </row>
    <row r="16" spans="1:14" ht="19.5">
      <c r="A16" s="651" t="s">
        <v>1053</v>
      </c>
      <c r="B16" s="316">
        <v>0</v>
      </c>
      <c r="C16" s="317">
        <v>0</v>
      </c>
      <c r="D16" s="316">
        <v>0</v>
      </c>
      <c r="E16" s="317">
        <v>0</v>
      </c>
      <c r="F16" s="316">
        <v>0</v>
      </c>
      <c r="G16" s="317">
        <v>0</v>
      </c>
      <c r="H16" s="316">
        <v>0</v>
      </c>
      <c r="I16" s="317">
        <v>0</v>
      </c>
      <c r="J16" s="316">
        <v>0</v>
      </c>
      <c r="K16" s="317">
        <v>0</v>
      </c>
      <c r="L16" s="316">
        <v>0</v>
      </c>
      <c r="M16" s="317">
        <v>0</v>
      </c>
    </row>
    <row r="17" spans="1:13" ht="18" customHeight="1">
      <c r="A17" s="651" t="s">
        <v>1054</v>
      </c>
      <c r="B17" s="316">
        <v>14023.654109999999</v>
      </c>
      <c r="C17" s="317">
        <v>7.5761740613122987E-3</v>
      </c>
      <c r="D17" s="316">
        <v>4314.16363</v>
      </c>
      <c r="E17" s="317">
        <v>5.7312985381331311E-3</v>
      </c>
      <c r="F17" s="316">
        <v>96327.253900000011</v>
      </c>
      <c r="G17" s="317">
        <v>9.3420380515193673E-3</v>
      </c>
      <c r="H17" s="316">
        <v>346.84126000000003</v>
      </c>
      <c r="I17" s="317">
        <v>8.9562995848369486E-4</v>
      </c>
      <c r="J17" s="316">
        <v>4917.7106900000008</v>
      </c>
      <c r="K17" s="317">
        <v>2.3109821401280931E-2</v>
      </c>
      <c r="L17" s="316">
        <v>119929.62359</v>
      </c>
      <c r="M17" s="317">
        <v>8.8738320213880978E-3</v>
      </c>
    </row>
    <row r="18" spans="1:13" ht="18" customHeight="1">
      <c r="A18" s="198" t="s">
        <v>1076</v>
      </c>
      <c r="B18" s="316">
        <v>220.45724999999999</v>
      </c>
      <c r="C18" s="317">
        <v>1.191003775461944E-4</v>
      </c>
      <c r="D18" s="316">
        <v>18288.055059999999</v>
      </c>
      <c r="E18" s="317">
        <v>2.4295393550169121E-2</v>
      </c>
      <c r="F18" s="316">
        <v>3723512.8852399997</v>
      </c>
      <c r="G18" s="317">
        <v>0.36111482110085091</v>
      </c>
      <c r="H18" s="316">
        <v>44984.378979999994</v>
      </c>
      <c r="I18" s="317">
        <v>0.11616079781936034</v>
      </c>
      <c r="J18" s="316">
        <v>14538.948349999999</v>
      </c>
      <c r="K18" s="317">
        <v>6.8322949622509829E-2</v>
      </c>
      <c r="L18" s="316">
        <v>3801544.7248800001</v>
      </c>
      <c r="M18" s="317">
        <v>0.28128387549772976</v>
      </c>
    </row>
    <row r="19" spans="1:13" ht="18" customHeight="1">
      <c r="A19" s="231" t="s">
        <v>360</v>
      </c>
      <c r="B19" s="316">
        <v>12106.185680000001</v>
      </c>
      <c r="C19" s="317">
        <v>6.540276108553165E-3</v>
      </c>
      <c r="D19" s="316">
        <v>19871.10397</v>
      </c>
      <c r="E19" s="317">
        <v>2.6398449132155992E-2</v>
      </c>
      <c r="F19" s="316">
        <v>4757856.0387700005</v>
      </c>
      <c r="G19" s="317">
        <v>0.46142779284441482</v>
      </c>
      <c r="H19" s="316">
        <v>28693.655600000002</v>
      </c>
      <c r="I19" s="317">
        <v>7.4094118945864276E-2</v>
      </c>
      <c r="J19" s="316">
        <v>0</v>
      </c>
      <c r="K19" s="317">
        <v>0</v>
      </c>
      <c r="L19" s="316">
        <v>4818526.9840200003</v>
      </c>
      <c r="M19" s="317">
        <v>0.35653242098797533</v>
      </c>
    </row>
    <row r="20" spans="1:13" ht="18" customHeight="1">
      <c r="A20" s="231" t="s">
        <v>361</v>
      </c>
      <c r="B20" s="316">
        <v>1091542.7734600001</v>
      </c>
      <c r="C20" s="317">
        <v>0.58969780502526525</v>
      </c>
      <c r="D20" s="316">
        <v>272286.90581999999</v>
      </c>
      <c r="E20" s="317">
        <v>0.36172887241158247</v>
      </c>
      <c r="F20" s="316">
        <v>0</v>
      </c>
      <c r="G20" s="317">
        <v>0</v>
      </c>
      <c r="H20" s="316">
        <v>77000.077319999997</v>
      </c>
      <c r="I20" s="317">
        <v>0.19883325315261768</v>
      </c>
      <c r="J20" s="316">
        <v>122635.33524</v>
      </c>
      <c r="K20" s="317">
        <v>0.57630081831483526</v>
      </c>
      <c r="L20" s="316">
        <v>1563465.0918399999</v>
      </c>
      <c r="M20" s="317">
        <v>0.11568390011564343</v>
      </c>
    </row>
    <row r="21" spans="1:13" ht="18" customHeight="1">
      <c r="A21" s="231" t="s">
        <v>362</v>
      </c>
      <c r="B21" s="316">
        <v>976707.61917999992</v>
      </c>
      <c r="C21" s="317">
        <v>0.52765897332286715</v>
      </c>
      <c r="D21" s="316">
        <v>163383.77439999999</v>
      </c>
      <c r="E21" s="317">
        <v>0.21705277492532041</v>
      </c>
      <c r="F21" s="316">
        <v>0</v>
      </c>
      <c r="G21" s="317">
        <v>0</v>
      </c>
      <c r="H21" s="316">
        <v>0</v>
      </c>
      <c r="I21" s="317">
        <v>0</v>
      </c>
      <c r="J21" s="316">
        <v>20415.90178</v>
      </c>
      <c r="K21" s="317">
        <v>9.5940545026631782E-2</v>
      </c>
      <c r="L21" s="316">
        <v>1160507.2953599999</v>
      </c>
      <c r="M21" s="317">
        <v>8.5868249147733874E-2</v>
      </c>
    </row>
    <row r="22" spans="1:13" ht="18" customHeight="1">
      <c r="A22" s="231" t="s">
        <v>363</v>
      </c>
      <c r="B22" s="316">
        <v>4924.8670499999998</v>
      </c>
      <c r="C22" s="317">
        <v>2.6606225244114796E-3</v>
      </c>
      <c r="D22" s="316">
        <v>10540.68528</v>
      </c>
      <c r="E22" s="317">
        <v>1.4003134632189509E-2</v>
      </c>
      <c r="F22" s="316">
        <v>0</v>
      </c>
      <c r="G22" s="317">
        <v>0</v>
      </c>
      <c r="H22" s="316">
        <v>31396.258809999999</v>
      </c>
      <c r="I22" s="317">
        <v>8.1072909187746678E-2</v>
      </c>
      <c r="J22" s="316">
        <v>44349.593280000001</v>
      </c>
      <c r="K22" s="317">
        <v>0.20841225613462205</v>
      </c>
      <c r="L22" s="316">
        <v>91211.404420000006</v>
      </c>
      <c r="M22" s="317">
        <v>6.7489137131375521E-3</v>
      </c>
    </row>
    <row r="23" spans="1:13" ht="18" customHeight="1">
      <c r="A23" s="231" t="s">
        <v>359</v>
      </c>
      <c r="B23" s="316">
        <v>0</v>
      </c>
      <c r="C23" s="317">
        <v>0</v>
      </c>
      <c r="D23" s="316">
        <v>0</v>
      </c>
      <c r="E23" s="317">
        <v>0</v>
      </c>
      <c r="F23" s="316">
        <v>0</v>
      </c>
      <c r="G23" s="317">
        <v>0</v>
      </c>
      <c r="H23" s="316">
        <v>0</v>
      </c>
      <c r="I23" s="317">
        <v>0</v>
      </c>
      <c r="J23" s="316">
        <v>0</v>
      </c>
      <c r="K23" s="317">
        <v>0</v>
      </c>
      <c r="L23" s="316">
        <v>0</v>
      </c>
      <c r="M23" s="317">
        <v>0</v>
      </c>
    </row>
    <row r="24" spans="1:13" ht="19.5">
      <c r="A24" s="231" t="s">
        <v>364</v>
      </c>
      <c r="B24" s="316">
        <v>54111.879009999997</v>
      </c>
      <c r="C24" s="317">
        <v>2.9233537204265192E-2</v>
      </c>
      <c r="D24" s="316">
        <v>48752.137770000001</v>
      </c>
      <c r="E24" s="317">
        <v>6.4766448353760289E-2</v>
      </c>
      <c r="F24" s="316">
        <v>0</v>
      </c>
      <c r="G24" s="317">
        <v>0</v>
      </c>
      <c r="H24" s="316">
        <v>24253.325390000002</v>
      </c>
      <c r="I24" s="317">
        <v>6.262808759297335E-2</v>
      </c>
      <c r="J24" s="316">
        <v>0</v>
      </c>
      <c r="K24" s="317">
        <v>0</v>
      </c>
      <c r="L24" s="316">
        <v>127117.34217</v>
      </c>
      <c r="M24" s="317">
        <v>9.4056656533686497E-3</v>
      </c>
    </row>
    <row r="25" spans="1:13" ht="19.5">
      <c r="A25" s="651" t="s">
        <v>1053</v>
      </c>
      <c r="B25" s="316">
        <v>126.25578999999999</v>
      </c>
      <c r="C25" s="317">
        <v>6.8208744581514265E-5</v>
      </c>
      <c r="D25" s="316">
        <v>0</v>
      </c>
      <c r="E25" s="317">
        <v>0</v>
      </c>
      <c r="F25" s="316">
        <v>0</v>
      </c>
      <c r="G25" s="317">
        <v>0</v>
      </c>
      <c r="H25" s="316">
        <v>0</v>
      </c>
      <c r="I25" s="317">
        <v>0</v>
      </c>
      <c r="J25" s="316">
        <v>0</v>
      </c>
      <c r="K25" s="317">
        <v>0</v>
      </c>
      <c r="L25" s="316">
        <v>126.25578999999999</v>
      </c>
      <c r="M25" s="317">
        <v>9.3419176901433238E-6</v>
      </c>
    </row>
    <row r="26" spans="1:13" ht="19.5">
      <c r="A26" s="651" t="s">
        <v>1188</v>
      </c>
      <c r="B26" s="316">
        <v>55672.152430000002</v>
      </c>
      <c r="C26" s="317">
        <v>3.0076463229139819E-2</v>
      </c>
      <c r="D26" s="316">
        <v>49610.308369999999</v>
      </c>
      <c r="E26" s="317">
        <v>6.5906514500312263E-2</v>
      </c>
      <c r="F26" s="316">
        <v>0</v>
      </c>
      <c r="G26" s="317">
        <v>0</v>
      </c>
      <c r="H26" s="316">
        <v>21350.493120000003</v>
      </c>
      <c r="I26" s="317">
        <v>5.5132256371897663E-2</v>
      </c>
      <c r="J26" s="316">
        <v>57869.840179999999</v>
      </c>
      <c r="K26" s="317">
        <v>0.27194801715358147</v>
      </c>
      <c r="L26" s="316">
        <v>184502.7941</v>
      </c>
      <c r="M26" s="317">
        <v>1.3651729683713209E-2</v>
      </c>
    </row>
    <row r="27" spans="1:13" ht="18" customHeight="1">
      <c r="A27" s="198" t="s">
        <v>1076</v>
      </c>
      <c r="B27" s="316">
        <v>0</v>
      </c>
      <c r="C27" s="317">
        <v>0</v>
      </c>
      <c r="D27" s="316">
        <v>0</v>
      </c>
      <c r="E27" s="317">
        <v>0</v>
      </c>
      <c r="F27" s="316">
        <v>0</v>
      </c>
      <c r="G27" s="317">
        <v>0</v>
      </c>
      <c r="H27" s="316">
        <v>0</v>
      </c>
      <c r="I27" s="317">
        <v>0</v>
      </c>
      <c r="J27" s="316">
        <v>0</v>
      </c>
      <c r="K27" s="317">
        <v>0</v>
      </c>
      <c r="L27" s="316">
        <v>0</v>
      </c>
      <c r="M27" s="317">
        <v>0</v>
      </c>
    </row>
    <row r="28" spans="1:13" ht="18" customHeight="1">
      <c r="A28" s="231" t="s">
        <v>360</v>
      </c>
      <c r="B28" s="316">
        <v>0</v>
      </c>
      <c r="C28" s="317">
        <v>0</v>
      </c>
      <c r="D28" s="316">
        <v>0</v>
      </c>
      <c r="E28" s="317">
        <v>0</v>
      </c>
      <c r="F28" s="316">
        <v>0</v>
      </c>
      <c r="G28" s="317">
        <v>0</v>
      </c>
      <c r="H28" s="316">
        <v>0</v>
      </c>
      <c r="I28" s="317">
        <v>0</v>
      </c>
      <c r="J28" s="316">
        <v>0</v>
      </c>
      <c r="K28" s="317">
        <v>0</v>
      </c>
      <c r="L28" s="316">
        <v>0</v>
      </c>
      <c r="M28" s="317">
        <v>0</v>
      </c>
    </row>
    <row r="29" spans="1:13" ht="18" customHeight="1">
      <c r="A29" s="227" t="s">
        <v>365</v>
      </c>
      <c r="B29" s="316">
        <v>0</v>
      </c>
      <c r="C29" s="317">
        <v>0</v>
      </c>
      <c r="D29" s="316">
        <v>0</v>
      </c>
      <c r="E29" s="317">
        <v>0</v>
      </c>
      <c r="F29" s="316">
        <v>0</v>
      </c>
      <c r="G29" s="317">
        <v>0</v>
      </c>
      <c r="H29" s="316">
        <v>0</v>
      </c>
      <c r="I29" s="317">
        <v>0</v>
      </c>
      <c r="J29" s="316">
        <v>0</v>
      </c>
      <c r="K29" s="317">
        <v>0</v>
      </c>
      <c r="L29" s="316">
        <v>0</v>
      </c>
      <c r="M29" s="317">
        <v>0</v>
      </c>
    </row>
    <row r="30" spans="1:13" ht="18" customHeight="1">
      <c r="A30" s="227" t="s">
        <v>366</v>
      </c>
      <c r="B30" s="313">
        <v>1891575.74838</v>
      </c>
      <c r="C30" s="314">
        <v>1.0219096255137141</v>
      </c>
      <c r="D30" s="313">
        <v>782060.29556</v>
      </c>
      <c r="E30" s="314">
        <v>1.0389548040102947</v>
      </c>
      <c r="F30" s="313">
        <v>10647662.806600001</v>
      </c>
      <c r="G30" s="314">
        <v>1.0326347640125626</v>
      </c>
      <c r="H30" s="313">
        <v>444751.44917000004</v>
      </c>
      <c r="I30" s="314">
        <v>1.1484582945976214</v>
      </c>
      <c r="J30" s="313">
        <v>220313.12972999999</v>
      </c>
      <c r="K30" s="314">
        <v>1.0353185458369321</v>
      </c>
      <c r="L30" s="313">
        <v>13986363.429440001</v>
      </c>
      <c r="M30" s="314">
        <v>1.0348789227191815</v>
      </c>
    </row>
    <row r="31" spans="1:13" ht="18" customHeight="1">
      <c r="A31" s="227" t="s">
        <v>367</v>
      </c>
      <c r="B31" s="313">
        <v>40555.167740000004</v>
      </c>
      <c r="C31" s="314">
        <v>2.1909625513714084E-2</v>
      </c>
      <c r="D31" s="313">
        <v>29322.7438</v>
      </c>
      <c r="E31" s="314">
        <v>3.8954804010294886E-2</v>
      </c>
      <c r="F31" s="313">
        <v>336502.29014999996</v>
      </c>
      <c r="G31" s="314">
        <v>3.2634764012562704E-2</v>
      </c>
      <c r="H31" s="313">
        <v>57491.893240000005</v>
      </c>
      <c r="I31" s="314">
        <v>0.14845829459762144</v>
      </c>
      <c r="J31" s="313">
        <v>7515.6959200000001</v>
      </c>
      <c r="K31" s="314">
        <v>3.5318545836932051E-2</v>
      </c>
      <c r="L31" s="313">
        <v>471387.79085000005</v>
      </c>
      <c r="M31" s="314">
        <v>3.4878922719181409E-2</v>
      </c>
    </row>
    <row r="32" spans="1:13" ht="26.25" customHeight="1">
      <c r="A32" s="547" t="s">
        <v>368</v>
      </c>
      <c r="B32" s="548">
        <v>1851020.5806400001</v>
      </c>
      <c r="C32" s="549">
        <v>1</v>
      </c>
      <c r="D32" s="548">
        <v>752737.55175999994</v>
      </c>
      <c r="E32" s="549">
        <v>1</v>
      </c>
      <c r="F32" s="548">
        <v>10311160.516450001</v>
      </c>
      <c r="G32" s="549">
        <v>1</v>
      </c>
      <c r="H32" s="548">
        <v>387259.55593000003</v>
      </c>
      <c r="I32" s="549">
        <v>1</v>
      </c>
      <c r="J32" s="548">
        <v>212797.43381000002</v>
      </c>
      <c r="K32" s="549">
        <v>1</v>
      </c>
      <c r="L32" s="548">
        <v>13514975.638590001</v>
      </c>
      <c r="M32" s="549">
        <v>1</v>
      </c>
    </row>
    <row r="33" spans="1:13" ht="19.5">
      <c r="A33" s="198" t="s">
        <v>1257</v>
      </c>
      <c r="B33" s="316">
        <v>152.23444000000001</v>
      </c>
      <c r="C33" s="317">
        <v>8.2243515600115126E-5</v>
      </c>
      <c r="D33" s="316">
        <v>251.65792999999999</v>
      </c>
      <c r="E33" s="317">
        <v>3.3432360244495637E-4</v>
      </c>
      <c r="F33" s="316">
        <v>53.548019999999994</v>
      </c>
      <c r="G33" s="317">
        <v>5.1932098151873097E-6</v>
      </c>
      <c r="H33" s="316">
        <v>131.69744</v>
      </c>
      <c r="I33" s="317">
        <v>3.4007537834342111E-4</v>
      </c>
      <c r="J33" s="316">
        <v>0</v>
      </c>
      <c r="K33" s="317">
        <v>0</v>
      </c>
      <c r="L33" s="316">
        <v>589.13783000000001</v>
      </c>
      <c r="M33" s="317">
        <v>4.3591482941175613E-5</v>
      </c>
    </row>
    <row r="34" spans="1:13" ht="19.5">
      <c r="A34" s="198" t="s">
        <v>1258</v>
      </c>
      <c r="B34" s="316">
        <v>205.14523</v>
      </c>
      <c r="C34" s="317">
        <v>1.108281734658347E-4</v>
      </c>
      <c r="D34" s="316">
        <v>500.52080000000001</v>
      </c>
      <c r="E34" s="317">
        <v>6.6493401163488669E-4</v>
      </c>
      <c r="F34" s="316">
        <v>293182.13045</v>
      </c>
      <c r="G34" s="317">
        <v>2.8433475551298933E-2</v>
      </c>
      <c r="H34" s="316">
        <v>6770.7681199999997</v>
      </c>
      <c r="I34" s="317">
        <v>1.7483798698627505E-2</v>
      </c>
      <c r="J34" s="316">
        <v>5351.91687</v>
      </c>
      <c r="K34" s="317">
        <v>2.5150288582796328E-2</v>
      </c>
      <c r="L34" s="316">
        <v>306010.48147000006</v>
      </c>
      <c r="M34" s="317">
        <v>2.2642325791267626E-2</v>
      </c>
    </row>
    <row r="35" spans="1:13" ht="12.75" customHeight="1">
      <c r="A35" s="36" t="s">
        <v>798</v>
      </c>
    </row>
    <row r="36" spans="1:13" ht="12.75" customHeight="1">
      <c r="A36" s="74" t="s">
        <v>799</v>
      </c>
    </row>
    <row r="37" spans="1:13" ht="12.75" customHeight="1"/>
    <row r="38" spans="1:13" ht="12.75" customHeight="1"/>
    <row r="39" spans="1:13" ht="12.75" customHeight="1">
      <c r="A39" s="84" t="s">
        <v>419</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3:13" ht="12.75" customHeight="1"/>
    <row r="66" spans="13:13" ht="12.75" customHeight="1"/>
    <row r="67" spans="13:13" ht="12.75" customHeight="1"/>
    <row r="68" spans="13:13" ht="12.75" customHeight="1">
      <c r="M68" s="53" t="s">
        <v>1064</v>
      </c>
    </row>
    <row r="69" spans="13:13" ht="12.75" customHeight="1"/>
    <row r="70" spans="13:13" ht="12.75" customHeight="1"/>
    <row r="71" spans="13:13" ht="12.75" customHeight="1"/>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7">
    <mergeCell ref="L5:M5"/>
    <mergeCell ref="A5:A7"/>
    <mergeCell ref="B5:C5"/>
    <mergeCell ref="D5:E5"/>
    <mergeCell ref="F5:G5"/>
    <mergeCell ref="H5:I5"/>
    <mergeCell ref="J5:K5"/>
  </mergeCells>
  <hyperlinks>
    <hyperlink ref="A39" location="'2 Sadržaj'!A1" display="Sadržaj / Contents"/>
  </hyperlink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96" t="s">
        <v>36</v>
      </c>
      <c r="B1" s="597"/>
      <c r="C1" s="597"/>
      <c r="D1" s="597"/>
      <c r="E1" s="597"/>
      <c r="F1" s="597"/>
    </row>
    <row r="2" spans="1:7" ht="16.5">
      <c r="A2" s="598" t="s">
        <v>37</v>
      </c>
      <c r="B2" s="599"/>
      <c r="C2" s="599"/>
      <c r="D2" s="599"/>
      <c r="E2" s="600"/>
      <c r="F2" s="600"/>
    </row>
    <row r="3" spans="1:7" ht="12.75" customHeight="1">
      <c r="A3" s="8"/>
      <c r="B3" s="9"/>
      <c r="C3" s="9"/>
      <c r="D3" s="9"/>
      <c r="E3" s="10"/>
      <c r="F3" s="10"/>
    </row>
    <row r="4" spans="1:7" ht="12.75" customHeight="1">
      <c r="A4" s="410" t="s">
        <v>950</v>
      </c>
      <c r="B4" s="11"/>
      <c r="C4" s="11"/>
      <c r="D4" s="12"/>
      <c r="E4" s="13"/>
      <c r="F4" s="411" t="str">
        <f>Naslovnica!A20</f>
        <v>Siječanj 2014.</v>
      </c>
    </row>
    <row r="5" spans="1:7" ht="12.75" customHeight="1">
      <c r="A5" s="129" t="s">
        <v>949</v>
      </c>
      <c r="B5" s="16"/>
      <c r="C5" s="16"/>
      <c r="D5" s="17"/>
      <c r="E5" s="18"/>
      <c r="F5" s="130" t="str">
        <f>Naslovnica!A24</f>
        <v>January 2014</v>
      </c>
    </row>
    <row r="6" spans="1:7" ht="12.75" customHeight="1"/>
    <row r="7" spans="1:7" ht="22.5">
      <c r="A7" s="601" t="s">
        <v>951</v>
      </c>
      <c r="B7" s="601" t="s">
        <v>38</v>
      </c>
      <c r="C7" s="601" t="s">
        <v>39</v>
      </c>
      <c r="D7" s="601" t="s">
        <v>40</v>
      </c>
      <c r="E7" s="601" t="s">
        <v>41</v>
      </c>
      <c r="F7" s="602" t="s">
        <v>42</v>
      </c>
    </row>
    <row r="8" spans="1:7" ht="32.25">
      <c r="A8" s="603" t="s">
        <v>641</v>
      </c>
      <c r="B8" s="606">
        <v>612112</v>
      </c>
      <c r="C8" s="606">
        <v>262565</v>
      </c>
      <c r="D8" s="606">
        <v>303671</v>
      </c>
      <c r="E8" s="606">
        <v>523870</v>
      </c>
      <c r="F8" s="606">
        <v>1702218</v>
      </c>
      <c r="G8" s="97"/>
    </row>
    <row r="9" spans="1:7" ht="22.5" customHeight="1">
      <c r="A9" s="604" t="s">
        <v>952</v>
      </c>
      <c r="B9" s="644">
        <v>0.35959671440438301</v>
      </c>
      <c r="C9" s="644">
        <v>0.15424875074755406</v>
      </c>
      <c r="D9" s="644">
        <v>0.17839724406627119</v>
      </c>
      <c r="E9" s="644">
        <v>0.30775729078179176</v>
      </c>
      <c r="F9" s="644">
        <v>1</v>
      </c>
    </row>
    <row r="10" spans="1:7" ht="22.5">
      <c r="A10" s="165" t="s">
        <v>953</v>
      </c>
      <c r="B10" s="645">
        <v>25</v>
      </c>
      <c r="C10" s="645">
        <v>15</v>
      </c>
      <c r="D10" s="645">
        <v>28</v>
      </c>
      <c r="E10" s="645">
        <v>17</v>
      </c>
      <c r="F10" s="645">
        <v>85</v>
      </c>
      <c r="G10" s="97"/>
    </row>
    <row r="11" spans="1:7" ht="22.5">
      <c r="A11" s="165" t="s">
        <v>954</v>
      </c>
      <c r="B11" s="645">
        <v>37</v>
      </c>
      <c r="C11" s="645">
        <v>25</v>
      </c>
      <c r="D11" s="645">
        <v>37</v>
      </c>
      <c r="E11" s="645">
        <v>18</v>
      </c>
      <c r="F11" s="645">
        <v>117</v>
      </c>
      <c r="G11" s="87"/>
    </row>
    <row r="12" spans="1:7" ht="22.5">
      <c r="A12" s="165" t="s">
        <v>955</v>
      </c>
      <c r="B12" s="645">
        <v>1705</v>
      </c>
      <c r="C12" s="645">
        <v>731</v>
      </c>
      <c r="D12" s="645">
        <v>846</v>
      </c>
      <c r="E12" s="645">
        <v>1459</v>
      </c>
      <c r="F12" s="645">
        <v>4741</v>
      </c>
    </row>
    <row r="13" spans="1:7" ht="21.75">
      <c r="A13" s="604" t="s">
        <v>956</v>
      </c>
      <c r="B13" s="646">
        <v>1767</v>
      </c>
      <c r="C13" s="646">
        <v>771</v>
      </c>
      <c r="D13" s="646">
        <v>911</v>
      </c>
      <c r="E13" s="646">
        <v>1494</v>
      </c>
      <c r="F13" s="646">
        <v>4943</v>
      </c>
    </row>
    <row r="14" spans="1:7" ht="22.5">
      <c r="A14" s="165" t="s">
        <v>957</v>
      </c>
      <c r="B14" s="645">
        <v>6</v>
      </c>
      <c r="C14" s="645">
        <v>11</v>
      </c>
      <c r="D14" s="645">
        <v>14</v>
      </c>
      <c r="E14" s="645">
        <v>21</v>
      </c>
      <c r="F14" s="645">
        <v>52</v>
      </c>
    </row>
    <row r="15" spans="1:7" ht="22.5">
      <c r="A15" s="165" t="s">
        <v>958</v>
      </c>
      <c r="B15" s="645">
        <v>16</v>
      </c>
      <c r="C15" s="645">
        <v>25</v>
      </c>
      <c r="D15" s="645">
        <v>4</v>
      </c>
      <c r="E15" s="645">
        <v>7</v>
      </c>
      <c r="F15" s="645">
        <v>52</v>
      </c>
    </row>
    <row r="16" spans="1:7" ht="22.5" customHeight="1">
      <c r="A16" s="604" t="s">
        <v>959</v>
      </c>
      <c r="B16" s="647">
        <v>10</v>
      </c>
      <c r="C16" s="647">
        <v>14</v>
      </c>
      <c r="D16" s="647">
        <v>-10</v>
      </c>
      <c r="E16" s="647">
        <v>-14</v>
      </c>
      <c r="F16" s="646">
        <v>0</v>
      </c>
    </row>
    <row r="17" spans="1:8" ht="22.5" customHeight="1">
      <c r="A17" s="604" t="s">
        <v>960</v>
      </c>
      <c r="B17" s="646">
        <v>55</v>
      </c>
      <c r="C17" s="646">
        <v>31</v>
      </c>
      <c r="D17" s="646">
        <v>34</v>
      </c>
      <c r="E17" s="646">
        <v>86</v>
      </c>
      <c r="F17" s="646">
        <v>206</v>
      </c>
    </row>
    <row r="18" spans="1:8" ht="21.75">
      <c r="A18" s="603" t="s">
        <v>896</v>
      </c>
      <c r="B18" s="606">
        <v>613834</v>
      </c>
      <c r="C18" s="606">
        <v>263319</v>
      </c>
      <c r="D18" s="607">
        <v>304538</v>
      </c>
      <c r="E18" s="607">
        <v>525264</v>
      </c>
      <c r="F18" s="608">
        <v>1706955</v>
      </c>
    </row>
    <row r="19" spans="1:8" ht="22.5">
      <c r="A19" s="604" t="s">
        <v>961</v>
      </c>
      <c r="B19" s="609">
        <v>2.8132106542593511E-3</v>
      </c>
      <c r="C19" s="609">
        <v>2.8716698722221165E-3</v>
      </c>
      <c r="D19" s="609">
        <v>2.8550635391591558E-3</v>
      </c>
      <c r="E19" s="609">
        <v>2.6609655067096798E-3</v>
      </c>
      <c r="F19" s="609">
        <v>2.7828398007775737E-3</v>
      </c>
    </row>
    <row r="20" spans="1:8" ht="21.75">
      <c r="A20" s="604" t="s">
        <v>952</v>
      </c>
      <c r="B20" s="605">
        <v>0.35960760535573577</v>
      </c>
      <c r="C20" s="605">
        <v>0.15426241465064985</v>
      </c>
      <c r="D20" s="605">
        <v>0.17841009282611434</v>
      </c>
      <c r="E20" s="605">
        <v>0.30771988716750004</v>
      </c>
      <c r="F20" s="605">
        <v>1</v>
      </c>
    </row>
    <row r="21" spans="1:8">
      <c r="A21" s="36" t="s">
        <v>962</v>
      </c>
    </row>
    <row r="22" spans="1:8" ht="12.75" customHeight="1">
      <c r="A22" s="679" t="s">
        <v>43</v>
      </c>
      <c r="B22" s="679"/>
      <c r="C22" s="679"/>
      <c r="D22" s="679"/>
      <c r="E22" s="679"/>
      <c r="F22" s="680"/>
    </row>
    <row r="23" spans="1:8" ht="19.5" customHeight="1">
      <c r="A23" s="681" t="s">
        <v>44</v>
      </c>
      <c r="B23" s="682"/>
      <c r="C23" s="682"/>
      <c r="D23" s="682"/>
      <c r="E23" s="682"/>
      <c r="F23" s="683"/>
    </row>
    <row r="24" spans="1:8" ht="19.5" customHeight="1">
      <c r="A24" s="684" t="s">
        <v>45</v>
      </c>
      <c r="B24" s="684"/>
      <c r="C24" s="684"/>
      <c r="D24" s="684"/>
      <c r="E24" s="684"/>
      <c r="F24" s="684"/>
    </row>
    <row r="25" spans="1:8" ht="19.5" customHeight="1">
      <c r="A25" s="685" t="s">
        <v>46</v>
      </c>
      <c r="B25" s="685"/>
      <c r="C25" s="685"/>
      <c r="D25" s="685"/>
      <c r="E25" s="685"/>
      <c r="F25" s="685"/>
    </row>
    <row r="26" spans="1:8" ht="12.75" customHeight="1"/>
    <row r="27" spans="1:8" ht="12.75" customHeight="1">
      <c r="A27" s="611" t="s">
        <v>412</v>
      </c>
      <c r="F27" s="411" t="str">
        <f>Naslovnica!A20</f>
        <v>Siječanj 2014.</v>
      </c>
    </row>
    <row r="28" spans="1:8" ht="12.75" customHeight="1">
      <c r="A28" s="129" t="s">
        <v>9</v>
      </c>
      <c r="F28" s="130" t="str">
        <f>Naslovnica!A24</f>
        <v>January 2014</v>
      </c>
    </row>
    <row r="29" spans="1:8" ht="12.75" customHeight="1"/>
    <row r="30" spans="1:8" ht="12.75" customHeight="1">
      <c r="G30" s="97"/>
    </row>
    <row r="31" spans="1:8" ht="12.75" customHeight="1"/>
    <row r="32" spans="1:8" ht="12.75" customHeight="1">
      <c r="G32" s="97"/>
      <c r="H32" s="87"/>
    </row>
    <row r="33" spans="1:7" ht="12.75" customHeight="1">
      <c r="F33" s="97"/>
      <c r="G33" s="97"/>
    </row>
    <row r="34" spans="1:7" ht="12.75" customHeight="1">
      <c r="F34" s="97"/>
      <c r="G34" s="97"/>
    </row>
    <row r="35" spans="1:7" ht="12.75" customHeight="1">
      <c r="F35" s="87"/>
      <c r="G35" s="87"/>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10" t="s">
        <v>962</v>
      </c>
    </row>
    <row r="48" spans="1:7" ht="12.75" customHeight="1">
      <c r="A48" s="83" t="s">
        <v>419</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77"/>
  <sheetViews>
    <sheetView showGridLines="0" zoomScaleNormal="100" workbookViewId="0"/>
  </sheetViews>
  <sheetFormatPr defaultRowHeight="15"/>
  <cols>
    <col min="1" max="1" width="27.28515625" customWidth="1"/>
    <col min="2" max="2" width="28.1406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s>
  <sheetData>
    <row r="1" spans="1:10" ht="12.75" customHeight="1">
      <c r="A1" s="531" t="s">
        <v>1078</v>
      </c>
      <c r="E1" s="657"/>
      <c r="F1" s="659" t="str">
        <f>'4 Tablica 2 - Graf 2'!F5</f>
        <v>Prosinac 2013.</v>
      </c>
    </row>
    <row r="2" spans="1:10">
      <c r="A2" s="141" t="s">
        <v>1079</v>
      </c>
      <c r="E2" s="658"/>
      <c r="F2" s="660" t="str">
        <f>'4 Tablica 2 - Graf 2'!F6</f>
        <v>December 2013</v>
      </c>
    </row>
    <row r="3" spans="1:10" ht="12.75" customHeight="1"/>
    <row r="4" spans="1:10" ht="12.75" customHeight="1">
      <c r="E4" s="654" t="s">
        <v>385</v>
      </c>
    </row>
    <row r="5" spans="1:10" ht="30" customHeight="1">
      <c r="A5" s="517" t="s">
        <v>1082</v>
      </c>
      <c r="B5" s="517" t="s">
        <v>1083</v>
      </c>
      <c r="C5" s="517" t="s">
        <v>1123</v>
      </c>
      <c r="D5" s="517" t="s">
        <v>1084</v>
      </c>
      <c r="E5" s="517" t="s">
        <v>1220</v>
      </c>
    </row>
    <row r="6" spans="1:10" ht="12.75" customHeight="1">
      <c r="A6" s="288" t="s">
        <v>272</v>
      </c>
      <c r="B6" s="288" t="s">
        <v>269</v>
      </c>
      <c r="C6" s="289" t="s">
        <v>267</v>
      </c>
      <c r="D6" s="299">
        <v>50184501.060000002</v>
      </c>
      <c r="E6" s="300">
        <v>7267.0644214252879</v>
      </c>
      <c r="J6" s="87"/>
    </row>
    <row r="7" spans="1:10" ht="12.75" customHeight="1">
      <c r="A7" s="288" t="s">
        <v>279</v>
      </c>
      <c r="B7" s="288" t="s">
        <v>278</v>
      </c>
      <c r="C7" s="289" t="s">
        <v>268</v>
      </c>
      <c r="D7" s="299">
        <v>14683643.41</v>
      </c>
      <c r="E7" s="300">
        <v>123.45440061841965</v>
      </c>
    </row>
    <row r="8" spans="1:10" ht="12.75" customHeight="1">
      <c r="A8" s="288" t="s">
        <v>280</v>
      </c>
      <c r="B8" s="288" t="s">
        <v>278</v>
      </c>
      <c r="C8" s="289" t="s">
        <v>267</v>
      </c>
      <c r="D8" s="299">
        <v>4376420.2</v>
      </c>
      <c r="E8" s="300">
        <v>99.570866426101276</v>
      </c>
    </row>
    <row r="9" spans="1:10" ht="12.75" customHeight="1">
      <c r="A9" s="288" t="s">
        <v>284</v>
      </c>
      <c r="B9" s="387" t="s">
        <v>998</v>
      </c>
      <c r="C9" s="289" t="s">
        <v>268</v>
      </c>
      <c r="D9" s="299">
        <v>5760488.4900000002</v>
      </c>
      <c r="E9" s="300">
        <v>833.18323421680145</v>
      </c>
    </row>
    <row r="10" spans="1:10" ht="12.75" customHeight="1">
      <c r="A10" s="287" t="s">
        <v>286</v>
      </c>
      <c r="B10" s="387" t="s">
        <v>998</v>
      </c>
      <c r="C10" s="289" t="s">
        <v>268</v>
      </c>
      <c r="D10" s="299">
        <v>10374357.810000001</v>
      </c>
      <c r="E10" s="300">
        <v>916.83617711836814</v>
      </c>
    </row>
    <row r="11" spans="1:10" ht="12.75" customHeight="1">
      <c r="A11" s="288" t="s">
        <v>923</v>
      </c>
      <c r="B11" s="288" t="s">
        <v>302</v>
      </c>
      <c r="C11" s="289" t="s">
        <v>283</v>
      </c>
      <c r="D11" s="299">
        <v>7599042.1600000001</v>
      </c>
      <c r="E11" s="300">
        <v>1.0132056213333334</v>
      </c>
    </row>
    <row r="12" spans="1:10" ht="12.75" customHeight="1">
      <c r="A12" s="288" t="s">
        <v>304</v>
      </c>
      <c r="B12" s="288" t="s">
        <v>302</v>
      </c>
      <c r="C12" s="289" t="s">
        <v>268</v>
      </c>
      <c r="D12" s="299">
        <v>28093346.43</v>
      </c>
      <c r="E12" s="300">
        <v>1.0717934216305622</v>
      </c>
    </row>
    <row r="13" spans="1:10" ht="12.75" customHeight="1">
      <c r="A13" s="288" t="s">
        <v>1057</v>
      </c>
      <c r="B13" s="288" t="s">
        <v>302</v>
      </c>
      <c r="C13" s="289" t="s">
        <v>283</v>
      </c>
      <c r="D13" s="299">
        <v>0</v>
      </c>
      <c r="E13" s="300">
        <v>0</v>
      </c>
    </row>
    <row r="14" spans="1:10" ht="12.75" customHeight="1">
      <c r="A14" s="288" t="s">
        <v>305</v>
      </c>
      <c r="B14" s="288" t="s">
        <v>302</v>
      </c>
      <c r="C14" s="289" t="s">
        <v>268</v>
      </c>
      <c r="D14" s="299">
        <v>12752481.01</v>
      </c>
      <c r="E14" s="300">
        <v>1.0988291142250086</v>
      </c>
    </row>
    <row r="15" spans="1:10" ht="12.75" customHeight="1">
      <c r="A15" s="288" t="s">
        <v>319</v>
      </c>
      <c r="B15" s="288" t="s">
        <v>317</v>
      </c>
      <c r="C15" s="289" t="s">
        <v>267</v>
      </c>
      <c r="D15" s="299">
        <v>7240886.8099999996</v>
      </c>
      <c r="E15" s="300">
        <v>804.34758498610506</v>
      </c>
    </row>
    <row r="16" spans="1:10" ht="12.75" customHeight="1">
      <c r="A16" s="288" t="s">
        <v>320</v>
      </c>
      <c r="B16" s="288" t="s">
        <v>317</v>
      </c>
      <c r="C16" s="289" t="s">
        <v>267</v>
      </c>
      <c r="D16" s="299">
        <v>9489053.9399999995</v>
      </c>
      <c r="E16" s="300">
        <v>820.18697287036741</v>
      </c>
    </row>
    <row r="17" spans="1:6" ht="12.75" customHeight="1">
      <c r="A17" s="288" t="s">
        <v>321</v>
      </c>
      <c r="B17" s="288" t="s">
        <v>317</v>
      </c>
      <c r="C17" s="289" t="s">
        <v>267</v>
      </c>
      <c r="D17" s="307">
        <v>12197005.18</v>
      </c>
      <c r="E17" s="308">
        <v>497.60413847194962</v>
      </c>
    </row>
    <row r="18" spans="1:6" ht="12.75" customHeight="1">
      <c r="A18" s="387" t="s">
        <v>931</v>
      </c>
      <c r="B18" s="309" t="s">
        <v>985</v>
      </c>
      <c r="C18" s="289" t="s">
        <v>267</v>
      </c>
      <c r="D18" s="299">
        <v>7280182.9400000004</v>
      </c>
      <c r="E18" s="300">
        <v>44.786514935153193</v>
      </c>
    </row>
    <row r="19" spans="1:6" ht="12.75" customHeight="1">
      <c r="A19" s="288" t="s">
        <v>343</v>
      </c>
      <c r="B19" s="288" t="s">
        <v>338</v>
      </c>
      <c r="C19" s="311" t="s">
        <v>268</v>
      </c>
      <c r="D19" s="305">
        <v>13075405.550000001</v>
      </c>
      <c r="E19" s="312">
        <v>422.85197889623038</v>
      </c>
    </row>
    <row r="20" spans="1:6" ht="12.75" customHeight="1">
      <c r="A20" s="288" t="s">
        <v>356</v>
      </c>
      <c r="B20" s="288" t="s">
        <v>349</v>
      </c>
      <c r="C20" s="311" t="s">
        <v>267</v>
      </c>
      <c r="D20" s="299">
        <v>38714501.299999997</v>
      </c>
      <c r="E20" s="300">
        <v>56.998627672085249</v>
      </c>
    </row>
    <row r="21" spans="1:6" ht="18.75" customHeight="1">
      <c r="A21" s="538" t="s">
        <v>796</v>
      </c>
      <c r="B21" s="539"/>
      <c r="C21" s="540"/>
      <c r="D21" s="541">
        <f>SUM(D6:D20)</f>
        <v>221821316.29000002</v>
      </c>
      <c r="E21" s="542"/>
    </row>
    <row r="22" spans="1:6" ht="12.75" customHeight="1">
      <c r="A22" s="36" t="s">
        <v>797</v>
      </c>
    </row>
    <row r="23" spans="1:6" ht="12.75" customHeight="1">
      <c r="A23" s="89" t="s">
        <v>1077</v>
      </c>
    </row>
    <row r="24" spans="1:6" ht="12.75" customHeight="1">
      <c r="A24" s="90" t="s">
        <v>1061</v>
      </c>
    </row>
    <row r="25" spans="1:6" ht="12.75" customHeight="1">
      <c r="A25" s="663" t="s">
        <v>1251</v>
      </c>
    </row>
    <row r="26" spans="1:6" ht="19.5" customHeight="1">
      <c r="A26" s="763" t="s">
        <v>1252</v>
      </c>
      <c r="B26" s="763"/>
      <c r="C26" s="763"/>
      <c r="D26" s="763"/>
      <c r="E26" s="763"/>
      <c r="F26" s="763"/>
    </row>
    <row r="27" spans="1:6" ht="12.75" customHeight="1">
      <c r="A27" s="90"/>
    </row>
    <row r="28" spans="1:6" ht="12.75" customHeight="1">
      <c r="A28" s="51" t="s">
        <v>1058</v>
      </c>
    </row>
    <row r="29" spans="1:6" ht="12.75" customHeight="1">
      <c r="A29" s="100" t="s">
        <v>1011</v>
      </c>
    </row>
    <row r="30" spans="1:6" ht="12.75" customHeight="1"/>
    <row r="31" spans="1:6" ht="12.75" customHeight="1">
      <c r="A31" s="100"/>
    </row>
    <row r="32" spans="1:6" ht="12.75" customHeight="1">
      <c r="A32" s="562" t="s">
        <v>1121</v>
      </c>
      <c r="E32" s="563" t="s">
        <v>1085</v>
      </c>
      <c r="F32" s="564" t="s">
        <v>935</v>
      </c>
    </row>
    <row r="33" spans="1:6" ht="12.75" customHeight="1">
      <c r="A33" s="661" t="s">
        <v>1122</v>
      </c>
      <c r="E33" s="101" t="s">
        <v>1161</v>
      </c>
      <c r="F33" s="76" t="s">
        <v>936</v>
      </c>
    </row>
    <row r="34" spans="1:6" ht="12.75" customHeight="1"/>
    <row r="35" spans="1:6" ht="12.75" customHeight="1">
      <c r="D35" s="654" t="s">
        <v>385</v>
      </c>
    </row>
    <row r="36" spans="1:6" ht="30" customHeight="1">
      <c r="A36" s="556" t="s">
        <v>378</v>
      </c>
      <c r="B36" s="556" t="s">
        <v>379</v>
      </c>
      <c r="C36" s="556" t="s">
        <v>380</v>
      </c>
      <c r="D36" s="517" t="s">
        <v>1220</v>
      </c>
    </row>
    <row r="37" spans="1:6" ht="12.75" customHeight="1">
      <c r="A37" s="325" t="s">
        <v>381</v>
      </c>
      <c r="B37" s="325" t="s">
        <v>382</v>
      </c>
      <c r="C37" s="326">
        <v>44584975.729999997</v>
      </c>
      <c r="D37" s="327">
        <v>147.41821225940168</v>
      </c>
      <c r="E37" s="97"/>
    </row>
    <row r="38" spans="1:6" ht="12.75" customHeight="1">
      <c r="A38" s="325" t="s">
        <v>383</v>
      </c>
      <c r="B38" s="328" t="s">
        <v>384</v>
      </c>
      <c r="C38" s="326">
        <v>77249655.150000006</v>
      </c>
      <c r="D38" s="327">
        <v>537.1674746819931</v>
      </c>
      <c r="E38" s="87"/>
    </row>
    <row r="39" spans="1:6" ht="18.75" customHeight="1">
      <c r="A39" s="538" t="s">
        <v>796</v>
      </c>
      <c r="B39" s="557"/>
      <c r="C39" s="558">
        <f>SUM(C37:C38)</f>
        <v>121834630.88</v>
      </c>
      <c r="D39" s="559"/>
    </row>
    <row r="40" spans="1:6" ht="12.75" customHeight="1">
      <c r="A40" s="77" t="s">
        <v>423</v>
      </c>
    </row>
    <row r="41" spans="1:6" ht="12.75" customHeight="1">
      <c r="A41" s="89" t="s">
        <v>1077</v>
      </c>
    </row>
    <row r="42" spans="1:6" ht="12.75" customHeight="1"/>
    <row r="43" spans="1:6" ht="12.75" customHeight="1">
      <c r="A43" s="562" t="s">
        <v>1087</v>
      </c>
      <c r="E43" s="563" t="s">
        <v>1085</v>
      </c>
      <c r="F43" s="564" t="s">
        <v>935</v>
      </c>
    </row>
    <row r="44" spans="1:6" ht="12.75" customHeight="1">
      <c r="A44" s="656" t="s">
        <v>1086</v>
      </c>
    </row>
    <row r="45" spans="1:6" ht="12.75" customHeight="1">
      <c r="A45" s="661" t="s">
        <v>1089</v>
      </c>
      <c r="E45" s="101" t="s">
        <v>1161</v>
      </c>
      <c r="F45" s="76" t="s">
        <v>936</v>
      </c>
    </row>
    <row r="46" spans="1:6" ht="12.75" customHeight="1">
      <c r="A46" s="662" t="s">
        <v>1088</v>
      </c>
    </row>
    <row r="47" spans="1:6" ht="12.75" customHeight="1">
      <c r="F47" s="654" t="s">
        <v>385</v>
      </c>
    </row>
    <row r="48" spans="1:6" ht="45" customHeight="1">
      <c r="A48" s="556" t="s">
        <v>386</v>
      </c>
      <c r="B48" s="556" t="s">
        <v>379</v>
      </c>
      <c r="C48" s="556" t="s">
        <v>1090</v>
      </c>
      <c r="D48" s="556" t="s">
        <v>1091</v>
      </c>
      <c r="E48" s="556" t="s">
        <v>380</v>
      </c>
      <c r="F48" s="517" t="s">
        <v>1220</v>
      </c>
    </row>
    <row r="49" spans="1:6" ht="12.75" customHeight="1">
      <c r="A49" s="325" t="s">
        <v>387</v>
      </c>
      <c r="B49" s="325" t="s">
        <v>388</v>
      </c>
      <c r="C49" s="329">
        <v>600000000</v>
      </c>
      <c r="D49" s="329">
        <v>300000000</v>
      </c>
      <c r="E49" s="330">
        <v>146810225.59999999</v>
      </c>
      <c r="F49" s="331">
        <v>47.807886523662013</v>
      </c>
    </row>
    <row r="50" spans="1:6" ht="12.75" customHeight="1">
      <c r="A50" s="325" t="s">
        <v>389</v>
      </c>
      <c r="B50" s="328" t="s">
        <v>390</v>
      </c>
      <c r="C50" s="332">
        <v>155000000</v>
      </c>
      <c r="D50" s="332">
        <v>77500000</v>
      </c>
      <c r="E50" s="330">
        <v>568299</v>
      </c>
      <c r="F50" s="331">
        <v>0.7</v>
      </c>
    </row>
    <row r="51" spans="1:6" ht="12.75" customHeight="1">
      <c r="A51" s="325" t="s">
        <v>391</v>
      </c>
      <c r="B51" s="325" t="s">
        <v>382</v>
      </c>
      <c r="C51" s="329">
        <v>380000000</v>
      </c>
      <c r="D51" s="329">
        <v>190000000</v>
      </c>
      <c r="E51" s="330">
        <v>82301283.310000002</v>
      </c>
      <c r="F51" s="331">
        <v>153.36521151546907</v>
      </c>
    </row>
    <row r="52" spans="1:6" ht="12.75" customHeight="1">
      <c r="A52" s="325" t="s">
        <v>393</v>
      </c>
      <c r="B52" s="325" t="s">
        <v>394</v>
      </c>
      <c r="C52" s="329">
        <v>340000000</v>
      </c>
      <c r="D52" s="329">
        <v>170000000</v>
      </c>
      <c r="E52" s="330">
        <v>44649847.920000002</v>
      </c>
      <c r="F52" s="331">
        <v>3.4658895006892201</v>
      </c>
    </row>
    <row r="53" spans="1:6" ht="12.75" customHeight="1">
      <c r="A53" s="325" t="s">
        <v>392</v>
      </c>
      <c r="B53" s="328" t="s">
        <v>384</v>
      </c>
      <c r="C53" s="332">
        <v>540000000</v>
      </c>
      <c r="D53" s="332">
        <v>262500000</v>
      </c>
      <c r="E53" s="330">
        <v>89496564.340000004</v>
      </c>
      <c r="F53" s="331">
        <v>218.35447526017796</v>
      </c>
    </row>
    <row r="54" spans="1:6" ht="18.75" customHeight="1">
      <c r="A54" s="538" t="s">
        <v>796</v>
      </c>
      <c r="B54" s="560"/>
      <c r="C54" s="561"/>
      <c r="D54" s="561"/>
      <c r="E54" s="558">
        <f>SUM(E49:E53)</f>
        <v>363826220.16999996</v>
      </c>
      <c r="F54" s="559"/>
    </row>
    <row r="55" spans="1:6" ht="12.75" customHeight="1">
      <c r="A55" s="77" t="s">
        <v>423</v>
      </c>
    </row>
    <row r="56" spans="1:6" ht="12.75" customHeight="1">
      <c r="A56" s="89" t="s">
        <v>1077</v>
      </c>
    </row>
    <row r="57" spans="1:6" ht="12.75" customHeight="1"/>
    <row r="58" spans="1:6" ht="12.75" customHeight="1">
      <c r="A58" s="663" t="s">
        <v>1250</v>
      </c>
    </row>
    <row r="59" spans="1:6" ht="19.5" customHeight="1">
      <c r="A59" s="764" t="s">
        <v>1249</v>
      </c>
      <c r="B59" s="764"/>
      <c r="C59" s="764"/>
      <c r="D59" s="764"/>
      <c r="E59" s="764"/>
      <c r="F59" s="764"/>
    </row>
    <row r="60" spans="1:6" ht="12.75" customHeight="1">
      <c r="A60" s="668"/>
      <c r="B60" s="668"/>
      <c r="C60" s="668"/>
      <c r="D60" s="668"/>
      <c r="E60" s="668"/>
    </row>
    <row r="61" spans="1:6" ht="12.75" customHeight="1">
      <c r="A61" s="664"/>
    </row>
    <row r="62" spans="1:6" ht="12.75" customHeight="1">
      <c r="A62" s="84" t="s">
        <v>419</v>
      </c>
    </row>
    <row r="63" spans="1:6" ht="12.75" customHeight="1"/>
    <row r="64" spans="1:6" ht="12.75" customHeight="1"/>
    <row r="65" spans="1:6" ht="12.75" customHeight="1">
      <c r="A65" s="665"/>
    </row>
    <row r="66" spans="1:6" ht="12.75" customHeight="1">
      <c r="A66" s="663"/>
    </row>
    <row r="67" spans="1:6" ht="12.75" customHeight="1">
      <c r="A67" s="663"/>
    </row>
    <row r="68" spans="1:6" ht="12.75" customHeight="1">
      <c r="A68" s="663"/>
    </row>
    <row r="69" spans="1:6" ht="12.75" customHeight="1">
      <c r="A69" s="664"/>
    </row>
    <row r="70" spans="1:6" ht="12.75" customHeight="1">
      <c r="A70" s="664"/>
    </row>
    <row r="71" spans="1:6" ht="12.75" customHeight="1">
      <c r="A71" s="664"/>
    </row>
    <row r="72" spans="1:6" ht="12.75" customHeight="1">
      <c r="A72" s="664"/>
    </row>
    <row r="73" spans="1:6" ht="12.75" customHeight="1"/>
    <row r="74" spans="1:6" ht="12.75" customHeight="1"/>
    <row r="77" spans="1:6">
      <c r="F77" s="53" t="s">
        <v>1065</v>
      </c>
    </row>
  </sheetData>
  <mergeCells count="2">
    <mergeCell ref="A26:F26"/>
    <mergeCell ref="A59:F59"/>
  </mergeCells>
  <hyperlinks>
    <hyperlink ref="A62"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ht="12.75" customHeight="1">
      <c r="A1" s="545" t="s">
        <v>1093</v>
      </c>
      <c r="D1" s="554" t="str">
        <f>'4 Tablica 2 - Graf 2'!F5</f>
        <v>Prosinac 2013.</v>
      </c>
    </row>
    <row r="2" spans="1:5" ht="12.75" customHeight="1">
      <c r="A2" s="18" t="s">
        <v>1094</v>
      </c>
      <c r="D2" s="72" t="str">
        <f>'4 Tablica 2 - Graf 2'!F6</f>
        <v>December 2013</v>
      </c>
    </row>
    <row r="3" spans="1:5" ht="12.75" customHeight="1"/>
    <row r="4" spans="1:5" ht="12.75" customHeight="1">
      <c r="D4" s="73" t="s">
        <v>372</v>
      </c>
    </row>
    <row r="5" spans="1:5" ht="45" customHeight="1">
      <c r="A5" s="556" t="s">
        <v>1221</v>
      </c>
      <c r="B5" s="556" t="s">
        <v>379</v>
      </c>
      <c r="C5" s="556" t="s">
        <v>380</v>
      </c>
      <c r="D5" s="556" t="s">
        <v>1222</v>
      </c>
    </row>
    <row r="6" spans="1:5" ht="15" customHeight="1">
      <c r="A6" s="318" t="s">
        <v>371</v>
      </c>
      <c r="B6" s="318" t="s">
        <v>421</v>
      </c>
      <c r="C6" s="319">
        <v>171593764.94999999</v>
      </c>
      <c r="D6" s="320">
        <v>56.326402007209779</v>
      </c>
      <c r="E6" s="97"/>
    </row>
    <row r="7" spans="1:5" ht="15" customHeight="1">
      <c r="A7" s="318" t="s">
        <v>369</v>
      </c>
      <c r="B7" s="321" t="s">
        <v>289</v>
      </c>
      <c r="C7" s="319">
        <v>17920224.149999999</v>
      </c>
      <c r="D7" s="320">
        <v>35.415462747035569</v>
      </c>
      <c r="E7" s="87"/>
    </row>
    <row r="8" spans="1:5" ht="15" customHeight="1">
      <c r="A8" s="318" t="s">
        <v>370</v>
      </c>
      <c r="B8" s="318" t="s">
        <v>989</v>
      </c>
      <c r="C8" s="319">
        <v>1065354506.46</v>
      </c>
      <c r="D8" s="320">
        <v>277.03919631278211</v>
      </c>
    </row>
    <row r="9" spans="1:5" ht="18.75" customHeight="1">
      <c r="A9" s="538" t="s">
        <v>796</v>
      </c>
      <c r="B9" s="550"/>
      <c r="C9" s="551">
        <f>SUM(C6:C8)</f>
        <v>1254868495.5599999</v>
      </c>
      <c r="D9" s="552"/>
    </row>
    <row r="10" spans="1:5" ht="12.75" customHeight="1">
      <c r="A10" s="36" t="s">
        <v>358</v>
      </c>
    </row>
    <row r="11" spans="1:5" ht="12.75" customHeight="1">
      <c r="A11" s="640"/>
    </row>
    <row r="12" spans="1:5" ht="12.75" customHeight="1"/>
    <row r="13" spans="1:5" ht="12.75" customHeight="1">
      <c r="A13" s="553" t="s">
        <v>1095</v>
      </c>
      <c r="D13" s="554" t="str">
        <f>'4 Tablica 2 - Graf 2'!F5</f>
        <v>Prosinac 2013.</v>
      </c>
    </row>
    <row r="14" spans="1:5" ht="12.75" customHeight="1">
      <c r="A14" s="75" t="s">
        <v>1096</v>
      </c>
      <c r="D14" s="72" t="str">
        <f>'4 Tablica 2 - Graf 2'!F6</f>
        <v>December 2013</v>
      </c>
    </row>
    <row r="15" spans="1:5" ht="12.75" customHeight="1"/>
    <row r="16" spans="1:5" ht="12.75" customHeight="1">
      <c r="D16" s="73" t="s">
        <v>372</v>
      </c>
    </row>
    <row r="17" spans="1:6" ht="45" customHeight="1">
      <c r="A17" s="556" t="s">
        <v>1221</v>
      </c>
      <c r="B17" s="556" t="s">
        <v>379</v>
      </c>
      <c r="C17" s="556" t="s">
        <v>380</v>
      </c>
      <c r="D17" s="556" t="s">
        <v>1222</v>
      </c>
    </row>
    <row r="18" spans="1:6" ht="15" customHeight="1">
      <c r="A18" s="318" t="s">
        <v>373</v>
      </c>
      <c r="B18" s="318" t="s">
        <v>289</v>
      </c>
      <c r="C18" s="319">
        <v>128064375.10000001</v>
      </c>
      <c r="D18" s="320">
        <v>63.930793311807477</v>
      </c>
      <c r="E18" s="97"/>
    </row>
    <row r="19" spans="1:6" ht="15" customHeight="1">
      <c r="A19" s="538" t="s">
        <v>796</v>
      </c>
      <c r="B19" s="550"/>
      <c r="C19" s="551">
        <f>SUM(C18:C18)</f>
        <v>128064375.10000001</v>
      </c>
      <c r="D19" s="552"/>
      <c r="E19" s="87"/>
    </row>
    <row r="20" spans="1:6" ht="12.75" customHeight="1">
      <c r="A20" s="36" t="s">
        <v>358</v>
      </c>
    </row>
    <row r="21" spans="1:6" ht="12.75" customHeight="1">
      <c r="A21" s="51"/>
    </row>
    <row r="22" spans="1:6" ht="19.5" customHeight="1">
      <c r="A22" s="765" t="s">
        <v>1251</v>
      </c>
      <c r="B22" s="765"/>
      <c r="C22" s="765"/>
      <c r="D22" s="765"/>
    </row>
    <row r="23" spans="1:6" ht="21.75" customHeight="1">
      <c r="A23" s="763" t="s">
        <v>1252</v>
      </c>
      <c r="B23" s="763"/>
      <c r="C23" s="763"/>
      <c r="D23" s="763"/>
      <c r="E23" s="100"/>
      <c r="F23" s="100"/>
    </row>
    <row r="24" spans="1:6" ht="12.75" customHeight="1">
      <c r="A24" s="51"/>
    </row>
    <row r="25" spans="1:6" ht="12.75" customHeight="1"/>
    <row r="26" spans="1:6" ht="12.75" customHeight="1">
      <c r="A26" s="555" t="s">
        <v>1097</v>
      </c>
      <c r="D26" s="411" t="str">
        <f>Naslovnica!A20</f>
        <v>Siječanj 2014.</v>
      </c>
    </row>
    <row r="27" spans="1:6" ht="12.75" customHeight="1">
      <c r="A27" s="75" t="s">
        <v>1098</v>
      </c>
      <c r="D27" s="19" t="str">
        <f>Naslovnica!A24</f>
        <v>January 2014</v>
      </c>
    </row>
    <row r="28" spans="1:6" ht="12.75" customHeight="1"/>
    <row r="29" spans="1:6" ht="12.75" customHeight="1">
      <c r="C29" s="86" t="s">
        <v>372</v>
      </c>
    </row>
    <row r="30" spans="1:6" ht="22.5" customHeight="1">
      <c r="A30" s="556" t="s">
        <v>1223</v>
      </c>
      <c r="B30" s="556" t="s">
        <v>379</v>
      </c>
      <c r="C30" s="556" t="s">
        <v>380</v>
      </c>
    </row>
    <row r="31" spans="1:6" ht="22.5" customHeight="1">
      <c r="A31" s="322" t="s">
        <v>374</v>
      </c>
      <c r="B31" s="323" t="s">
        <v>375</v>
      </c>
      <c r="C31" s="324">
        <v>929794696.62</v>
      </c>
      <c r="D31" s="97"/>
    </row>
    <row r="32" spans="1:6" ht="15" customHeight="1">
      <c r="A32" s="322" t="s">
        <v>376</v>
      </c>
      <c r="B32" s="323" t="s">
        <v>377</v>
      </c>
      <c r="C32" s="324">
        <v>193311523.27366683</v>
      </c>
      <c r="D32" s="87"/>
    </row>
    <row r="33" spans="1:1" ht="12.75" customHeight="1">
      <c r="A33" s="36" t="s">
        <v>358</v>
      </c>
    </row>
    <row r="34" spans="1:1" ht="12.75" customHeight="1"/>
    <row r="35" spans="1:1" ht="12.75" customHeight="1"/>
    <row r="36" spans="1:1" ht="12.75" customHeight="1">
      <c r="A36" s="84" t="s">
        <v>419</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row r="55" spans="4:4" ht="12.75" customHeight="1">
      <c r="D55" s="53" t="s">
        <v>1092</v>
      </c>
    </row>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2">
    <mergeCell ref="A22:D22"/>
    <mergeCell ref="A23:D23"/>
  </mergeCells>
  <hyperlinks>
    <hyperlink ref="A3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82" t="s">
        <v>594</v>
      </c>
      <c r="B1" s="583"/>
      <c r="C1" s="583"/>
      <c r="D1" s="583"/>
      <c r="E1" s="624"/>
      <c r="F1" s="595"/>
      <c r="G1" s="584" t="s">
        <v>1001</v>
      </c>
    </row>
    <row r="2" spans="1:7" ht="15" customHeight="1">
      <c r="A2" s="585" t="s">
        <v>595</v>
      </c>
      <c r="B2" s="583"/>
      <c r="C2" s="583"/>
      <c r="D2" s="583"/>
      <c r="E2" s="625"/>
      <c r="F2" s="595"/>
      <c r="G2" s="586" t="s">
        <v>1002</v>
      </c>
    </row>
    <row r="3" spans="1:7" ht="12.75" customHeight="1">
      <c r="A3" s="78" t="s">
        <v>395</v>
      </c>
    </row>
    <row r="4" spans="1:7" ht="12.75" customHeight="1"/>
    <row r="5" spans="1:7" ht="12.75" customHeight="1">
      <c r="A5" s="566" t="s">
        <v>1099</v>
      </c>
    </row>
    <row r="6" spans="1:7" ht="12.75" customHeight="1">
      <c r="A6" s="79" t="s">
        <v>1100</v>
      </c>
    </row>
    <row r="7" spans="1:7" ht="12.75" customHeight="1"/>
    <row r="8" spans="1:7" ht="34.5" customHeight="1">
      <c r="A8" s="565" t="s">
        <v>396</v>
      </c>
      <c r="B8" s="766" t="s">
        <v>833</v>
      </c>
      <c r="C8" s="766"/>
    </row>
    <row r="9" spans="1:7" ht="12.75" customHeight="1">
      <c r="A9" s="333" t="s">
        <v>879</v>
      </c>
      <c r="B9" s="334">
        <v>25</v>
      </c>
      <c r="C9" s="335"/>
      <c r="D9" s="87"/>
      <c r="F9" s="87"/>
    </row>
    <row r="10" spans="1:7" ht="12.75" customHeight="1">
      <c r="A10" s="333" t="s">
        <v>909</v>
      </c>
      <c r="B10" s="334">
        <v>25</v>
      </c>
      <c r="C10" s="335"/>
      <c r="F10" s="97"/>
    </row>
    <row r="11" spans="1:7" ht="12.75" customHeight="1">
      <c r="A11" s="336" t="s">
        <v>978</v>
      </c>
      <c r="B11" s="334">
        <v>24</v>
      </c>
      <c r="C11" s="335"/>
      <c r="F11" s="97"/>
    </row>
    <row r="12" spans="1:7" ht="12.75" customHeight="1">
      <c r="A12" s="333" t="s">
        <v>997</v>
      </c>
      <c r="B12" s="334">
        <v>23</v>
      </c>
      <c r="C12" s="335"/>
    </row>
    <row r="13" spans="1:7" ht="12.75" customHeight="1">
      <c r="A13" s="333" t="s">
        <v>1010</v>
      </c>
      <c r="B13" s="334">
        <v>23</v>
      </c>
      <c r="C13" s="335"/>
    </row>
    <row r="14" spans="1:7" ht="12.75" customHeight="1">
      <c r="A14" s="27" t="s">
        <v>401</v>
      </c>
    </row>
    <row r="15" spans="1:7" ht="12.75" customHeight="1"/>
    <row r="16" spans="1:7" ht="12.75" customHeight="1">
      <c r="A16" s="566" t="s">
        <v>1101</v>
      </c>
    </row>
    <row r="17" spans="1:9" ht="12.75" customHeight="1">
      <c r="A17" s="79" t="s">
        <v>1102</v>
      </c>
    </row>
    <row r="18" spans="1:9" ht="12.75" customHeight="1">
      <c r="E18" s="768" t="s">
        <v>838</v>
      </c>
      <c r="F18" s="768"/>
    </row>
    <row r="19" spans="1:9" ht="73.5" customHeight="1">
      <c r="A19" s="766" t="s">
        <v>884</v>
      </c>
      <c r="B19" s="766" t="s">
        <v>828</v>
      </c>
      <c r="C19" s="767"/>
      <c r="D19" s="767"/>
      <c r="E19" s="766" t="s">
        <v>984</v>
      </c>
      <c r="F19" s="739"/>
      <c r="G19" s="739"/>
    </row>
    <row r="20" spans="1:9" ht="27.75" customHeight="1">
      <c r="A20" s="766"/>
      <c r="B20" s="636" t="s">
        <v>1225</v>
      </c>
      <c r="C20" s="636" t="s">
        <v>1010</v>
      </c>
      <c r="D20" s="496" t="s">
        <v>397</v>
      </c>
      <c r="E20" s="636" t="s">
        <v>1225</v>
      </c>
      <c r="F20" s="636" t="s">
        <v>1010</v>
      </c>
      <c r="G20" s="496" t="s">
        <v>397</v>
      </c>
    </row>
    <row r="21" spans="1:9" ht="16.5" customHeight="1">
      <c r="A21" s="337" t="s">
        <v>398</v>
      </c>
      <c r="B21" s="338">
        <v>54177</v>
      </c>
      <c r="C21" s="338">
        <v>47662</v>
      </c>
      <c r="D21" s="339">
        <v>-0.12025398231721948</v>
      </c>
      <c r="E21" s="338">
        <v>4580557.5864700004</v>
      </c>
      <c r="F21" s="338">
        <v>3792376.3186599999</v>
      </c>
      <c r="G21" s="340">
        <v>-0.17207103129499376</v>
      </c>
      <c r="H21" s="87"/>
      <c r="I21" s="164"/>
    </row>
    <row r="22" spans="1:9" ht="16.5" customHeight="1">
      <c r="A22" s="337" t="s">
        <v>399</v>
      </c>
      <c r="B22" s="338">
        <v>63184</v>
      </c>
      <c r="C22" s="338">
        <v>57468</v>
      </c>
      <c r="D22" s="339">
        <v>-9.0465940744492282E-2</v>
      </c>
      <c r="E22" s="338">
        <v>11173888.605799999</v>
      </c>
      <c r="F22" s="338">
        <v>10324452.62683</v>
      </c>
      <c r="G22" s="340">
        <v>-7.6019728577666715E-2</v>
      </c>
    </row>
    <row r="23" spans="1:9" ht="16.5" customHeight="1">
      <c r="A23" s="337" t="s">
        <v>400</v>
      </c>
      <c r="B23" s="338">
        <v>3084</v>
      </c>
      <c r="C23" s="338">
        <v>1974</v>
      </c>
      <c r="D23" s="339">
        <v>-0.35992217898832685</v>
      </c>
      <c r="E23" s="338">
        <v>602999.61777000001</v>
      </c>
      <c r="F23" s="338">
        <v>315207.99909</v>
      </c>
      <c r="G23" s="340">
        <v>-0.47726666850023003</v>
      </c>
    </row>
    <row r="24" spans="1:9" ht="16.5" customHeight="1">
      <c r="A24" s="341" t="s">
        <v>161</v>
      </c>
      <c r="B24" s="342">
        <v>120445</v>
      </c>
      <c r="C24" s="342">
        <v>107104</v>
      </c>
      <c r="D24" s="343">
        <v>-0.1107642492423928</v>
      </c>
      <c r="E24" s="342">
        <v>16357445.810039999</v>
      </c>
      <c r="F24" s="342">
        <v>14432036.94458</v>
      </c>
      <c r="G24" s="344">
        <v>-0.1177084055677083</v>
      </c>
    </row>
    <row r="25" spans="1:9" ht="12.75" customHeight="1">
      <c r="A25" s="27" t="s">
        <v>401</v>
      </c>
    </row>
    <row r="26" spans="1:9" ht="27" customHeight="1">
      <c r="A26" s="769" t="s">
        <v>1232</v>
      </c>
      <c r="B26" s="769"/>
      <c r="C26" s="769"/>
      <c r="D26" s="769"/>
      <c r="E26" s="769"/>
      <c r="F26" s="773"/>
      <c r="G26" s="773"/>
    </row>
    <row r="27" spans="1:9" ht="71.25" customHeight="1">
      <c r="A27" s="770" t="s">
        <v>983</v>
      </c>
      <c r="B27" s="770"/>
      <c r="C27" s="770"/>
      <c r="D27" s="770"/>
      <c r="E27" s="770"/>
      <c r="F27" s="770"/>
      <c r="G27" s="770"/>
    </row>
    <row r="28" spans="1:9" ht="23.25" customHeight="1">
      <c r="A28" s="771" t="s">
        <v>1244</v>
      </c>
      <c r="B28" s="772"/>
      <c r="C28" s="772"/>
      <c r="D28" s="772"/>
      <c r="E28" s="772"/>
      <c r="F28" s="772"/>
      <c r="G28" s="772"/>
    </row>
    <row r="29" spans="1:9" ht="12.75" customHeight="1"/>
    <row r="30" spans="1:9" ht="12.75" customHeight="1">
      <c r="A30" s="566" t="s">
        <v>1103</v>
      </c>
    </row>
    <row r="31" spans="1:9" ht="12.75" customHeight="1">
      <c r="A31" s="79" t="s">
        <v>1104</v>
      </c>
    </row>
    <row r="32" spans="1:9" ht="12.75" customHeight="1">
      <c r="E32" s="768" t="s">
        <v>838</v>
      </c>
      <c r="F32" s="768"/>
    </row>
    <row r="33" spans="1:9" ht="78" customHeight="1">
      <c r="A33" s="766" t="s">
        <v>884</v>
      </c>
      <c r="B33" s="766" t="s">
        <v>829</v>
      </c>
      <c r="C33" s="767"/>
      <c r="D33" s="567"/>
      <c r="E33" s="766" t="s">
        <v>834</v>
      </c>
      <c r="F33" s="739"/>
      <c r="G33" s="739"/>
    </row>
    <row r="34" spans="1:9" ht="32.25" customHeight="1">
      <c r="A34" s="766"/>
      <c r="B34" s="636" t="s">
        <v>1226</v>
      </c>
      <c r="C34" s="636" t="s">
        <v>1227</v>
      </c>
      <c r="D34" s="496" t="s">
        <v>397</v>
      </c>
      <c r="E34" s="636" t="s">
        <v>1226</v>
      </c>
      <c r="F34" s="636" t="s">
        <v>1227</v>
      </c>
      <c r="G34" s="496" t="s">
        <v>397</v>
      </c>
    </row>
    <row r="35" spans="1:9" ht="16.5" customHeight="1">
      <c r="A35" s="337" t="s">
        <v>398</v>
      </c>
      <c r="B35" s="338">
        <v>12154</v>
      </c>
      <c r="C35" s="338">
        <v>14255</v>
      </c>
      <c r="D35" s="339">
        <v>0.17286490044429817</v>
      </c>
      <c r="E35" s="338">
        <v>1809597.7150899998</v>
      </c>
      <c r="F35" s="338">
        <v>1677569.4327799999</v>
      </c>
      <c r="G35" s="345">
        <v>-7.2960018245510183E-2</v>
      </c>
      <c r="H35" s="87"/>
      <c r="I35" s="87"/>
    </row>
    <row r="36" spans="1:9" ht="16.5" customHeight="1">
      <c r="A36" s="337" t="s">
        <v>399</v>
      </c>
      <c r="B36" s="338">
        <v>14241</v>
      </c>
      <c r="C36" s="338">
        <v>14714</v>
      </c>
      <c r="D36" s="339">
        <v>3.3213959693841721E-2</v>
      </c>
      <c r="E36" s="338">
        <v>3017306.4656500001</v>
      </c>
      <c r="F36" s="338">
        <v>3979268.8723800001</v>
      </c>
      <c r="G36" s="345">
        <v>0.31881494892258821</v>
      </c>
      <c r="H36" s="87"/>
    </row>
    <row r="37" spans="1:9" ht="16.5" customHeight="1">
      <c r="A37" s="341" t="s">
        <v>161</v>
      </c>
      <c r="B37" s="342">
        <v>26395</v>
      </c>
      <c r="C37" s="342">
        <v>28969</v>
      </c>
      <c r="D37" s="343">
        <v>9.7518469407084682E-2</v>
      </c>
      <c r="E37" s="342">
        <v>4826904.1807399997</v>
      </c>
      <c r="F37" s="342">
        <v>5656838.30516</v>
      </c>
      <c r="G37" s="346">
        <v>0.17193921680309082</v>
      </c>
    </row>
    <row r="38" spans="1:9" ht="12.75" customHeight="1">
      <c r="A38" s="27" t="s">
        <v>401</v>
      </c>
    </row>
    <row r="39" spans="1:9" ht="30.75" customHeight="1">
      <c r="A39" s="769" t="s">
        <v>1233</v>
      </c>
      <c r="B39" s="769"/>
      <c r="C39" s="769"/>
      <c r="D39" s="769"/>
      <c r="E39" s="769"/>
      <c r="F39" s="769"/>
      <c r="G39" s="769"/>
    </row>
    <row r="40" spans="1:9" ht="81.75" customHeight="1">
      <c r="A40" s="770" t="s">
        <v>836</v>
      </c>
      <c r="B40" s="770"/>
      <c r="C40" s="770"/>
      <c r="D40" s="770"/>
      <c r="E40" s="770"/>
      <c r="F40" s="770"/>
      <c r="G40" s="770"/>
    </row>
    <row r="41" spans="1:9" ht="24.75" customHeight="1">
      <c r="A41" s="771" t="s">
        <v>1244</v>
      </c>
      <c r="B41" s="772"/>
      <c r="C41" s="772"/>
      <c r="D41" s="772"/>
      <c r="E41" s="772"/>
      <c r="F41" s="772"/>
      <c r="G41" s="772"/>
    </row>
    <row r="42" spans="1:9" ht="12.75" customHeight="1"/>
    <row r="43" spans="1:9" ht="12.75" customHeight="1">
      <c r="A43" s="410" t="s">
        <v>1228</v>
      </c>
    </row>
    <row r="44" spans="1:9" ht="12.75" customHeight="1">
      <c r="A44" s="15" t="s">
        <v>1229</v>
      </c>
    </row>
    <row r="45" spans="1:9" ht="12.75" customHeight="1"/>
    <row r="46" spans="1:9" ht="12.75" customHeight="1"/>
    <row r="47" spans="1:9" ht="12.75" customHeight="1">
      <c r="G47" s="87"/>
    </row>
    <row r="48" spans="1:9" ht="12.75" customHeight="1"/>
    <row r="49" spans="1:8" ht="12.75" customHeight="1"/>
    <row r="50" spans="1:8" ht="12.75" customHeight="1">
      <c r="H50" s="87"/>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9" t="s">
        <v>401</v>
      </c>
    </row>
    <row r="65" spans="1:9" ht="12.75" customHeight="1">
      <c r="A65" s="27"/>
    </row>
    <row r="66" spans="1:9" ht="12.75" customHeight="1">
      <c r="A66" s="410" t="s">
        <v>1230</v>
      </c>
    </row>
    <row r="67" spans="1:9" ht="12.75" customHeight="1">
      <c r="A67" s="15" t="s">
        <v>1231</v>
      </c>
    </row>
    <row r="68" spans="1:9" ht="12.75" customHeight="1"/>
    <row r="69" spans="1:9" ht="12.75" customHeight="1"/>
    <row r="70" spans="1:9" ht="12.75" customHeight="1"/>
    <row r="71" spans="1:9" ht="12.75" customHeight="1">
      <c r="G71" s="87"/>
    </row>
    <row r="72" spans="1:9" ht="12.75" customHeight="1"/>
    <row r="73" spans="1:9" ht="12.75" customHeight="1">
      <c r="I73" s="87"/>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9" t="s">
        <v>401</v>
      </c>
    </row>
    <row r="88" spans="1:1" ht="12.75" customHeight="1"/>
    <row r="89" spans="1:1" ht="12.75" customHeight="1"/>
    <row r="90" spans="1:1" ht="12.75" customHeight="1"/>
    <row r="91" spans="1:1" ht="12.75" customHeight="1">
      <c r="A91" s="84" t="s">
        <v>419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9" t="s">
        <v>1105</v>
      </c>
    </row>
    <row r="2" spans="1:6" ht="12.75" customHeight="1">
      <c r="A2" s="52" t="s">
        <v>1106</v>
      </c>
    </row>
    <row r="3" spans="1:6" ht="12.75" customHeight="1"/>
    <row r="4" spans="1:6" ht="12.75" customHeight="1">
      <c r="E4" s="124" t="s">
        <v>646</v>
      </c>
      <c r="F4" s="155"/>
    </row>
    <row r="5" spans="1:6" ht="22.5" customHeight="1">
      <c r="A5" s="766" t="s">
        <v>468</v>
      </c>
      <c r="B5" s="568" t="s">
        <v>830</v>
      </c>
      <c r="C5" s="568" t="s">
        <v>830</v>
      </c>
      <c r="D5" s="775" t="s">
        <v>466</v>
      </c>
      <c r="E5" s="775" t="s">
        <v>467</v>
      </c>
    </row>
    <row r="6" spans="1:6" ht="22.5" customHeight="1">
      <c r="A6" s="774"/>
      <c r="B6" s="637" t="s">
        <v>1234</v>
      </c>
      <c r="C6" s="637" t="s">
        <v>1010</v>
      </c>
      <c r="D6" s="775"/>
      <c r="E6" s="775"/>
    </row>
    <row r="7" spans="1:6" ht="12.75" customHeight="1">
      <c r="A7" s="347" t="s">
        <v>533</v>
      </c>
      <c r="B7" s="348">
        <v>15334561.6425</v>
      </c>
      <c r="C7" s="348">
        <v>13796675.28559</v>
      </c>
      <c r="D7" s="349">
        <v>-0.10028890246511653</v>
      </c>
      <c r="E7" s="348">
        <v>-1537886.3569099996</v>
      </c>
      <c r="F7" s="87"/>
    </row>
    <row r="8" spans="1:6" ht="12.75" customHeight="1">
      <c r="A8" s="350" t="s">
        <v>522</v>
      </c>
      <c r="B8" s="351">
        <v>25270.760549999999</v>
      </c>
      <c r="C8" s="351">
        <v>16124.847720000002</v>
      </c>
      <c r="D8" s="352">
        <v>-0.36191680151074829</v>
      </c>
      <c r="E8" s="351">
        <v>-9145.9128299999975</v>
      </c>
      <c r="F8" s="97"/>
    </row>
    <row r="9" spans="1:6" ht="12.75" customHeight="1">
      <c r="A9" s="350" t="s">
        <v>523</v>
      </c>
      <c r="B9" s="351">
        <v>6249097.5653299997</v>
      </c>
      <c r="C9" s="351">
        <v>5602644.0732500004</v>
      </c>
      <c r="D9" s="352">
        <v>-0.10344749546982976</v>
      </c>
      <c r="E9" s="351">
        <v>-646453.4920799993</v>
      </c>
      <c r="F9" s="97"/>
    </row>
    <row r="10" spans="1:6" ht="12.75" customHeight="1">
      <c r="A10" s="350" t="s">
        <v>524</v>
      </c>
      <c r="B10" s="351">
        <v>650488.58213</v>
      </c>
      <c r="C10" s="351">
        <v>347958.39410000003</v>
      </c>
      <c r="D10" s="352">
        <v>-0.46508147312805465</v>
      </c>
      <c r="E10" s="351">
        <v>-302530.18802999996</v>
      </c>
    </row>
    <row r="11" spans="1:6" ht="12.75" customHeight="1">
      <c r="A11" s="350" t="s">
        <v>525</v>
      </c>
      <c r="B11" s="351">
        <v>8256075.8596899994</v>
      </c>
      <c r="C11" s="351">
        <v>7680064.4662799994</v>
      </c>
      <c r="D11" s="352">
        <v>-6.9768180816064868E-2</v>
      </c>
      <c r="E11" s="351">
        <v>-576011.39341000002</v>
      </c>
    </row>
    <row r="12" spans="1:6" ht="12.75" customHeight="1">
      <c r="A12" s="350" t="s">
        <v>526</v>
      </c>
      <c r="B12" s="351">
        <v>153628.87480000002</v>
      </c>
      <c r="C12" s="351">
        <v>149883.50424000001</v>
      </c>
      <c r="D12" s="352">
        <v>-2.4379339918201431E-2</v>
      </c>
      <c r="E12" s="351">
        <v>-3745.3705600000103</v>
      </c>
    </row>
    <row r="13" spans="1:6" ht="12.75" customHeight="1">
      <c r="A13" s="347" t="s">
        <v>534</v>
      </c>
      <c r="B13" s="348">
        <v>6592382.0953799998</v>
      </c>
      <c r="C13" s="348">
        <v>5871684.46514</v>
      </c>
      <c r="D13" s="349">
        <v>-0.10932279406939582</v>
      </c>
      <c r="E13" s="348">
        <v>-720697.63023999985</v>
      </c>
    </row>
    <row r="14" spans="1:6" ht="12.75" customHeight="1">
      <c r="A14" s="350" t="s">
        <v>527</v>
      </c>
      <c r="B14" s="351">
        <v>744574.51538</v>
      </c>
      <c r="C14" s="351">
        <v>824396.44119000004</v>
      </c>
      <c r="D14" s="352">
        <v>0.10720475138645087</v>
      </c>
      <c r="E14" s="351">
        <v>79821.925810000044</v>
      </c>
    </row>
    <row r="15" spans="1:6" ht="12.75" customHeight="1">
      <c r="A15" s="350" t="s">
        <v>528</v>
      </c>
      <c r="B15" s="351">
        <v>4167010.7713800003</v>
      </c>
      <c r="C15" s="351">
        <v>3562583.0230999999</v>
      </c>
      <c r="D15" s="352">
        <v>-0.14505068055771558</v>
      </c>
      <c r="E15" s="351">
        <v>-604427.74828000041</v>
      </c>
    </row>
    <row r="16" spans="1:6" ht="12.75" customHeight="1">
      <c r="A16" s="350" t="s">
        <v>529</v>
      </c>
      <c r="B16" s="351">
        <v>1224409.4114600001</v>
      </c>
      <c r="C16" s="351">
        <v>1238381.46581</v>
      </c>
      <c r="D16" s="352">
        <v>1.1411260171007208E-2</v>
      </c>
      <c r="E16" s="351">
        <v>13972.054349999875</v>
      </c>
    </row>
    <row r="17" spans="1:7" ht="12.75" customHeight="1">
      <c r="A17" s="350" t="s">
        <v>530</v>
      </c>
      <c r="B17" s="351">
        <v>456387.39716000005</v>
      </c>
      <c r="C17" s="351">
        <v>246323.53503999999</v>
      </c>
      <c r="D17" s="352">
        <v>-0.46027533500526524</v>
      </c>
      <c r="E17" s="351">
        <v>-210063.86212000006</v>
      </c>
    </row>
    <row r="18" spans="1:7" ht="22.5">
      <c r="A18" s="353" t="s">
        <v>539</v>
      </c>
      <c r="B18" s="351">
        <v>223990.30948</v>
      </c>
      <c r="C18" s="351">
        <v>63563.841380000005</v>
      </c>
      <c r="D18" s="352">
        <v>-0.71622057432946407</v>
      </c>
      <c r="E18" s="351">
        <v>-160426.4681</v>
      </c>
    </row>
    <row r="19" spans="1:7" ht="12.75" customHeight="1">
      <c r="A19" s="354" t="s">
        <v>542</v>
      </c>
      <c r="B19" s="348">
        <v>22150934.047359999</v>
      </c>
      <c r="C19" s="348">
        <v>19731923.592110001</v>
      </c>
      <c r="D19" s="349">
        <v>-0.10920579918110956</v>
      </c>
      <c r="E19" s="348">
        <v>-2419010.4552499987</v>
      </c>
    </row>
    <row r="20" spans="1:7" ht="12.75" customHeight="1">
      <c r="A20" s="350" t="s">
        <v>531</v>
      </c>
      <c r="B20" s="351">
        <v>9027979.8278500009</v>
      </c>
      <c r="C20" s="351">
        <v>8766454.83928</v>
      </c>
      <c r="D20" s="352">
        <v>-2.8968273473898836E-2</v>
      </c>
      <c r="E20" s="351">
        <v>-261524.98857000098</v>
      </c>
    </row>
    <row r="21" spans="1:7" ht="12.75" customHeight="1">
      <c r="A21" s="347" t="s">
        <v>535</v>
      </c>
      <c r="B21" s="348">
        <v>1170446.6375599999</v>
      </c>
      <c r="C21" s="348">
        <v>1296174.54235</v>
      </c>
      <c r="D21" s="349">
        <v>0.10741874149179649</v>
      </c>
      <c r="E21" s="348">
        <v>125727.90479000006</v>
      </c>
    </row>
    <row r="22" spans="1:7" ht="12.75" customHeight="1">
      <c r="A22" s="347" t="s">
        <v>536</v>
      </c>
      <c r="B22" s="348">
        <v>127510.63264</v>
      </c>
      <c r="C22" s="348">
        <v>102231.28081</v>
      </c>
      <c r="D22" s="349">
        <v>-0.19825289316359243</v>
      </c>
      <c r="E22" s="348">
        <v>-25279.35183</v>
      </c>
    </row>
    <row r="23" spans="1:7" ht="12.75" customHeight="1">
      <c r="A23" s="347" t="s">
        <v>537</v>
      </c>
      <c r="B23" s="348">
        <v>12442648.37345</v>
      </c>
      <c r="C23" s="348">
        <v>10998663.258459998</v>
      </c>
      <c r="D23" s="349">
        <v>-0.11605126751561691</v>
      </c>
      <c r="E23" s="348">
        <v>-1443985.1149900015</v>
      </c>
    </row>
    <row r="24" spans="1:7" ht="12.75" customHeight="1">
      <c r="A24" s="347" t="s">
        <v>538</v>
      </c>
      <c r="B24" s="348">
        <v>7970763.7396800006</v>
      </c>
      <c r="C24" s="348">
        <v>7010201.3500299994</v>
      </c>
      <c r="D24" s="349">
        <v>-0.12051070901375939</v>
      </c>
      <c r="E24" s="348">
        <v>-960562.38965000119</v>
      </c>
    </row>
    <row r="25" spans="1:7" ht="21.75">
      <c r="A25" s="355" t="s">
        <v>540</v>
      </c>
      <c r="B25" s="348">
        <v>439564.66404</v>
      </c>
      <c r="C25" s="348">
        <v>324653.16045999998</v>
      </c>
      <c r="D25" s="349">
        <v>-0.26142115820652767</v>
      </c>
      <c r="E25" s="348">
        <v>-114911.50358000002</v>
      </c>
    </row>
    <row r="26" spans="1:7">
      <c r="A26" s="354" t="s">
        <v>543</v>
      </c>
      <c r="B26" s="348">
        <v>22150934.047369998</v>
      </c>
      <c r="C26" s="348">
        <v>19731923.592110001</v>
      </c>
      <c r="D26" s="349">
        <v>-0.10920579918151166</v>
      </c>
      <c r="E26" s="348">
        <v>-2419010.4552599974</v>
      </c>
    </row>
    <row r="27" spans="1:7" ht="12.75" customHeight="1">
      <c r="A27" s="350" t="s">
        <v>532</v>
      </c>
      <c r="B27" s="351">
        <v>9027979.8278500009</v>
      </c>
      <c r="C27" s="351">
        <v>8766454.83928</v>
      </c>
      <c r="D27" s="352">
        <v>-2.8968273473898836E-2</v>
      </c>
      <c r="E27" s="351">
        <v>-261524.98857000098</v>
      </c>
    </row>
    <row r="28" spans="1:7" ht="12.75" customHeight="1">
      <c r="A28" s="36" t="s">
        <v>358</v>
      </c>
    </row>
    <row r="29" spans="1:7" ht="12.75" customHeight="1">
      <c r="F29" s="152"/>
      <c r="G29" s="152"/>
    </row>
    <row r="30" spans="1:7" ht="26.25" customHeight="1">
      <c r="A30" s="649" t="s">
        <v>1245</v>
      </c>
      <c r="B30" s="649"/>
      <c r="C30" s="649"/>
      <c r="D30" s="649"/>
      <c r="E30" s="649"/>
    </row>
    <row r="31" spans="1:7" ht="12.75" customHeight="1"/>
    <row r="32" spans="1:7" ht="12.75" customHeight="1">
      <c r="A32" s="84" t="s">
        <v>419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502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55" t="s">
        <v>1107</v>
      </c>
    </row>
    <row r="2" spans="1:8" ht="12.75" customHeight="1">
      <c r="A2" s="75" t="s">
        <v>1108</v>
      </c>
    </row>
    <row r="3" spans="1:8" ht="12.75" customHeight="1">
      <c r="E3" s="768" t="s">
        <v>838</v>
      </c>
      <c r="F3" s="768"/>
    </row>
    <row r="4" spans="1:8" ht="84.75" customHeight="1">
      <c r="A4" s="568" t="s">
        <v>403</v>
      </c>
      <c r="B4" s="775" t="s">
        <v>831</v>
      </c>
      <c r="C4" s="775"/>
      <c r="D4" s="570" t="s">
        <v>882</v>
      </c>
      <c r="E4" s="766" t="s">
        <v>881</v>
      </c>
      <c r="F4" s="767"/>
      <c r="G4" s="570" t="s">
        <v>404</v>
      </c>
    </row>
    <row r="5" spans="1:8" ht="15" customHeight="1" thickBot="1">
      <c r="A5" s="571"/>
      <c r="B5" s="636" t="s">
        <v>1235</v>
      </c>
      <c r="C5" s="636" t="s">
        <v>1010</v>
      </c>
      <c r="D5" s="638"/>
      <c r="E5" s="636" t="s">
        <v>1235</v>
      </c>
      <c r="F5" s="636" t="s">
        <v>1010</v>
      </c>
      <c r="G5" s="572"/>
    </row>
    <row r="6" spans="1:8" ht="12.75" customHeight="1">
      <c r="A6" s="573" t="s">
        <v>405</v>
      </c>
      <c r="B6" s="574"/>
      <c r="C6" s="574"/>
      <c r="D6" s="575"/>
      <c r="E6" s="574"/>
      <c r="F6" s="574"/>
      <c r="G6" s="575"/>
    </row>
    <row r="7" spans="1:8" ht="12.75" customHeight="1">
      <c r="A7" s="356" t="s">
        <v>868</v>
      </c>
      <c r="B7" s="357">
        <v>89</v>
      </c>
      <c r="C7" s="357">
        <v>102</v>
      </c>
      <c r="D7" s="358">
        <v>0.14606741573033707</v>
      </c>
      <c r="E7" s="357">
        <v>1186836.0634999999</v>
      </c>
      <c r="F7" s="359">
        <v>923862.10848000005</v>
      </c>
      <c r="G7" s="358">
        <v>-0.22157563551320236</v>
      </c>
      <c r="H7" s="87"/>
    </row>
    <row r="8" spans="1:8" ht="12.75" customHeight="1">
      <c r="A8" s="356" t="s">
        <v>867</v>
      </c>
      <c r="B8" s="357">
        <v>44192</v>
      </c>
      <c r="C8" s="357">
        <v>39032</v>
      </c>
      <c r="D8" s="358">
        <v>-0.1167632150615496</v>
      </c>
      <c r="E8" s="357">
        <v>2209489.5226199999</v>
      </c>
      <c r="F8" s="359">
        <v>1855108.1976600001</v>
      </c>
      <c r="G8" s="358">
        <v>-0.16039058856444657</v>
      </c>
      <c r="H8" s="87"/>
    </row>
    <row r="9" spans="1:8" ht="12.75" customHeight="1">
      <c r="A9" s="360" t="s">
        <v>869</v>
      </c>
      <c r="B9" s="357">
        <v>6671</v>
      </c>
      <c r="C9" s="357">
        <v>5775</v>
      </c>
      <c r="D9" s="358">
        <v>-0.13431269674711438</v>
      </c>
      <c r="E9" s="357">
        <v>428588.12263999996</v>
      </c>
      <c r="F9" s="359">
        <v>350948.83822000003</v>
      </c>
      <c r="G9" s="358">
        <v>-0.1811512739591582</v>
      </c>
    </row>
    <row r="10" spans="1:8" ht="12.75" customHeight="1">
      <c r="A10" s="356" t="s">
        <v>835</v>
      </c>
      <c r="B10" s="357">
        <v>717</v>
      </c>
      <c r="C10" s="357">
        <v>574</v>
      </c>
      <c r="D10" s="358">
        <v>-0.19944211994421199</v>
      </c>
      <c r="E10" s="357">
        <v>340258.73827999999</v>
      </c>
      <c r="F10" s="359">
        <v>254696.15544999999</v>
      </c>
      <c r="G10" s="358">
        <v>-0.25146329308842108</v>
      </c>
    </row>
    <row r="11" spans="1:8" ht="12.75" customHeight="1">
      <c r="A11" s="361" t="s">
        <v>979</v>
      </c>
      <c r="B11" s="357">
        <v>1</v>
      </c>
      <c r="C11" s="357">
        <v>1</v>
      </c>
      <c r="D11" s="358">
        <v>0</v>
      </c>
      <c r="E11" s="357">
        <v>2389.2539300000003</v>
      </c>
      <c r="F11" s="359">
        <v>1461.3164999999999</v>
      </c>
      <c r="G11" s="358">
        <v>-0.38837957671581619</v>
      </c>
    </row>
    <row r="12" spans="1:8" ht="29.25">
      <c r="A12" s="360" t="s">
        <v>980</v>
      </c>
      <c r="B12" s="357">
        <v>2360</v>
      </c>
      <c r="C12" s="357">
        <v>2015</v>
      </c>
      <c r="D12" s="358">
        <v>-0.1461864406779661</v>
      </c>
      <c r="E12" s="357">
        <v>412476.02467000001</v>
      </c>
      <c r="F12" s="359">
        <v>405944.49539</v>
      </c>
      <c r="G12" s="358">
        <v>-1.5834930733793665E-2</v>
      </c>
      <c r="H12" s="97"/>
    </row>
    <row r="13" spans="1:8" ht="12.75" customHeight="1">
      <c r="A13" s="356" t="s">
        <v>402</v>
      </c>
      <c r="B13" s="357">
        <v>147</v>
      </c>
      <c r="C13" s="357">
        <v>163</v>
      </c>
      <c r="D13" s="358">
        <v>0.10884353741496598</v>
      </c>
      <c r="E13" s="357">
        <v>519.86081000000001</v>
      </c>
      <c r="F13" s="359">
        <v>355.20696000000004</v>
      </c>
      <c r="G13" s="358">
        <v>-0.31672679846745894</v>
      </c>
      <c r="H13" s="97"/>
    </row>
    <row r="14" spans="1:8" ht="22.5" customHeight="1">
      <c r="A14" s="362" t="s">
        <v>406</v>
      </c>
      <c r="B14" s="363">
        <v>54177</v>
      </c>
      <c r="C14" s="363">
        <v>47662</v>
      </c>
      <c r="D14" s="364">
        <v>-0.12025398231721948</v>
      </c>
      <c r="E14" s="363">
        <v>4580557.5864500003</v>
      </c>
      <c r="F14" s="363">
        <v>3792376.3186600003</v>
      </c>
      <c r="G14" s="364">
        <v>-0.17207103129137866</v>
      </c>
    </row>
    <row r="15" spans="1:8" ht="15" customHeight="1">
      <c r="A15" s="576" t="s">
        <v>407</v>
      </c>
      <c r="B15" s="577"/>
      <c r="C15" s="577"/>
      <c r="D15" s="578"/>
      <c r="E15" s="577"/>
      <c r="F15" s="577"/>
      <c r="G15" s="579"/>
    </row>
    <row r="16" spans="1:8" ht="12.75" customHeight="1">
      <c r="A16" s="356" t="s">
        <v>868</v>
      </c>
      <c r="B16" s="357">
        <v>1066</v>
      </c>
      <c r="C16" s="357">
        <v>1011</v>
      </c>
      <c r="D16" s="358">
        <v>-5.1594746716697934E-2</v>
      </c>
      <c r="E16" s="357">
        <v>3949277.72015</v>
      </c>
      <c r="F16" s="357">
        <v>3430506.0982399997</v>
      </c>
      <c r="G16" s="358">
        <v>-0.13135860748995298</v>
      </c>
    </row>
    <row r="17" spans="1:7" ht="12.75" customHeight="1">
      <c r="A17" s="356" t="s">
        <v>867</v>
      </c>
      <c r="B17" s="357">
        <v>36542</v>
      </c>
      <c r="C17" s="357">
        <v>32597</v>
      </c>
      <c r="D17" s="358">
        <v>-0.10795796617590718</v>
      </c>
      <c r="E17" s="357">
        <v>2037349.9074500001</v>
      </c>
      <c r="F17" s="357">
        <v>1858807.95386</v>
      </c>
      <c r="G17" s="358">
        <v>-8.7634408275732947E-2</v>
      </c>
    </row>
    <row r="18" spans="1:7" ht="12.75" customHeight="1">
      <c r="A18" s="360" t="s">
        <v>869</v>
      </c>
      <c r="B18" s="357">
        <v>15380</v>
      </c>
      <c r="C18" s="357">
        <v>14410</v>
      </c>
      <c r="D18" s="358">
        <v>-6.3068920676202858E-2</v>
      </c>
      <c r="E18" s="357">
        <v>2336065.6627399996</v>
      </c>
      <c r="F18" s="357">
        <v>2086384.81754</v>
      </c>
      <c r="G18" s="358">
        <v>-0.10688091913784048</v>
      </c>
    </row>
    <row r="19" spans="1:7" ht="12.75" customHeight="1">
      <c r="A19" s="356" t="s">
        <v>835</v>
      </c>
      <c r="B19" s="357">
        <v>731</v>
      </c>
      <c r="C19" s="357">
        <v>723</v>
      </c>
      <c r="D19" s="358">
        <v>-1.094391244870041E-2</v>
      </c>
      <c r="E19" s="357">
        <v>309302.53292999999</v>
      </c>
      <c r="F19" s="357">
        <v>346259.34376999998</v>
      </c>
      <c r="G19" s="358">
        <v>0.11948434592471927</v>
      </c>
    </row>
    <row r="20" spans="1:7" ht="12.75" customHeight="1">
      <c r="A20" s="361" t="s">
        <v>979</v>
      </c>
      <c r="B20" s="357">
        <v>1</v>
      </c>
      <c r="C20" s="357">
        <v>1</v>
      </c>
      <c r="D20" s="358">
        <v>0</v>
      </c>
      <c r="E20" s="357">
        <v>1844.2487800000001</v>
      </c>
      <c r="F20" s="357">
        <v>1761.7547199999999</v>
      </c>
      <c r="G20" s="358">
        <v>-4.4730440325952234E-2</v>
      </c>
    </row>
    <row r="21" spans="1:7" ht="29.25">
      <c r="A21" s="360" t="s">
        <v>980</v>
      </c>
      <c r="B21" s="357">
        <v>8915</v>
      </c>
      <c r="C21" s="357">
        <v>7935</v>
      </c>
      <c r="D21" s="358">
        <v>-0.10992708917554683</v>
      </c>
      <c r="E21" s="357">
        <v>2478825.5433100001</v>
      </c>
      <c r="F21" s="357">
        <v>2524323.1586799999</v>
      </c>
      <c r="G21" s="358">
        <v>1.8354504814907777E-2</v>
      </c>
    </row>
    <row r="22" spans="1:7" ht="12.75" customHeight="1">
      <c r="A22" s="356" t="s">
        <v>402</v>
      </c>
      <c r="B22" s="357">
        <v>549</v>
      </c>
      <c r="C22" s="357">
        <v>791</v>
      </c>
      <c r="D22" s="358">
        <v>0.44080145719489983</v>
      </c>
      <c r="E22" s="357">
        <v>61222.990429999998</v>
      </c>
      <c r="F22" s="357">
        <v>76409.500019999992</v>
      </c>
      <c r="G22" s="358">
        <v>0.24805239801808868</v>
      </c>
    </row>
    <row r="23" spans="1:7" ht="22.5" customHeight="1">
      <c r="A23" s="362" t="s">
        <v>406</v>
      </c>
      <c r="B23" s="363">
        <v>63184</v>
      </c>
      <c r="C23" s="365">
        <v>57468</v>
      </c>
      <c r="D23" s="364">
        <v>-9.0465940744492282E-2</v>
      </c>
      <c r="E23" s="363">
        <v>11173888.605789999</v>
      </c>
      <c r="F23" s="363">
        <v>10324452.626829999</v>
      </c>
      <c r="G23" s="364">
        <v>-7.6019728576839932E-2</v>
      </c>
    </row>
    <row r="24" spans="1:7" ht="15" customHeight="1">
      <c r="A24" s="576" t="s">
        <v>408</v>
      </c>
      <c r="B24" s="577"/>
      <c r="C24" s="577"/>
      <c r="D24" s="578"/>
      <c r="E24" s="577"/>
      <c r="F24" s="577"/>
      <c r="G24" s="580"/>
    </row>
    <row r="25" spans="1:7" ht="12.75" customHeight="1">
      <c r="A25" s="356" t="s">
        <v>868</v>
      </c>
      <c r="B25" s="357">
        <v>384</v>
      </c>
      <c r="C25" s="357">
        <v>346</v>
      </c>
      <c r="D25" s="358">
        <v>-9.8958333333333329E-2</v>
      </c>
      <c r="E25" s="357">
        <v>549563.23465999996</v>
      </c>
      <c r="F25" s="357">
        <v>290705.63500000001</v>
      </c>
      <c r="G25" s="358">
        <v>-0.47102423039661345</v>
      </c>
    </row>
    <row r="26" spans="1:7" ht="12.75" customHeight="1">
      <c r="A26" s="356" t="s">
        <v>867</v>
      </c>
      <c r="B26" s="357">
        <v>1402</v>
      </c>
      <c r="C26" s="357">
        <v>519</v>
      </c>
      <c r="D26" s="358">
        <v>-0.62981455064194014</v>
      </c>
      <c r="E26" s="357">
        <v>8671.4926599999999</v>
      </c>
      <c r="F26" s="357">
        <v>58.034179999999999</v>
      </c>
      <c r="G26" s="358">
        <v>-0.99330747516310525</v>
      </c>
    </row>
    <row r="27" spans="1:7" ht="12.75" customHeight="1">
      <c r="A27" s="360" t="s">
        <v>869</v>
      </c>
      <c r="B27" s="357">
        <v>662</v>
      </c>
      <c r="C27" s="357">
        <v>560</v>
      </c>
      <c r="D27" s="358">
        <v>-0.15407854984894259</v>
      </c>
      <c r="E27" s="357">
        <v>1618.2958999999998</v>
      </c>
      <c r="F27" s="357">
        <v>85.561809999999994</v>
      </c>
      <c r="G27" s="358">
        <v>-0.94712845160146553</v>
      </c>
    </row>
    <row r="28" spans="1:7" ht="12.75" customHeight="1">
      <c r="A28" s="356" t="s">
        <v>835</v>
      </c>
      <c r="B28" s="357">
        <v>69</v>
      </c>
      <c r="C28" s="357">
        <v>53</v>
      </c>
      <c r="D28" s="358">
        <v>-0.2318840579710145</v>
      </c>
      <c r="E28" s="357">
        <v>14648.149820000001</v>
      </c>
      <c r="F28" s="357">
        <v>11022.50612</v>
      </c>
      <c r="G28" s="358">
        <v>-0.24751547086511164</v>
      </c>
    </row>
    <row r="29" spans="1:7" ht="12.75" customHeight="1">
      <c r="A29" s="361" t="s">
        <v>981</v>
      </c>
      <c r="B29" s="357">
        <v>3</v>
      </c>
      <c r="C29" s="357">
        <v>3</v>
      </c>
      <c r="D29" s="358">
        <v>0</v>
      </c>
      <c r="E29" s="357">
        <v>0</v>
      </c>
      <c r="F29" s="357">
        <v>0</v>
      </c>
      <c r="G29" s="358"/>
    </row>
    <row r="30" spans="1:7" ht="29.25">
      <c r="A30" s="360" t="s">
        <v>980</v>
      </c>
      <c r="B30" s="357">
        <v>554</v>
      </c>
      <c r="C30" s="357">
        <v>487</v>
      </c>
      <c r="D30" s="358">
        <v>-0.12093862815884476</v>
      </c>
      <c r="E30" s="357">
        <v>11555.559210000001</v>
      </c>
      <c r="F30" s="357">
        <v>5082.0833600000005</v>
      </c>
      <c r="G30" s="358">
        <v>-0.56020446370072297</v>
      </c>
    </row>
    <row r="31" spans="1:7" ht="12.75" customHeight="1">
      <c r="A31" s="356" t="s">
        <v>402</v>
      </c>
      <c r="B31" s="357">
        <v>10</v>
      </c>
      <c r="C31" s="357">
        <v>6</v>
      </c>
      <c r="D31" s="358">
        <v>-0.4</v>
      </c>
      <c r="E31" s="357">
        <v>16942.88552</v>
      </c>
      <c r="F31" s="357">
        <v>8254.1786200000006</v>
      </c>
      <c r="G31" s="358">
        <v>-0.51282332574008915</v>
      </c>
    </row>
    <row r="32" spans="1:7" ht="22.5" customHeight="1">
      <c r="A32" s="362" t="s">
        <v>406</v>
      </c>
      <c r="B32" s="363">
        <v>3084</v>
      </c>
      <c r="C32" s="363">
        <v>1974</v>
      </c>
      <c r="D32" s="364">
        <v>-0.35992217898832685</v>
      </c>
      <c r="E32" s="363">
        <v>602999.61777000001</v>
      </c>
      <c r="F32" s="363">
        <v>315207.99909</v>
      </c>
      <c r="G32" s="364">
        <v>-0.47726666850023003</v>
      </c>
    </row>
    <row r="33" spans="1:17" ht="12.75" customHeight="1">
      <c r="A33" s="27" t="s">
        <v>411</v>
      </c>
    </row>
    <row r="34" spans="1:17" ht="35.25" customHeight="1">
      <c r="A34" s="769" t="s">
        <v>1237</v>
      </c>
      <c r="B34" s="769"/>
      <c r="C34" s="769"/>
      <c r="D34" s="769"/>
      <c r="E34" s="769"/>
      <c r="F34" s="773"/>
      <c r="G34" s="773"/>
      <c r="K34" s="770"/>
      <c r="L34" s="770"/>
      <c r="M34" s="770"/>
      <c r="N34" s="770"/>
      <c r="O34" s="770"/>
      <c r="P34" s="770"/>
      <c r="Q34" s="770"/>
    </row>
    <row r="35" spans="1:17" ht="72.75" customHeight="1">
      <c r="A35" s="770" t="s">
        <v>837</v>
      </c>
      <c r="B35" s="776"/>
      <c r="C35" s="776"/>
      <c r="D35" s="776"/>
      <c r="E35" s="776"/>
      <c r="F35" s="776"/>
      <c r="G35" s="776"/>
    </row>
    <row r="36" spans="1:17" ht="25.5" customHeight="1">
      <c r="A36" s="771" t="s">
        <v>1236</v>
      </c>
      <c r="B36" s="772"/>
      <c r="C36" s="772"/>
      <c r="D36" s="772"/>
      <c r="E36" s="772"/>
      <c r="F36" s="772"/>
      <c r="G36" s="772"/>
    </row>
    <row r="37" spans="1:17" ht="12.75" customHeight="1"/>
    <row r="38" spans="1:17" ht="12.75" customHeight="1"/>
    <row r="39" spans="1:17" ht="12.75" customHeight="1">
      <c r="A39" s="555" t="s">
        <v>1109</v>
      </c>
    </row>
    <row r="40" spans="1:17" ht="12.75" customHeight="1">
      <c r="A40" s="75" t="s">
        <v>1110</v>
      </c>
    </row>
    <row r="41" spans="1:17" ht="12.75" customHeight="1">
      <c r="E41" s="768" t="s">
        <v>838</v>
      </c>
      <c r="F41" s="768"/>
    </row>
    <row r="42" spans="1:17" ht="85.5" customHeight="1">
      <c r="A42" s="568" t="s">
        <v>409</v>
      </c>
      <c r="B42" s="775" t="s">
        <v>832</v>
      </c>
      <c r="C42" s="775"/>
      <c r="D42" s="570" t="s">
        <v>882</v>
      </c>
      <c r="E42" s="766" t="s">
        <v>410</v>
      </c>
      <c r="F42" s="767"/>
      <c r="G42" s="570" t="s">
        <v>404</v>
      </c>
    </row>
    <row r="43" spans="1:17" ht="27" customHeight="1" thickBot="1">
      <c r="A43" s="571"/>
      <c r="B43" s="636" t="s">
        <v>1226</v>
      </c>
      <c r="C43" s="636" t="s">
        <v>1227</v>
      </c>
      <c r="D43" s="638"/>
      <c r="E43" s="636" t="s">
        <v>1226</v>
      </c>
      <c r="F43" s="636" t="s">
        <v>1227</v>
      </c>
      <c r="G43" s="572"/>
    </row>
    <row r="44" spans="1:17" ht="15" customHeight="1">
      <c r="A44" s="573" t="s">
        <v>405</v>
      </c>
      <c r="B44" s="574"/>
      <c r="C44" s="574"/>
      <c r="D44" s="575"/>
      <c r="E44" s="574"/>
      <c r="F44" s="574"/>
      <c r="G44" s="575"/>
    </row>
    <row r="45" spans="1:17" ht="12.75" customHeight="1">
      <c r="A45" s="356" t="s">
        <v>868</v>
      </c>
      <c r="B45" s="357">
        <v>21</v>
      </c>
      <c r="C45" s="357">
        <v>22</v>
      </c>
      <c r="D45" s="358">
        <v>4.7619047619047616E-2</v>
      </c>
      <c r="E45" s="357">
        <v>307351.68023</v>
      </c>
      <c r="F45" s="359">
        <v>170149.57991</v>
      </c>
      <c r="G45" s="358">
        <v>-0.44640100947984979</v>
      </c>
      <c r="H45" s="87"/>
    </row>
    <row r="46" spans="1:17" ht="12.75" customHeight="1">
      <c r="A46" s="356" t="s">
        <v>867</v>
      </c>
      <c r="B46" s="357">
        <v>10123</v>
      </c>
      <c r="C46" s="357">
        <v>12554</v>
      </c>
      <c r="D46" s="358">
        <v>0.24014620171885803</v>
      </c>
      <c r="E46" s="357">
        <v>949096.36716000002</v>
      </c>
      <c r="F46" s="359">
        <v>1083495.7253699999</v>
      </c>
      <c r="G46" s="358">
        <v>0.14160770482365848</v>
      </c>
      <c r="H46" s="87"/>
    </row>
    <row r="47" spans="1:17" ht="12.75" customHeight="1">
      <c r="A47" s="360" t="s">
        <v>869</v>
      </c>
      <c r="B47" s="357">
        <v>1444</v>
      </c>
      <c r="C47" s="357">
        <v>1268</v>
      </c>
      <c r="D47" s="358">
        <v>-0.12188365650969529</v>
      </c>
      <c r="E47" s="357">
        <v>182047.72477</v>
      </c>
      <c r="F47" s="359">
        <v>165302.63440000001</v>
      </c>
      <c r="G47" s="358">
        <v>-9.1981871188754602E-2</v>
      </c>
    </row>
    <row r="48" spans="1:17" ht="12.75" customHeight="1">
      <c r="A48" s="356" t="s">
        <v>835</v>
      </c>
      <c r="B48" s="357">
        <v>125</v>
      </c>
      <c r="C48" s="357">
        <v>83</v>
      </c>
      <c r="D48" s="358">
        <v>-0.33600000000000002</v>
      </c>
      <c r="E48" s="357">
        <v>178774.88816999999</v>
      </c>
      <c r="F48" s="359">
        <v>92475.250220000002</v>
      </c>
      <c r="G48" s="358">
        <v>-0.48272796494738252</v>
      </c>
    </row>
    <row r="49" spans="1:17" ht="12.75" customHeight="1">
      <c r="A49" s="361" t="s">
        <v>981</v>
      </c>
      <c r="B49" s="357">
        <v>1</v>
      </c>
      <c r="C49" s="357">
        <v>0</v>
      </c>
      <c r="D49" s="358">
        <v>-1</v>
      </c>
      <c r="E49" s="357">
        <v>2965.8532400000004</v>
      </c>
      <c r="F49" s="359">
        <v>0</v>
      </c>
      <c r="G49" s="358">
        <v>-1</v>
      </c>
    </row>
    <row r="50" spans="1:17" ht="34.5" customHeight="1">
      <c r="A50" s="360" t="s">
        <v>982</v>
      </c>
      <c r="B50" s="357">
        <v>439</v>
      </c>
      <c r="C50" s="357">
        <v>327</v>
      </c>
      <c r="D50" s="358">
        <v>-0.25512528473804102</v>
      </c>
      <c r="E50" s="357">
        <v>189322.35303</v>
      </c>
      <c r="F50" s="359">
        <v>165983.31044999999</v>
      </c>
      <c r="G50" s="358">
        <v>-0.12327674047185387</v>
      </c>
    </row>
    <row r="51" spans="1:17" ht="12.75" customHeight="1">
      <c r="A51" s="356" t="s">
        <v>402</v>
      </c>
      <c r="B51" s="357">
        <v>1</v>
      </c>
      <c r="C51" s="357">
        <v>1</v>
      </c>
      <c r="D51" s="358">
        <v>0</v>
      </c>
      <c r="E51" s="357">
        <v>38.848489999999998</v>
      </c>
      <c r="F51" s="359">
        <v>162.93242999999998</v>
      </c>
      <c r="G51" s="358">
        <v>3.1940479539874005</v>
      </c>
    </row>
    <row r="52" spans="1:17" ht="22.5" customHeight="1">
      <c r="A52" s="362" t="s">
        <v>406</v>
      </c>
      <c r="B52" s="363">
        <v>12154</v>
      </c>
      <c r="C52" s="363">
        <v>14255</v>
      </c>
      <c r="D52" s="380">
        <v>0.17286490044429817</v>
      </c>
      <c r="E52" s="363">
        <v>1809597.7150899998</v>
      </c>
      <c r="F52" s="363">
        <v>1677569.4327800001</v>
      </c>
      <c r="G52" s="380">
        <v>-7.2960018245510058E-2</v>
      </c>
    </row>
    <row r="53" spans="1:17" ht="15" customHeight="1">
      <c r="A53" s="576" t="s">
        <v>407</v>
      </c>
      <c r="B53" s="577"/>
      <c r="C53" s="577"/>
      <c r="D53" s="578"/>
      <c r="E53" s="577"/>
      <c r="F53" s="577"/>
      <c r="G53" s="579"/>
    </row>
    <row r="54" spans="1:17" ht="12.75" customHeight="1">
      <c r="A54" s="356" t="s">
        <v>868</v>
      </c>
      <c r="B54" s="357">
        <v>77</v>
      </c>
      <c r="C54" s="357">
        <v>47</v>
      </c>
      <c r="D54" s="358">
        <v>-0.38961038961038963</v>
      </c>
      <c r="E54" s="357">
        <v>414334.29412999999</v>
      </c>
      <c r="F54" s="359">
        <v>175286.77</v>
      </c>
      <c r="G54" s="358">
        <v>-0.57694361175663955</v>
      </c>
    </row>
    <row r="55" spans="1:17">
      <c r="A55" s="356" t="s">
        <v>867</v>
      </c>
      <c r="B55" s="357">
        <v>9004</v>
      </c>
      <c r="C55" s="357">
        <v>8870</v>
      </c>
      <c r="D55" s="358">
        <v>-1.4882274544646823E-2</v>
      </c>
      <c r="E55" s="357">
        <v>1015140.8404</v>
      </c>
      <c r="F55" s="359">
        <v>1003397.19932</v>
      </c>
      <c r="G55" s="358">
        <v>-1.1568484502478079E-2</v>
      </c>
    </row>
    <row r="56" spans="1:17" ht="12.75" customHeight="1">
      <c r="A56" s="360" t="s">
        <v>869</v>
      </c>
      <c r="B56" s="357">
        <v>3209</v>
      </c>
      <c r="C56" s="357">
        <v>3674</v>
      </c>
      <c r="D56" s="358">
        <v>0.14490495481458399</v>
      </c>
      <c r="E56" s="357">
        <v>838005.57978999999</v>
      </c>
      <c r="F56" s="359">
        <v>1083146.4946099999</v>
      </c>
      <c r="G56" s="358">
        <v>0.29252897681353274</v>
      </c>
    </row>
    <row r="57" spans="1:17" ht="12.75" customHeight="1">
      <c r="A57" s="356" t="s">
        <v>835</v>
      </c>
      <c r="B57" s="357">
        <v>174</v>
      </c>
      <c r="C57" s="357">
        <v>198</v>
      </c>
      <c r="D57" s="358">
        <v>0.13793103448275862</v>
      </c>
      <c r="E57" s="357">
        <v>100832.94781</v>
      </c>
      <c r="F57" s="359">
        <v>196694.45824000001</v>
      </c>
      <c r="G57" s="358">
        <v>0.95069630028700847</v>
      </c>
    </row>
    <row r="58" spans="1:17" ht="12.75" customHeight="1">
      <c r="A58" s="361" t="s">
        <v>981</v>
      </c>
      <c r="B58" s="357">
        <v>0</v>
      </c>
      <c r="C58" s="357">
        <v>0</v>
      </c>
      <c r="D58" s="358" t="e">
        <v>#DIV/0!</v>
      </c>
      <c r="E58" s="357">
        <v>0</v>
      </c>
      <c r="F58" s="359">
        <v>0</v>
      </c>
      <c r="G58" s="358"/>
    </row>
    <row r="59" spans="1:17" ht="29.25">
      <c r="A59" s="360" t="s">
        <v>982</v>
      </c>
      <c r="B59" s="357">
        <v>1646</v>
      </c>
      <c r="C59" s="357">
        <v>1586</v>
      </c>
      <c r="D59" s="358">
        <v>-3.6452004860267312E-2</v>
      </c>
      <c r="E59" s="357">
        <v>630989.72563999996</v>
      </c>
      <c r="F59" s="359">
        <v>1483122.01043</v>
      </c>
      <c r="G59" s="358">
        <v>1.3504693502349816</v>
      </c>
    </row>
    <row r="60" spans="1:17" ht="12.75" customHeight="1">
      <c r="A60" s="356" t="s">
        <v>402</v>
      </c>
      <c r="B60" s="357">
        <v>131</v>
      </c>
      <c r="C60" s="357">
        <v>339</v>
      </c>
      <c r="D60" s="358">
        <v>1.5877862595419847</v>
      </c>
      <c r="E60" s="357">
        <v>18003.077880000001</v>
      </c>
      <c r="F60" s="359">
        <v>37621.939789999997</v>
      </c>
      <c r="G60" s="358">
        <v>1.0897504327187855</v>
      </c>
    </row>
    <row r="61" spans="1:17" ht="22.5" customHeight="1">
      <c r="A61" s="362" t="s">
        <v>406</v>
      </c>
      <c r="B61" s="363">
        <v>14241</v>
      </c>
      <c r="C61" s="363">
        <v>14714</v>
      </c>
      <c r="D61" s="380">
        <v>3.3213959693841721E-2</v>
      </c>
      <c r="E61" s="363">
        <v>3017306.4656499997</v>
      </c>
      <c r="F61" s="363">
        <v>3979268.8723900001</v>
      </c>
      <c r="G61" s="380">
        <v>0.31881494892590262</v>
      </c>
    </row>
    <row r="62" spans="1:17" ht="12.75" customHeight="1">
      <c r="A62" s="27" t="s">
        <v>411</v>
      </c>
    </row>
    <row r="63" spans="1:17" ht="36" customHeight="1">
      <c r="A63" s="769" t="s">
        <v>1233</v>
      </c>
      <c r="B63" s="769"/>
      <c r="C63" s="769"/>
      <c r="D63" s="769"/>
      <c r="E63" s="769"/>
      <c r="F63" s="769"/>
      <c r="G63" s="769"/>
      <c r="K63" s="770"/>
      <c r="L63" s="770"/>
      <c r="M63" s="770"/>
      <c r="N63" s="770"/>
      <c r="O63" s="770"/>
      <c r="P63" s="770"/>
      <c r="Q63" s="770"/>
    </row>
    <row r="64" spans="1:17" ht="93.75" customHeight="1">
      <c r="A64" s="770" t="s">
        <v>973</v>
      </c>
      <c r="B64" s="770"/>
      <c r="C64" s="770"/>
      <c r="D64" s="770"/>
      <c r="E64" s="770"/>
      <c r="F64" s="770"/>
      <c r="G64" s="770"/>
      <c r="J64" s="769"/>
      <c r="K64" s="769"/>
      <c r="L64" s="769"/>
      <c r="M64" s="769"/>
      <c r="N64" s="769"/>
      <c r="O64" s="769"/>
      <c r="P64" s="769"/>
    </row>
    <row r="65" spans="1:7" ht="22.5" customHeight="1">
      <c r="A65" s="771" t="s">
        <v>1236</v>
      </c>
      <c r="B65" s="772"/>
      <c r="C65" s="772"/>
      <c r="D65" s="772"/>
      <c r="E65" s="772"/>
      <c r="F65" s="772"/>
      <c r="G65" s="772"/>
    </row>
    <row r="66" spans="1:7" ht="12.75" customHeight="1"/>
    <row r="67" spans="1:7" ht="12.75" customHeight="1">
      <c r="A67" s="84" t="s">
        <v>419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66" t="s">
        <v>1111</v>
      </c>
    </row>
    <row r="2" spans="1:7" ht="12.75" customHeight="1">
      <c r="A2" s="79" t="s">
        <v>1112</v>
      </c>
    </row>
    <row r="3" spans="1:7">
      <c r="D3" s="123"/>
      <c r="E3" s="124" t="s">
        <v>646</v>
      </c>
    </row>
    <row r="4" spans="1:7" ht="57.75" customHeight="1">
      <c r="A4" s="766" t="s">
        <v>426</v>
      </c>
      <c r="B4" s="766" t="s">
        <v>829</v>
      </c>
      <c r="C4" s="767"/>
      <c r="D4" s="766" t="s">
        <v>939</v>
      </c>
      <c r="E4" s="739"/>
    </row>
    <row r="5" spans="1:7" ht="15.75" customHeight="1">
      <c r="A5" s="766"/>
      <c r="B5" s="636" t="s">
        <v>1226</v>
      </c>
      <c r="C5" s="636" t="s">
        <v>1227</v>
      </c>
      <c r="D5" s="636" t="s">
        <v>1226</v>
      </c>
      <c r="E5" s="636" t="s">
        <v>1227</v>
      </c>
    </row>
    <row r="6" spans="1:7">
      <c r="A6" s="366" t="s">
        <v>441</v>
      </c>
      <c r="B6" s="367">
        <v>516</v>
      </c>
      <c r="C6" s="367">
        <v>620</v>
      </c>
      <c r="D6" s="367">
        <v>85145.292379999999</v>
      </c>
      <c r="E6" s="367">
        <v>90847.591239999994</v>
      </c>
      <c r="F6" s="87"/>
      <c r="G6" s="87"/>
    </row>
    <row r="7" spans="1:7">
      <c r="A7" s="366" t="s">
        <v>442</v>
      </c>
      <c r="B7" s="367">
        <v>217</v>
      </c>
      <c r="C7" s="367">
        <v>245</v>
      </c>
      <c r="D7" s="367">
        <v>25624.99699</v>
      </c>
      <c r="E7" s="367">
        <v>26170.299179999998</v>
      </c>
      <c r="F7" s="87"/>
      <c r="G7" s="87"/>
    </row>
    <row r="8" spans="1:7">
      <c r="A8" s="366" t="s">
        <v>443</v>
      </c>
      <c r="B8" s="367">
        <v>221</v>
      </c>
      <c r="C8" s="367">
        <v>235</v>
      </c>
      <c r="D8" s="367">
        <v>120722.87844</v>
      </c>
      <c r="E8" s="367">
        <v>65221.618029999998</v>
      </c>
      <c r="F8" s="97"/>
      <c r="G8" s="87"/>
    </row>
    <row r="9" spans="1:7">
      <c r="A9" s="366" t="s">
        <v>444</v>
      </c>
      <c r="B9" s="367">
        <v>2413</v>
      </c>
      <c r="C9" s="367">
        <v>2467</v>
      </c>
      <c r="D9" s="367">
        <v>513872.14002999995</v>
      </c>
      <c r="E9" s="367">
        <v>680222.27417999995</v>
      </c>
      <c r="F9" s="97"/>
      <c r="G9" s="87"/>
    </row>
    <row r="10" spans="1:7">
      <c r="A10" s="366" t="s">
        <v>445</v>
      </c>
      <c r="B10" s="367">
        <v>1</v>
      </c>
      <c r="C10" s="367">
        <v>1</v>
      </c>
      <c r="D10" s="367">
        <v>2476.68923</v>
      </c>
      <c r="E10" s="367">
        <v>2649.8664900000003</v>
      </c>
      <c r="F10" s="87"/>
      <c r="G10" s="87"/>
    </row>
    <row r="11" spans="1:7">
      <c r="A11" s="366" t="s">
        <v>446</v>
      </c>
      <c r="B11" s="367">
        <v>779</v>
      </c>
      <c r="C11" s="367">
        <v>682</v>
      </c>
      <c r="D11" s="367">
        <v>87508.365659999996</v>
      </c>
      <c r="E11" s="367">
        <v>53713.834619999994</v>
      </c>
      <c r="F11" s="87"/>
      <c r="G11" s="87"/>
    </row>
    <row r="12" spans="1:7">
      <c r="A12" s="366" t="s">
        <v>447</v>
      </c>
      <c r="B12" s="367">
        <v>654</v>
      </c>
      <c r="C12" s="367">
        <v>525</v>
      </c>
      <c r="D12" s="367">
        <v>137137.13969000001</v>
      </c>
      <c r="E12" s="367">
        <v>105215.31082</v>
      </c>
      <c r="F12" s="87"/>
      <c r="G12" s="87"/>
    </row>
    <row r="13" spans="1:7">
      <c r="A13" s="366" t="s">
        <v>448</v>
      </c>
      <c r="B13" s="367">
        <v>1435</v>
      </c>
      <c r="C13" s="367">
        <v>1182</v>
      </c>
      <c r="D13" s="367">
        <v>243311.80687999999</v>
      </c>
      <c r="E13" s="367">
        <v>394115.39820999996</v>
      </c>
      <c r="F13" s="87"/>
      <c r="G13" s="87"/>
    </row>
    <row r="14" spans="1:7">
      <c r="A14" s="366" t="s">
        <v>449</v>
      </c>
      <c r="B14" s="367">
        <v>38</v>
      </c>
      <c r="C14" s="367">
        <v>20</v>
      </c>
      <c r="D14" s="367">
        <v>50881.243969999996</v>
      </c>
      <c r="E14" s="367">
        <v>109032.78379999999</v>
      </c>
      <c r="F14" s="87"/>
      <c r="G14" s="87"/>
    </row>
    <row r="15" spans="1:7">
      <c r="A15" s="366" t="s">
        <v>450</v>
      </c>
      <c r="B15" s="367">
        <v>15</v>
      </c>
      <c r="C15" s="367">
        <v>19</v>
      </c>
      <c r="D15" s="367">
        <v>14265.428</v>
      </c>
      <c r="E15" s="367">
        <v>8518.2819999999992</v>
      </c>
      <c r="F15" s="87"/>
      <c r="G15" s="87"/>
    </row>
    <row r="16" spans="1:7">
      <c r="A16" s="366" t="s">
        <v>883</v>
      </c>
      <c r="B16" s="367">
        <v>2163</v>
      </c>
      <c r="C16" s="367">
        <v>2262</v>
      </c>
      <c r="D16" s="367">
        <v>349957.39602999995</v>
      </c>
      <c r="E16" s="367">
        <v>355030.69549000001</v>
      </c>
      <c r="F16" s="87"/>
      <c r="G16" s="87"/>
    </row>
    <row r="17" spans="1:12">
      <c r="A17" s="366" t="s">
        <v>451</v>
      </c>
      <c r="B17" s="367">
        <v>303</v>
      </c>
      <c r="C17" s="367">
        <v>123</v>
      </c>
      <c r="D17" s="367">
        <v>76530.072549999997</v>
      </c>
      <c r="E17" s="367">
        <v>54655.841289999997</v>
      </c>
      <c r="F17" s="87"/>
      <c r="G17" s="87"/>
    </row>
    <row r="18" spans="1:12">
      <c r="A18" s="366" t="s">
        <v>452</v>
      </c>
      <c r="B18" s="367">
        <v>1152</v>
      </c>
      <c r="C18" s="367">
        <v>1442</v>
      </c>
      <c r="D18" s="367">
        <v>246992.3455</v>
      </c>
      <c r="E18" s="367">
        <v>275020.70173000003</v>
      </c>
      <c r="F18" s="87"/>
      <c r="G18" s="87"/>
    </row>
    <row r="19" spans="1:12">
      <c r="A19" s="366" t="s">
        <v>453</v>
      </c>
      <c r="B19" s="367">
        <v>13</v>
      </c>
      <c r="C19" s="367">
        <v>2</v>
      </c>
      <c r="D19" s="367">
        <v>1997.2985100000001</v>
      </c>
      <c r="E19" s="367">
        <v>10771.626749999999</v>
      </c>
      <c r="F19" s="87"/>
      <c r="G19" s="87"/>
    </row>
    <row r="20" spans="1:12">
      <c r="A20" s="366" t="s">
        <v>454</v>
      </c>
      <c r="B20" s="367">
        <v>1645</v>
      </c>
      <c r="C20" s="367">
        <v>1825</v>
      </c>
      <c r="D20" s="367">
        <v>282319.96851999999</v>
      </c>
      <c r="E20" s="367">
        <v>267938.43792</v>
      </c>
      <c r="F20" s="87"/>
      <c r="G20" s="87"/>
    </row>
    <row r="21" spans="1:12">
      <c r="A21" s="366" t="s">
        <v>455</v>
      </c>
      <c r="B21" s="367">
        <v>1429</v>
      </c>
      <c r="C21" s="367">
        <v>1130</v>
      </c>
      <c r="D21" s="367">
        <v>661566.06415999995</v>
      </c>
      <c r="E21" s="367">
        <v>390715.2634</v>
      </c>
      <c r="F21" s="87"/>
      <c r="G21" s="87"/>
    </row>
    <row r="22" spans="1:12">
      <c r="A22" s="366" t="s">
        <v>456</v>
      </c>
      <c r="B22" s="367">
        <v>4413</v>
      </c>
      <c r="C22" s="367">
        <v>6051</v>
      </c>
      <c r="D22" s="367">
        <v>306375.09873999999</v>
      </c>
      <c r="E22" s="367">
        <v>371933.88058</v>
      </c>
      <c r="F22" s="87"/>
      <c r="G22" s="87"/>
    </row>
    <row r="23" spans="1:12">
      <c r="A23" s="366" t="s">
        <v>457</v>
      </c>
      <c r="B23" s="367">
        <v>4</v>
      </c>
      <c r="C23" s="367">
        <v>12</v>
      </c>
      <c r="D23" s="367">
        <v>29546.160010000003</v>
      </c>
      <c r="E23" s="367">
        <v>7134.7880500000001</v>
      </c>
      <c r="F23" s="87"/>
      <c r="G23" s="87"/>
    </row>
    <row r="24" spans="1:12">
      <c r="A24" s="366" t="s">
        <v>458</v>
      </c>
      <c r="B24" s="367">
        <v>1902</v>
      </c>
      <c r="C24" s="367">
        <v>2065</v>
      </c>
      <c r="D24" s="367">
        <v>326840.86492999998</v>
      </c>
      <c r="E24" s="367">
        <v>319986.38386</v>
      </c>
      <c r="F24" s="87"/>
      <c r="G24" s="87"/>
    </row>
    <row r="25" spans="1:12">
      <c r="A25" s="366" t="s">
        <v>459</v>
      </c>
      <c r="B25" s="367">
        <v>43</v>
      </c>
      <c r="C25" s="367">
        <v>80</v>
      </c>
      <c r="D25" s="367">
        <v>18941.39068</v>
      </c>
      <c r="E25" s="367">
        <v>30144.60802</v>
      </c>
      <c r="F25" s="87"/>
      <c r="G25" s="87"/>
    </row>
    <row r="26" spans="1:12">
      <c r="A26" s="366" t="s">
        <v>460</v>
      </c>
      <c r="B26" s="367">
        <v>971</v>
      </c>
      <c r="C26" s="367">
        <v>1134</v>
      </c>
      <c r="D26" s="367">
        <v>199662.31750999999</v>
      </c>
      <c r="E26" s="367">
        <v>187927.38688999999</v>
      </c>
      <c r="F26" s="87"/>
      <c r="G26" s="87"/>
    </row>
    <row r="27" spans="1:12">
      <c r="A27" s="366" t="s">
        <v>461</v>
      </c>
      <c r="B27" s="367">
        <v>3144</v>
      </c>
      <c r="C27" s="367">
        <v>3891</v>
      </c>
      <c r="D27" s="367">
        <v>600390.13909000007</v>
      </c>
      <c r="E27" s="367">
        <v>1379103.5448</v>
      </c>
      <c r="F27" s="87"/>
      <c r="G27" s="87"/>
    </row>
    <row r="28" spans="1:12">
      <c r="A28" s="366" t="s">
        <v>462</v>
      </c>
      <c r="B28" s="367">
        <v>2924</v>
      </c>
      <c r="C28" s="367">
        <v>2956</v>
      </c>
      <c r="D28" s="367">
        <v>444839.08324000001</v>
      </c>
      <c r="E28" s="367">
        <v>470767.88780999999</v>
      </c>
      <c r="F28" s="87"/>
      <c r="G28" s="87"/>
    </row>
    <row r="29" spans="1:12">
      <c r="A29" s="587" t="s">
        <v>827</v>
      </c>
      <c r="B29" s="588">
        <v>26395</v>
      </c>
      <c r="C29" s="588">
        <v>28969</v>
      </c>
      <c r="D29" s="588">
        <v>4826904.1807399997</v>
      </c>
      <c r="E29" s="588">
        <v>5656838.30516</v>
      </c>
    </row>
    <row r="30" spans="1:12">
      <c r="A30" s="27" t="s">
        <v>411</v>
      </c>
    </row>
    <row r="31" spans="1:12" ht="28.5" customHeight="1">
      <c r="A31" s="769" t="s">
        <v>1238</v>
      </c>
      <c r="B31" s="769"/>
      <c r="C31" s="769"/>
      <c r="D31" s="769"/>
      <c r="E31" s="769"/>
    </row>
    <row r="32" spans="1:12" ht="86.25" customHeight="1">
      <c r="A32" s="769" t="s">
        <v>948</v>
      </c>
      <c r="B32" s="769"/>
      <c r="C32" s="769"/>
      <c r="D32" s="769"/>
      <c r="E32" s="769"/>
      <c r="H32" s="770"/>
      <c r="I32" s="770"/>
      <c r="J32" s="770"/>
      <c r="K32" s="770"/>
      <c r="L32" s="770"/>
    </row>
    <row r="33" spans="1:7" ht="15" customHeight="1">
      <c r="A33" s="771" t="s">
        <v>1246</v>
      </c>
      <c r="B33" s="771"/>
      <c r="C33" s="771"/>
      <c r="D33" s="771"/>
      <c r="E33" s="771"/>
      <c r="F33" s="152"/>
      <c r="G33" s="152"/>
    </row>
    <row r="34" spans="1:7" ht="12.75" customHeight="1"/>
    <row r="35" spans="1:7" ht="12.75" customHeight="1">
      <c r="A35" s="84" t="s">
        <v>419</v>
      </c>
      <c r="B35" s="153"/>
      <c r="C35" s="153"/>
      <c r="D35" s="153"/>
      <c r="E35" s="153"/>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66" t="s">
        <v>1113</v>
      </c>
    </row>
    <row r="2" spans="1:6" ht="12.75" customHeight="1">
      <c r="A2" s="79" t="s">
        <v>1114</v>
      </c>
    </row>
    <row r="3" spans="1:6" ht="12.75" customHeight="1"/>
    <row r="4" spans="1:6" ht="12.75" customHeight="1">
      <c r="E4" s="124" t="s">
        <v>646</v>
      </c>
    </row>
    <row r="5" spans="1:6" ht="26.25" customHeight="1">
      <c r="A5" s="766" t="s">
        <v>468</v>
      </c>
      <c r="B5" s="565" t="s">
        <v>469</v>
      </c>
      <c r="C5" s="565" t="s">
        <v>469</v>
      </c>
      <c r="D5" s="775" t="s">
        <v>466</v>
      </c>
      <c r="E5" s="775" t="s">
        <v>467</v>
      </c>
    </row>
    <row r="6" spans="1:6" ht="26.25" customHeight="1">
      <c r="A6" s="774"/>
      <c r="B6" s="639" t="s">
        <v>1239</v>
      </c>
      <c r="C6" s="639" t="s">
        <v>1227</v>
      </c>
      <c r="D6" s="775"/>
      <c r="E6" s="775"/>
    </row>
    <row r="7" spans="1:6">
      <c r="A7" s="237" t="s">
        <v>427</v>
      </c>
      <c r="B7" s="368">
        <v>939450.72161000001</v>
      </c>
      <c r="C7" s="368">
        <v>739960.03362</v>
      </c>
      <c r="D7" s="369">
        <v>-0.21234821944478299</v>
      </c>
      <c r="E7" s="368">
        <v>-199490.68799000001</v>
      </c>
    </row>
    <row r="8" spans="1:6">
      <c r="A8" s="237" t="s">
        <v>428</v>
      </c>
      <c r="B8" s="368">
        <v>586323.52171</v>
      </c>
      <c r="C8" s="368">
        <v>425185.51802999998</v>
      </c>
      <c r="D8" s="369">
        <v>-0.27482780020498665</v>
      </c>
      <c r="E8" s="368">
        <v>-161138.00368000002</v>
      </c>
    </row>
    <row r="9" spans="1:6">
      <c r="A9" s="370" t="s">
        <v>429</v>
      </c>
      <c r="B9" s="371">
        <v>353127.19989999995</v>
      </c>
      <c r="C9" s="371">
        <v>314774.51558999997</v>
      </c>
      <c r="D9" s="372">
        <v>-0.10860869488632101</v>
      </c>
      <c r="E9" s="373">
        <v>-38352.684309999982</v>
      </c>
    </row>
    <row r="10" spans="1:6">
      <c r="A10" s="237" t="s">
        <v>430</v>
      </c>
      <c r="B10" s="368">
        <v>57502.719259999998</v>
      </c>
      <c r="C10" s="368">
        <v>51293.500869999996</v>
      </c>
      <c r="D10" s="369">
        <v>-0.10798130018729835</v>
      </c>
      <c r="E10" s="368">
        <v>-6209.2183900000018</v>
      </c>
    </row>
    <row r="11" spans="1:6">
      <c r="A11" s="237" t="s">
        <v>431</v>
      </c>
      <c r="B11" s="368">
        <v>30756.965</v>
      </c>
      <c r="C11" s="368">
        <v>28625.478170000002</v>
      </c>
      <c r="D11" s="369">
        <v>-6.9300947931631024E-2</v>
      </c>
      <c r="E11" s="368">
        <v>-2131.486829999998</v>
      </c>
      <c r="F11" s="97"/>
    </row>
    <row r="12" spans="1:6" ht="21.75">
      <c r="A12" s="370" t="s">
        <v>432</v>
      </c>
      <c r="B12" s="371">
        <v>26745.754260000002</v>
      </c>
      <c r="C12" s="371">
        <v>22668.022699999998</v>
      </c>
      <c r="D12" s="372">
        <v>-0.15246276176621101</v>
      </c>
      <c r="E12" s="373">
        <v>-4077.7315600000038</v>
      </c>
      <c r="F12" s="97"/>
    </row>
    <row r="13" spans="1:6">
      <c r="A13" s="237" t="s">
        <v>433</v>
      </c>
      <c r="B13" s="368">
        <v>2407991.0716599999</v>
      </c>
      <c r="C13" s="368">
        <v>2055286.5675599999</v>
      </c>
      <c r="D13" s="369">
        <v>-0.1464725132294015</v>
      </c>
      <c r="E13" s="368">
        <v>-352704.50410000002</v>
      </c>
    </row>
    <row r="14" spans="1:6">
      <c r="A14" s="237" t="s">
        <v>434</v>
      </c>
      <c r="B14" s="368">
        <v>2364004.3860500003</v>
      </c>
      <c r="C14" s="368">
        <v>2062133.79391</v>
      </c>
      <c r="D14" s="369">
        <v>-0.12769459901231145</v>
      </c>
      <c r="E14" s="368">
        <v>-301870.59214000031</v>
      </c>
    </row>
    <row r="15" spans="1:6" ht="21.75">
      <c r="A15" s="370" t="s">
        <v>435</v>
      </c>
      <c r="B15" s="371">
        <v>43986.68561</v>
      </c>
      <c r="C15" s="371">
        <v>-6847.2263499999999</v>
      </c>
      <c r="D15" s="372">
        <v>-1.1556658851432839</v>
      </c>
      <c r="E15" s="373">
        <v>-50833.911959999998</v>
      </c>
    </row>
    <row r="16" spans="1:6" ht="22.5">
      <c r="A16" s="237" t="s">
        <v>436</v>
      </c>
      <c r="B16" s="368">
        <v>423859.63977000001</v>
      </c>
      <c r="C16" s="368">
        <v>330595.31193999999</v>
      </c>
      <c r="D16" s="369">
        <v>-0.22003587763300197</v>
      </c>
      <c r="E16" s="368">
        <v>-93264.327830000024</v>
      </c>
    </row>
    <row r="17" spans="1:7" ht="33.75">
      <c r="A17" s="237" t="s">
        <v>437</v>
      </c>
      <c r="B17" s="368">
        <v>210441.50681999998</v>
      </c>
      <c r="C17" s="368">
        <v>524773.78159999999</v>
      </c>
      <c r="D17" s="369">
        <v>1.4936800231565648</v>
      </c>
      <c r="E17" s="368">
        <v>314332.27477999998</v>
      </c>
    </row>
    <row r="18" spans="1:7">
      <c r="A18" s="237" t="s">
        <v>438</v>
      </c>
      <c r="B18" s="368">
        <v>213418.13295</v>
      </c>
      <c r="C18" s="368">
        <v>-194178.46966</v>
      </c>
      <c r="D18" s="369">
        <v>-1.9098499128257884</v>
      </c>
      <c r="E18" s="368">
        <v>-407596.60261</v>
      </c>
    </row>
    <row r="19" spans="1:7">
      <c r="A19" s="237" t="s">
        <v>439</v>
      </c>
      <c r="B19" s="368">
        <v>57075.788340000006</v>
      </c>
      <c r="C19" s="368">
        <v>55564.366390000003</v>
      </c>
      <c r="D19" s="369">
        <v>-2.6480964940798983E-2</v>
      </c>
      <c r="E19" s="368">
        <v>-1511.4219500000036</v>
      </c>
    </row>
    <row r="20" spans="1:7">
      <c r="A20" s="370" t="s">
        <v>440</v>
      </c>
      <c r="B20" s="371">
        <v>156342.34461</v>
      </c>
      <c r="C20" s="371">
        <v>-249742.83605000001</v>
      </c>
      <c r="D20" s="372">
        <v>-2.5974100725749634</v>
      </c>
      <c r="E20" s="373">
        <v>-406085.18066000001</v>
      </c>
    </row>
    <row r="21" spans="1:7" ht="12.75" customHeight="1">
      <c r="A21" s="36" t="s">
        <v>358</v>
      </c>
    </row>
    <row r="22" spans="1:7" ht="12.75" customHeight="1">
      <c r="A22" s="771"/>
      <c r="B22" s="771"/>
      <c r="C22" s="771"/>
      <c r="D22" s="771"/>
      <c r="E22" s="771"/>
      <c r="F22" s="152"/>
      <c r="G22" s="152"/>
    </row>
    <row r="23" spans="1:7" ht="24" customHeight="1">
      <c r="A23" s="771" t="s">
        <v>1245</v>
      </c>
      <c r="B23" s="771"/>
      <c r="C23" s="771"/>
      <c r="D23" s="771"/>
      <c r="E23" s="771"/>
      <c r="F23" s="152"/>
      <c r="G23" s="152"/>
    </row>
    <row r="24" spans="1:7" ht="12.75" customHeight="1"/>
    <row r="25" spans="1:7" ht="12.75" customHeight="1">
      <c r="A25" s="84" t="s">
        <v>419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503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7" customWidth="1"/>
    <col min="2" max="3" width="10.85546875" style="107" bestFit="1" customWidth="1"/>
    <col min="4" max="5" width="10.85546875" style="107" customWidth="1"/>
    <col min="6" max="16384" width="9.140625" style="107"/>
  </cols>
  <sheetData>
    <row r="1" spans="1:6" ht="15" customHeight="1">
      <c r="A1" s="582" t="s">
        <v>596</v>
      </c>
      <c r="B1" s="583"/>
      <c r="C1" s="583"/>
      <c r="D1" s="583"/>
      <c r="E1" s="584" t="s">
        <v>1001</v>
      </c>
    </row>
    <row r="2" spans="1:6" ht="15" customHeight="1">
      <c r="A2" s="585" t="s">
        <v>597</v>
      </c>
      <c r="B2" s="583"/>
      <c r="C2" s="583"/>
      <c r="D2" s="583"/>
      <c r="E2" s="586" t="s">
        <v>1002</v>
      </c>
    </row>
    <row r="3" spans="1:6">
      <c r="A3" s="78" t="s">
        <v>544</v>
      </c>
    </row>
    <row r="4" spans="1:6" ht="12.75" customHeight="1">
      <c r="A4" s="106"/>
    </row>
    <row r="5" spans="1:6">
      <c r="A5" s="569" t="s">
        <v>1115</v>
      </c>
    </row>
    <row r="6" spans="1:6">
      <c r="A6" s="52" t="s">
        <v>1116</v>
      </c>
    </row>
    <row r="7" spans="1:6" ht="12.75" customHeight="1">
      <c r="A7"/>
      <c r="B7"/>
      <c r="C7"/>
      <c r="D7"/>
      <c r="E7" s="124" t="s">
        <v>646</v>
      </c>
    </row>
    <row r="8" spans="1:6" ht="22.5" customHeight="1">
      <c r="A8" s="766" t="s">
        <v>468</v>
      </c>
      <c r="B8" s="568" t="s">
        <v>465</v>
      </c>
      <c r="C8" s="568" t="s">
        <v>465</v>
      </c>
      <c r="D8" s="775" t="s">
        <v>466</v>
      </c>
      <c r="E8" s="775" t="s">
        <v>467</v>
      </c>
    </row>
    <row r="9" spans="1:6" ht="22.5" customHeight="1">
      <c r="A9" s="774"/>
      <c r="B9" s="637" t="s">
        <v>1234</v>
      </c>
      <c r="C9" s="637" t="s">
        <v>1240</v>
      </c>
      <c r="D9" s="775"/>
      <c r="E9" s="775"/>
    </row>
    <row r="10" spans="1:6" ht="22.5">
      <c r="A10" s="353" t="s">
        <v>870</v>
      </c>
      <c r="B10" s="351">
        <v>0</v>
      </c>
      <c r="C10" s="351">
        <v>0</v>
      </c>
      <c r="D10" s="352">
        <v>0</v>
      </c>
      <c r="E10" s="351">
        <v>0</v>
      </c>
      <c r="F10" s="97"/>
    </row>
    <row r="11" spans="1:6">
      <c r="A11" s="350" t="s">
        <v>551</v>
      </c>
      <c r="B11" s="351">
        <v>74995.799649999986</v>
      </c>
      <c r="C11" s="351">
        <v>69992.961773999996</v>
      </c>
      <c r="D11" s="352">
        <v>-6.6708240986133593E-2</v>
      </c>
      <c r="E11" s="351">
        <v>-5002.8378759999905</v>
      </c>
    </row>
    <row r="12" spans="1:6" ht="15">
      <c r="A12" s="350" t="s">
        <v>552</v>
      </c>
      <c r="B12" s="351">
        <v>7057666.1378199998</v>
      </c>
      <c r="C12" s="351">
        <v>7867235.0358500006</v>
      </c>
      <c r="D12" s="352">
        <v>0.11470773513807275</v>
      </c>
      <c r="E12" s="351">
        <v>809568.89803000074</v>
      </c>
      <c r="F12" s="97"/>
    </row>
    <row r="13" spans="1:6" ht="22.5">
      <c r="A13" s="353" t="s">
        <v>974</v>
      </c>
      <c r="B13" s="351">
        <v>42857.731120000004</v>
      </c>
      <c r="C13" s="351">
        <v>49351.536449999985</v>
      </c>
      <c r="D13" s="352">
        <v>0.1515200445823317</v>
      </c>
      <c r="E13" s="351">
        <v>6493.805329999981</v>
      </c>
    </row>
    <row r="14" spans="1:6">
      <c r="A14" s="347" t="s">
        <v>553</v>
      </c>
      <c r="B14" s="348">
        <v>7175519.6685899999</v>
      </c>
      <c r="C14" s="348">
        <v>7986579.5340740001</v>
      </c>
      <c r="D14" s="349">
        <v>0.11303151589623806</v>
      </c>
      <c r="E14" s="348">
        <v>811059.86548400018</v>
      </c>
    </row>
    <row r="15" spans="1:6">
      <c r="A15" s="350" t="s">
        <v>554</v>
      </c>
      <c r="B15" s="351">
        <v>296798.78701999987</v>
      </c>
      <c r="C15" s="351">
        <v>428491.96229500009</v>
      </c>
      <c r="D15" s="352">
        <v>0.44371197267098683</v>
      </c>
      <c r="E15" s="351">
        <v>131693.17527500022</v>
      </c>
    </row>
    <row r="16" spans="1:6">
      <c r="A16" s="350" t="s">
        <v>555</v>
      </c>
      <c r="B16" s="351">
        <v>885863.82418999996</v>
      </c>
      <c r="C16" s="351">
        <v>18835.564330000001</v>
      </c>
      <c r="D16" s="352">
        <v>-0.97873763007850267</v>
      </c>
      <c r="E16" s="351">
        <v>-867028.25985999999</v>
      </c>
    </row>
    <row r="17" spans="1:5">
      <c r="A17" s="350" t="s">
        <v>556</v>
      </c>
      <c r="B17" s="351">
        <v>5984664.6320200004</v>
      </c>
      <c r="C17" s="351">
        <v>7506801.6217549993</v>
      </c>
      <c r="D17" s="352">
        <v>0.25433956342199115</v>
      </c>
      <c r="E17" s="351">
        <v>1522136.9897349989</v>
      </c>
    </row>
    <row r="18" spans="1:5" ht="22.5">
      <c r="A18" s="353" t="s">
        <v>871</v>
      </c>
      <c r="B18" s="351">
        <v>8192.4253599999993</v>
      </c>
      <c r="C18" s="351">
        <v>32450.385690000003</v>
      </c>
      <c r="D18" s="352">
        <v>2.9610230504437585</v>
      </c>
      <c r="E18" s="351">
        <v>24257.960330000002</v>
      </c>
    </row>
    <row r="19" spans="1:5">
      <c r="A19" s="347" t="s">
        <v>557</v>
      </c>
      <c r="B19" s="348">
        <v>7175519.6685899999</v>
      </c>
      <c r="C19" s="348">
        <v>7986579.5340699991</v>
      </c>
      <c r="D19" s="349">
        <v>0.1130315158956805</v>
      </c>
      <c r="E19" s="348">
        <v>811059.86547999922</v>
      </c>
    </row>
    <row r="20" spans="1:5">
      <c r="A20" s="36" t="s">
        <v>1260</v>
      </c>
    </row>
    <row r="22" spans="1:5">
      <c r="A22" s="566" t="s">
        <v>1117</v>
      </c>
    </row>
    <row r="23" spans="1:5">
      <c r="A23" s="52" t="s">
        <v>1118</v>
      </c>
    </row>
    <row r="24" spans="1:5">
      <c r="E24" s="124" t="s">
        <v>646</v>
      </c>
    </row>
    <row r="25" spans="1:5" ht="24">
      <c r="A25" s="766" t="s">
        <v>468</v>
      </c>
      <c r="B25" s="565" t="s">
        <v>469</v>
      </c>
      <c r="C25" s="565" t="s">
        <v>469</v>
      </c>
      <c r="D25" s="775" t="s">
        <v>466</v>
      </c>
      <c r="E25" s="775" t="s">
        <v>467</v>
      </c>
    </row>
    <row r="26" spans="1:5" ht="22.5">
      <c r="A26" s="774"/>
      <c r="B26" s="637" t="s">
        <v>1241</v>
      </c>
      <c r="C26" s="637" t="s">
        <v>1242</v>
      </c>
      <c r="D26" s="775"/>
      <c r="E26" s="775"/>
    </row>
    <row r="27" spans="1:5">
      <c r="A27" s="350" t="s">
        <v>545</v>
      </c>
      <c r="B27" s="374">
        <v>428029.10566999996</v>
      </c>
      <c r="C27" s="374">
        <v>444437.91314000002</v>
      </c>
      <c r="D27" s="352">
        <v>3.8335728231179811E-2</v>
      </c>
      <c r="E27" s="351">
        <v>16408.807470000058</v>
      </c>
    </row>
    <row r="28" spans="1:5">
      <c r="A28" s="350" t="s">
        <v>546</v>
      </c>
      <c r="B28" s="374">
        <v>268159.59954999998</v>
      </c>
      <c r="C28" s="374">
        <v>218299.26306999999</v>
      </c>
      <c r="D28" s="352">
        <v>-0.18593530331813923</v>
      </c>
      <c r="E28" s="351">
        <v>-49860.336479999998</v>
      </c>
    </row>
    <row r="29" spans="1:5">
      <c r="A29" s="350" t="s">
        <v>547</v>
      </c>
      <c r="B29" s="374">
        <v>159869.50611999998</v>
      </c>
      <c r="C29" s="374">
        <v>226138.65007000003</v>
      </c>
      <c r="D29" s="352">
        <v>0.41452022689216061</v>
      </c>
      <c r="E29" s="351">
        <v>66269.143950000056</v>
      </c>
    </row>
    <row r="30" spans="1:5" ht="22.5">
      <c r="A30" s="353" t="s">
        <v>874</v>
      </c>
      <c r="B30" s="374">
        <v>100359.57623000001</v>
      </c>
      <c r="C30" s="374">
        <v>107124.82012999998</v>
      </c>
      <c r="D30" s="352">
        <v>6.7410048489001895E-2</v>
      </c>
      <c r="E30" s="351">
        <v>6765.2438999999722</v>
      </c>
    </row>
    <row r="31" spans="1:5" ht="22.5">
      <c r="A31" s="353" t="s">
        <v>875</v>
      </c>
      <c r="B31" s="374">
        <v>39315.117460000009</v>
      </c>
      <c r="C31" s="374">
        <v>46469.516879999996</v>
      </c>
      <c r="D31" s="352">
        <v>0.18197578647142576</v>
      </c>
      <c r="E31" s="351">
        <v>7154.399419999987</v>
      </c>
    </row>
    <row r="32" spans="1:5" ht="22.5">
      <c r="A32" s="353" t="s">
        <v>876</v>
      </c>
      <c r="B32" s="374">
        <v>61044.458769999997</v>
      </c>
      <c r="C32" s="374">
        <v>60655.303249999983</v>
      </c>
      <c r="D32" s="352">
        <v>-6.3749524173234429E-3</v>
      </c>
      <c r="E32" s="351">
        <v>-389.1555200000148</v>
      </c>
    </row>
    <row r="33" spans="1:5">
      <c r="A33" s="350" t="s">
        <v>548</v>
      </c>
      <c r="B33" s="374">
        <v>202618.55804000003</v>
      </c>
      <c r="C33" s="374">
        <v>272899.45768999995</v>
      </c>
      <c r="D33" s="352">
        <v>0.3468630925511047</v>
      </c>
      <c r="E33" s="351">
        <v>70280.899649999919</v>
      </c>
    </row>
    <row r="34" spans="1:5">
      <c r="A34" s="350" t="s">
        <v>549</v>
      </c>
      <c r="B34" s="374">
        <v>313413.55590000004</v>
      </c>
      <c r="C34" s="374">
        <v>341908.17215999996</v>
      </c>
      <c r="D34" s="352">
        <v>9.091698723169328E-2</v>
      </c>
      <c r="E34" s="351">
        <v>28494.616259999922</v>
      </c>
    </row>
    <row r="35" spans="1:5" ht="22.5">
      <c r="A35" s="353" t="s">
        <v>872</v>
      </c>
      <c r="B35" s="374">
        <v>-110794.99786</v>
      </c>
      <c r="C35" s="374">
        <v>-69008.714470000006</v>
      </c>
      <c r="D35" s="352">
        <v>-0.37714954823863922</v>
      </c>
      <c r="E35" s="351">
        <v>41786.283389999997</v>
      </c>
    </row>
    <row r="36" spans="1:5" ht="22.5">
      <c r="A36" s="353" t="s">
        <v>877</v>
      </c>
      <c r="B36" s="374">
        <v>110118.96702999997</v>
      </c>
      <c r="C36" s="374">
        <v>217785.23885000002</v>
      </c>
      <c r="D36" s="352">
        <v>0.97772685963053285</v>
      </c>
      <c r="E36" s="351">
        <v>107666.27182000005</v>
      </c>
    </row>
    <row r="37" spans="1:5">
      <c r="A37" s="350" t="s">
        <v>550</v>
      </c>
      <c r="B37" s="374">
        <v>22928.120648000004</v>
      </c>
      <c r="C37" s="374">
        <v>39152.451035000006</v>
      </c>
      <c r="D37" s="352">
        <v>0.70761710635080921</v>
      </c>
      <c r="E37" s="351">
        <v>16224.330387000002</v>
      </c>
    </row>
    <row r="38" spans="1:5" ht="21.75">
      <c r="A38" s="355" t="s">
        <v>873</v>
      </c>
      <c r="B38" s="375">
        <v>87190.84638199996</v>
      </c>
      <c r="C38" s="375">
        <v>178632.78781500002</v>
      </c>
      <c r="D38" s="349">
        <v>1.0487562081044062</v>
      </c>
      <c r="E38" s="348">
        <v>91441.941433000058</v>
      </c>
    </row>
    <row r="39" spans="1:5">
      <c r="A39" s="36" t="s">
        <v>1260</v>
      </c>
    </row>
    <row r="41" spans="1:5">
      <c r="A41" s="566" t="s">
        <v>1119</v>
      </c>
    </row>
    <row r="42" spans="1:5">
      <c r="A42" s="52" t="s">
        <v>1120</v>
      </c>
    </row>
    <row r="43" spans="1:5" ht="12.75" customHeight="1">
      <c r="A43" s="581" t="s">
        <v>621</v>
      </c>
    </row>
    <row r="44" spans="1:5">
      <c r="A44" s="109" t="s">
        <v>563</v>
      </c>
      <c r="B44" s="108"/>
    </row>
    <row r="45" spans="1:5" ht="12.75" customHeight="1">
      <c r="A45" s="111" t="s">
        <v>620</v>
      </c>
    </row>
    <row r="46" spans="1:5">
      <c r="A46" s="110" t="s">
        <v>562</v>
      </c>
      <c r="B46" s="111"/>
    </row>
    <row r="47" spans="1:5">
      <c r="E47" s="124" t="s">
        <v>646</v>
      </c>
    </row>
    <row r="48" spans="1:5" ht="24">
      <c r="A48" s="766" t="s">
        <v>468</v>
      </c>
      <c r="B48" s="565" t="s">
        <v>469</v>
      </c>
      <c r="C48" s="565" t="s">
        <v>469</v>
      </c>
      <c r="D48" s="775" t="s">
        <v>466</v>
      </c>
      <c r="E48" s="775" t="s">
        <v>467</v>
      </c>
    </row>
    <row r="49" spans="1:5" ht="22.5">
      <c r="A49" s="774"/>
      <c r="B49" s="637" t="s">
        <v>1241</v>
      </c>
      <c r="C49" s="637" t="s">
        <v>1242</v>
      </c>
      <c r="D49" s="775"/>
      <c r="E49" s="775"/>
    </row>
    <row r="50" spans="1:5">
      <c r="A50" s="376" t="s">
        <v>558</v>
      </c>
      <c r="B50" s="377">
        <v>8714317.0156800002</v>
      </c>
      <c r="C50" s="377">
        <v>8400326.8135000002</v>
      </c>
      <c r="D50" s="352">
        <v>-3.6031533121302028E-2</v>
      </c>
      <c r="E50" s="351">
        <v>-313990.20218000002</v>
      </c>
    </row>
    <row r="51" spans="1:5">
      <c r="A51" s="376" t="s">
        <v>559</v>
      </c>
      <c r="B51" s="377">
        <v>6952660.4029900003</v>
      </c>
      <c r="C51" s="377">
        <v>8574831.4144000001</v>
      </c>
      <c r="D51" s="352">
        <v>0.23331658924580623</v>
      </c>
      <c r="E51" s="351">
        <v>1622171.0114099998</v>
      </c>
    </row>
    <row r="52" spans="1:5">
      <c r="A52" s="376" t="s">
        <v>560</v>
      </c>
      <c r="B52" s="377">
        <v>146559.79930000001</v>
      </c>
      <c r="C52" s="377">
        <v>350566.20314</v>
      </c>
      <c r="D52" s="352">
        <v>1.3919669978696536</v>
      </c>
      <c r="E52" s="351">
        <v>204006.40383999998</v>
      </c>
    </row>
    <row r="53" spans="1:5">
      <c r="A53" s="378" t="s">
        <v>561</v>
      </c>
      <c r="B53" s="379">
        <v>15813537.217970001</v>
      </c>
      <c r="C53" s="379">
        <v>17325724.43104</v>
      </c>
      <c r="D53" s="349">
        <v>9.5626120344004972E-2</v>
      </c>
      <c r="E53" s="348">
        <v>1512187.2130699996</v>
      </c>
    </row>
    <row r="54" spans="1:5">
      <c r="A54" s="36" t="s">
        <v>1260</v>
      </c>
    </row>
    <row r="55" spans="1:5">
      <c r="A55" s="122" t="s">
        <v>1247</v>
      </c>
    </row>
    <row r="56" spans="1:5">
      <c r="A56" s="122" t="s">
        <v>1248</v>
      </c>
    </row>
    <row r="58" spans="1:5">
      <c r="A58" s="84" t="s">
        <v>419</v>
      </c>
    </row>
    <row r="59" spans="1:5">
      <c r="E59" s="53" t="s">
        <v>541</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12" t="s">
        <v>413</v>
      </c>
      <c r="J1" s="411" t="str">
        <f>Naslovnica!A20</f>
        <v>Siječanj 2014.</v>
      </c>
    </row>
    <row r="2" spans="1:11" ht="12.75" customHeight="1">
      <c r="A2" s="7" t="s">
        <v>11</v>
      </c>
      <c r="J2" s="19" t="str">
        <f>Naslovnica!A24</f>
        <v>January 2014</v>
      </c>
    </row>
    <row r="3" spans="1:11" ht="12.75" customHeight="1"/>
    <row r="4" spans="1:11" ht="12.75" customHeight="1"/>
    <row r="5" spans="1:11">
      <c r="A5" s="412"/>
      <c r="B5" s="413"/>
      <c r="C5" s="413" t="str">
        <f>Naslovnica!A20</f>
        <v>Siječanj 2014.</v>
      </c>
      <c r="D5" s="412"/>
      <c r="E5" s="413"/>
      <c r="F5" s="413" t="s">
        <v>999</v>
      </c>
      <c r="G5" s="413"/>
      <c r="H5" s="686" t="s">
        <v>947</v>
      </c>
      <c r="I5" s="687"/>
      <c r="J5" s="687"/>
    </row>
    <row r="6" spans="1:11">
      <c r="A6" s="412"/>
      <c r="B6" s="414"/>
      <c r="C6" s="415" t="str">
        <f>Naslovnica!A24</f>
        <v>January 2014</v>
      </c>
      <c r="D6" s="412"/>
      <c r="E6" s="414"/>
      <c r="F6" s="415" t="s">
        <v>1000</v>
      </c>
      <c r="G6" s="414"/>
      <c r="H6" s="688" t="s">
        <v>52</v>
      </c>
      <c r="I6" s="688"/>
      <c r="J6" s="416" t="s">
        <v>53</v>
      </c>
    </row>
    <row r="7" spans="1:11" ht="30" customHeight="1">
      <c r="A7" s="417" t="s">
        <v>48</v>
      </c>
      <c r="B7" s="417" t="s">
        <v>49</v>
      </c>
      <c r="C7" s="417" t="s">
        <v>50</v>
      </c>
      <c r="D7" s="417" t="s">
        <v>51</v>
      </c>
      <c r="E7" s="417" t="s">
        <v>49</v>
      </c>
      <c r="F7" s="417" t="s">
        <v>50</v>
      </c>
      <c r="G7" s="417" t="s">
        <v>51</v>
      </c>
      <c r="H7" s="417" t="s">
        <v>49</v>
      </c>
      <c r="I7" s="417" t="s">
        <v>50</v>
      </c>
      <c r="J7" s="417" t="s">
        <v>51</v>
      </c>
    </row>
    <row r="8" spans="1:11" ht="12.75" customHeight="1">
      <c r="A8" s="166" t="s">
        <v>54</v>
      </c>
      <c r="B8" s="167">
        <v>2313</v>
      </c>
      <c r="C8" s="167">
        <v>1903</v>
      </c>
      <c r="D8" s="167">
        <v>4216</v>
      </c>
      <c r="E8" s="168">
        <v>2410</v>
      </c>
      <c r="F8" s="168">
        <v>2055</v>
      </c>
      <c r="G8" s="167">
        <v>4465</v>
      </c>
      <c r="H8" s="167">
        <v>-97</v>
      </c>
      <c r="I8" s="167">
        <v>-152</v>
      </c>
      <c r="J8" s="169">
        <v>-5.5767077267637188E-2</v>
      </c>
      <c r="K8" s="97"/>
    </row>
    <row r="9" spans="1:11" ht="12.75" customHeight="1">
      <c r="A9" s="166" t="s">
        <v>55</v>
      </c>
      <c r="B9" s="167">
        <v>88155</v>
      </c>
      <c r="C9" s="167">
        <v>74625</v>
      </c>
      <c r="D9" s="167">
        <v>162780</v>
      </c>
      <c r="E9" s="168">
        <v>88335</v>
      </c>
      <c r="F9" s="168">
        <v>74634</v>
      </c>
      <c r="G9" s="167">
        <v>162969</v>
      </c>
      <c r="H9" s="167">
        <v>-180</v>
      </c>
      <c r="I9" s="167">
        <v>-9</v>
      </c>
      <c r="J9" s="169">
        <v>-1.1597297645564719E-3</v>
      </c>
      <c r="K9" s="97"/>
    </row>
    <row r="10" spans="1:11" ht="12.75" customHeight="1">
      <c r="A10" s="166" t="s">
        <v>56</v>
      </c>
      <c r="B10" s="167">
        <v>135669</v>
      </c>
      <c r="C10" s="167">
        <v>126184</v>
      </c>
      <c r="D10" s="167">
        <v>261853</v>
      </c>
      <c r="E10" s="168">
        <v>136028</v>
      </c>
      <c r="F10" s="168">
        <v>126298</v>
      </c>
      <c r="G10" s="167">
        <v>262326</v>
      </c>
      <c r="H10" s="167">
        <v>-359</v>
      </c>
      <c r="I10" s="167">
        <v>-114</v>
      </c>
      <c r="J10" s="169">
        <v>-1.8030999595922692E-3</v>
      </c>
      <c r="K10" s="87"/>
    </row>
    <row r="11" spans="1:11" ht="12.75" customHeight="1">
      <c r="A11" s="166" t="s">
        <v>57</v>
      </c>
      <c r="B11" s="167">
        <v>156411</v>
      </c>
      <c r="C11" s="167">
        <v>145550</v>
      </c>
      <c r="D11" s="167">
        <v>301961</v>
      </c>
      <c r="E11" s="168">
        <v>156336</v>
      </c>
      <c r="F11" s="168">
        <v>145484</v>
      </c>
      <c r="G11" s="167">
        <v>301820</v>
      </c>
      <c r="H11" s="167">
        <v>75</v>
      </c>
      <c r="I11" s="167">
        <v>66</v>
      </c>
      <c r="J11" s="169">
        <v>4.6716586044670549E-4</v>
      </c>
    </row>
    <row r="12" spans="1:11" ht="12.75" customHeight="1">
      <c r="A12" s="166" t="s">
        <v>58</v>
      </c>
      <c r="B12" s="167">
        <v>149453</v>
      </c>
      <c r="C12" s="167">
        <v>139585</v>
      </c>
      <c r="D12" s="167">
        <v>289038</v>
      </c>
      <c r="E12" s="168">
        <v>149301</v>
      </c>
      <c r="F12" s="168">
        <v>139419</v>
      </c>
      <c r="G12" s="167">
        <v>288720</v>
      </c>
      <c r="H12" s="167">
        <v>152</v>
      </c>
      <c r="I12" s="167">
        <v>166</v>
      </c>
      <c r="J12" s="169">
        <v>1.1014131338320521E-3</v>
      </c>
    </row>
    <row r="13" spans="1:11" ht="12.75" customHeight="1">
      <c r="A13" s="166" t="s">
        <v>59</v>
      </c>
      <c r="B13" s="167">
        <v>131814</v>
      </c>
      <c r="C13" s="167">
        <v>127711</v>
      </c>
      <c r="D13" s="167">
        <v>259525</v>
      </c>
      <c r="E13" s="168">
        <v>131588</v>
      </c>
      <c r="F13" s="168">
        <v>127634</v>
      </c>
      <c r="G13" s="167">
        <v>259222</v>
      </c>
      <c r="H13" s="167">
        <v>226</v>
      </c>
      <c r="I13" s="167">
        <v>77</v>
      </c>
      <c r="J13" s="169">
        <v>1.1688822707949242E-3</v>
      </c>
    </row>
    <row r="14" spans="1:11" ht="12.75" customHeight="1">
      <c r="A14" s="166" t="s">
        <v>60</v>
      </c>
      <c r="B14" s="167">
        <v>126066</v>
      </c>
      <c r="C14" s="167">
        <v>122563</v>
      </c>
      <c r="D14" s="167">
        <v>248629</v>
      </c>
      <c r="E14" s="168">
        <v>125869</v>
      </c>
      <c r="F14" s="168">
        <v>122290</v>
      </c>
      <c r="G14" s="167">
        <v>248159</v>
      </c>
      <c r="H14" s="167">
        <v>197</v>
      </c>
      <c r="I14" s="167">
        <v>273</v>
      </c>
      <c r="J14" s="169">
        <v>1.8939470258987345E-3</v>
      </c>
    </row>
    <row r="15" spans="1:11" ht="12.75" customHeight="1">
      <c r="A15" s="166" t="s">
        <v>61</v>
      </c>
      <c r="B15" s="167">
        <v>71071</v>
      </c>
      <c r="C15" s="167">
        <v>67895</v>
      </c>
      <c r="D15" s="167">
        <v>138966</v>
      </c>
      <c r="E15" s="168">
        <v>69408</v>
      </c>
      <c r="F15" s="168">
        <v>66283</v>
      </c>
      <c r="G15" s="167">
        <v>135691</v>
      </c>
      <c r="H15" s="167">
        <v>1663</v>
      </c>
      <c r="I15" s="167">
        <v>1612</v>
      </c>
      <c r="J15" s="169">
        <v>2.4135720128822147E-2</v>
      </c>
    </row>
    <row r="16" spans="1:11" ht="12.75" customHeight="1">
      <c r="A16" s="166" t="s">
        <v>62</v>
      </c>
      <c r="B16" s="167">
        <v>21151</v>
      </c>
      <c r="C16" s="167">
        <v>14531</v>
      </c>
      <c r="D16" s="167">
        <v>35682</v>
      </c>
      <c r="E16" s="168">
        <v>20689</v>
      </c>
      <c r="F16" s="168">
        <v>14136</v>
      </c>
      <c r="G16" s="167">
        <v>34825</v>
      </c>
      <c r="H16" s="167">
        <v>462</v>
      </c>
      <c r="I16" s="167">
        <v>395</v>
      </c>
      <c r="J16" s="169">
        <v>2.460875807609475E-2</v>
      </c>
    </row>
    <row r="17" spans="1:11" ht="12.75" customHeight="1">
      <c r="A17" s="166" t="s">
        <v>63</v>
      </c>
      <c r="B17" s="167">
        <v>2940</v>
      </c>
      <c r="C17" s="167">
        <v>1365</v>
      </c>
      <c r="D17" s="167">
        <v>4305</v>
      </c>
      <c r="E17" s="170">
        <v>2744</v>
      </c>
      <c r="F17" s="170">
        <v>1277</v>
      </c>
      <c r="G17" s="167">
        <v>4021</v>
      </c>
      <c r="H17" s="167">
        <v>196</v>
      </c>
      <c r="I17" s="167">
        <v>88</v>
      </c>
      <c r="J17" s="169">
        <v>7.0629196717234555E-2</v>
      </c>
    </row>
    <row r="18" spans="1:11" ht="12.75" customHeight="1">
      <c r="A18" s="166" t="s">
        <v>64</v>
      </c>
      <c r="B18" s="167">
        <v>0</v>
      </c>
      <c r="C18" s="167">
        <v>0</v>
      </c>
      <c r="D18" s="167">
        <v>0</v>
      </c>
      <c r="E18" s="170">
        <v>0</v>
      </c>
      <c r="F18" s="170">
        <v>0</v>
      </c>
      <c r="G18" s="167">
        <v>0</v>
      </c>
      <c r="H18" s="167">
        <v>0</v>
      </c>
      <c r="I18" s="167">
        <v>0</v>
      </c>
      <c r="J18" s="169">
        <v>0</v>
      </c>
    </row>
    <row r="19" spans="1:11" ht="26.25" customHeight="1">
      <c r="A19" s="418" t="s">
        <v>65</v>
      </c>
      <c r="B19" s="419">
        <v>885043</v>
      </c>
      <c r="C19" s="419">
        <v>821912</v>
      </c>
      <c r="D19" s="419">
        <v>1706955</v>
      </c>
      <c r="E19" s="419">
        <v>882708</v>
      </c>
      <c r="F19" s="419">
        <v>819510</v>
      </c>
      <c r="G19" s="419">
        <v>1702218</v>
      </c>
      <c r="H19" s="419">
        <v>2335</v>
      </c>
      <c r="I19" s="419">
        <v>2402</v>
      </c>
      <c r="J19" s="420">
        <v>2.7828398007776478E-3</v>
      </c>
    </row>
    <row r="20" spans="1:11" ht="12.75" customHeight="1">
      <c r="A20" s="23" t="s">
        <v>66</v>
      </c>
    </row>
    <row r="21" spans="1:11" ht="12.75" customHeight="1"/>
    <row r="22" spans="1:11" ht="12.75" customHeight="1"/>
    <row r="23" spans="1:11" ht="12.75" customHeight="1">
      <c r="A23" s="612" t="s">
        <v>1016</v>
      </c>
    </row>
    <row r="24" spans="1:11" ht="12.75" customHeight="1">
      <c r="A24" s="22" t="s">
        <v>1017</v>
      </c>
      <c r="K24" s="87"/>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c r="K31" s="87"/>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3" t="s">
        <v>419</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13" t="s">
        <v>963</v>
      </c>
      <c r="M1" s="411" t="str">
        <f>Naslovnica!A20</f>
        <v>Siječanj 2014.</v>
      </c>
    </row>
    <row r="2" spans="1:14" ht="12.75" customHeight="1">
      <c r="A2" s="25" t="s">
        <v>68</v>
      </c>
      <c r="M2" s="19" t="str">
        <f>Naslovnica!A24</f>
        <v>January 2014</v>
      </c>
    </row>
    <row r="3" spans="1:14" ht="12.75" customHeight="1"/>
    <row r="4" spans="1:14" ht="12.75" customHeight="1">
      <c r="J4" s="691" t="s">
        <v>83</v>
      </c>
      <c r="K4" s="691"/>
      <c r="L4" s="691"/>
      <c r="M4" s="691"/>
    </row>
    <row r="5" spans="1:14" ht="24.75" customHeight="1">
      <c r="A5" s="421"/>
      <c r="B5" s="421"/>
      <c r="C5" s="694" t="s">
        <v>69</v>
      </c>
      <c r="D5" s="694"/>
      <c r="E5" s="694"/>
      <c r="F5" s="693" t="s">
        <v>897</v>
      </c>
      <c r="G5" s="693" t="s">
        <v>70</v>
      </c>
      <c r="H5" s="694" t="s">
        <v>71</v>
      </c>
      <c r="I5" s="694"/>
      <c r="J5" s="694"/>
      <c r="K5" s="693" t="s">
        <v>72</v>
      </c>
      <c r="L5" s="693" t="s">
        <v>73</v>
      </c>
      <c r="M5" s="693" t="s">
        <v>74</v>
      </c>
    </row>
    <row r="6" spans="1:14" ht="81" customHeight="1">
      <c r="A6" s="693" t="s">
        <v>75</v>
      </c>
      <c r="B6" s="693"/>
      <c r="C6" s="422" t="s">
        <v>898</v>
      </c>
      <c r="D6" s="422" t="s">
        <v>76</v>
      </c>
      <c r="E6" s="422" t="s">
        <v>74</v>
      </c>
      <c r="F6" s="693"/>
      <c r="G6" s="693"/>
      <c r="H6" s="422" t="s">
        <v>77</v>
      </c>
      <c r="I6" s="422" t="s">
        <v>78</v>
      </c>
      <c r="J6" s="422" t="s">
        <v>74</v>
      </c>
      <c r="K6" s="693"/>
      <c r="L6" s="693"/>
      <c r="M6" s="693"/>
    </row>
    <row r="7" spans="1:14" ht="19.5" customHeight="1">
      <c r="A7" s="171" t="str">
        <f>Naslovnica!A20</f>
        <v>Siječanj 2014.</v>
      </c>
      <c r="B7" s="172" t="str">
        <f>Naslovnica!A24</f>
        <v>January 2014</v>
      </c>
      <c r="C7" s="173">
        <v>403294.30781000009</v>
      </c>
      <c r="D7" s="173">
        <v>292.16629</v>
      </c>
      <c r="E7" s="173">
        <v>403586.47410000011</v>
      </c>
      <c r="F7" s="173">
        <v>7140.1409599999997</v>
      </c>
      <c r="G7" s="173">
        <v>42124.571060000002</v>
      </c>
      <c r="H7" s="173">
        <v>17234.310300000001</v>
      </c>
      <c r="I7" s="173">
        <v>820.26532999999995</v>
      </c>
      <c r="J7" s="173">
        <v>18054.575629999999</v>
      </c>
      <c r="K7" s="174">
        <v>0</v>
      </c>
      <c r="L7" s="173">
        <v>649.70087999999998</v>
      </c>
      <c r="M7" s="173">
        <v>471555.46263000008</v>
      </c>
      <c r="N7" s="97"/>
    </row>
    <row r="8" spans="1:14" ht="19.5" customHeight="1">
      <c r="A8" s="175" t="str">
        <f>'4 Tablica 2 - Graf 2'!F5</f>
        <v>Prosinac 2013.</v>
      </c>
      <c r="B8" s="176" t="str">
        <f>'4 Tablica 2 - Graf 2'!F6</f>
        <v>December 2013</v>
      </c>
      <c r="C8" s="173">
        <v>430264.49155000004</v>
      </c>
      <c r="D8" s="173">
        <v>7763.8119000000006</v>
      </c>
      <c r="E8" s="173">
        <v>438028.30345000001</v>
      </c>
      <c r="F8" s="173">
        <v>7095.70874</v>
      </c>
      <c r="G8" s="173">
        <v>62323.921000000002</v>
      </c>
      <c r="H8" s="173">
        <v>24865.110909999999</v>
      </c>
      <c r="I8" s="173">
        <v>1041.5353500000001</v>
      </c>
      <c r="J8" s="173">
        <v>25906.646260000001</v>
      </c>
      <c r="K8" s="174">
        <v>0</v>
      </c>
      <c r="L8" s="173">
        <v>1519.28052</v>
      </c>
      <c r="M8" s="173">
        <v>534873.85996999999</v>
      </c>
      <c r="N8" s="97"/>
    </row>
    <row r="9" spans="1:14" ht="17.25" customHeight="1">
      <c r="A9" s="689" t="s">
        <v>79</v>
      </c>
      <c r="B9" s="689"/>
      <c r="C9" s="177">
        <v>-6.2682801555019346E-2</v>
      </c>
      <c r="D9" s="177">
        <v>-0.96236819055340583</v>
      </c>
      <c r="E9" s="177">
        <v>-7.8629232583212194E-2</v>
      </c>
      <c r="F9" s="177">
        <v>6.2618438309799745E-3</v>
      </c>
      <c r="G9" s="177">
        <v>-0.3241026818579017</v>
      </c>
      <c r="H9" s="177">
        <v>-0.30688785735241264</v>
      </c>
      <c r="I9" s="177">
        <v>-0.21244600099266928</v>
      </c>
      <c r="J9" s="177">
        <v>-0.30309097330454698</v>
      </c>
      <c r="K9" s="178" t="s">
        <v>1007</v>
      </c>
      <c r="L9" s="177">
        <v>-0.57236279182991168</v>
      </c>
      <c r="M9" s="177">
        <v>-0.11838005570799685</v>
      </c>
      <c r="N9" s="87"/>
    </row>
    <row r="10" spans="1:14" ht="39" customHeight="1">
      <c r="A10" s="689" t="s">
        <v>80</v>
      </c>
      <c r="B10" s="689"/>
      <c r="C10" s="173">
        <v>380375.36952000007</v>
      </c>
      <c r="D10" s="173">
        <v>3544.9937</v>
      </c>
      <c r="E10" s="173">
        <v>383920.36322000006</v>
      </c>
      <c r="F10" s="173">
        <v>5811.1725999999999</v>
      </c>
      <c r="G10" s="173">
        <v>38626.175219999997</v>
      </c>
      <c r="H10" s="173">
        <v>21460.181119999997</v>
      </c>
      <c r="I10" s="173">
        <v>665.21302000000003</v>
      </c>
      <c r="J10" s="173">
        <v>22125.394139999997</v>
      </c>
      <c r="K10" s="174">
        <v>0</v>
      </c>
      <c r="L10" s="173">
        <v>431.05566999999996</v>
      </c>
      <c r="M10" s="173">
        <v>450914.1608500001</v>
      </c>
    </row>
    <row r="11" spans="1:14" ht="29.25" customHeight="1">
      <c r="A11" s="689" t="s">
        <v>81</v>
      </c>
      <c r="B11" s="689"/>
      <c r="C11" s="177">
        <v>6.0253476240908252E-2</v>
      </c>
      <c r="D11" s="177">
        <v>-0.91758341065599069</v>
      </c>
      <c r="E11" s="177">
        <v>5.122445372539583E-2</v>
      </c>
      <c r="F11" s="177">
        <v>0.22869194420416972</v>
      </c>
      <c r="G11" s="177">
        <v>9.0570599342918973E-2</v>
      </c>
      <c r="H11" s="177">
        <v>-0.19691682919030262</v>
      </c>
      <c r="I11" s="177">
        <v>0.23308670356452121</v>
      </c>
      <c r="J11" s="177">
        <v>-0.18398851944700309</v>
      </c>
      <c r="K11" s="174" t="s">
        <v>1007</v>
      </c>
      <c r="L11" s="177">
        <v>0.50723195451761494</v>
      </c>
      <c r="M11" s="177">
        <v>4.5776565856991261E-2</v>
      </c>
    </row>
    <row r="12" spans="1:14" ht="34.5" customHeight="1">
      <c r="A12" s="690" t="s">
        <v>82</v>
      </c>
      <c r="B12" s="690"/>
      <c r="C12" s="423">
        <v>403294.30781000009</v>
      </c>
      <c r="D12" s="423">
        <v>292.16629</v>
      </c>
      <c r="E12" s="423">
        <v>403586.47410000011</v>
      </c>
      <c r="F12" s="423">
        <v>7140.1409599999997</v>
      </c>
      <c r="G12" s="423">
        <v>42124.571060000002</v>
      </c>
      <c r="H12" s="423">
        <v>17234.310300000001</v>
      </c>
      <c r="I12" s="423">
        <v>820.26532999999995</v>
      </c>
      <c r="J12" s="423">
        <v>18054.575629999999</v>
      </c>
      <c r="K12" s="424">
        <v>0</v>
      </c>
      <c r="L12" s="423">
        <v>649.70087999999998</v>
      </c>
      <c r="M12" s="423">
        <v>471555.46263000008</v>
      </c>
    </row>
    <row r="13" spans="1:14" ht="12.75" customHeight="1">
      <c r="A13" s="692" t="s">
        <v>84</v>
      </c>
      <c r="B13" s="692"/>
      <c r="C13" s="692"/>
    </row>
    <row r="14" spans="1:14" ht="12.75" customHeight="1">
      <c r="A14" s="695" t="s">
        <v>85</v>
      </c>
      <c r="B14" s="695"/>
      <c r="C14" s="695"/>
    </row>
    <row r="15" spans="1:14" ht="12.75" customHeight="1"/>
    <row r="16" spans="1:14" ht="12.75" customHeight="1">
      <c r="A16" s="613" t="s">
        <v>414</v>
      </c>
      <c r="M16" s="14" t="str">
        <f>Naslovnica!A20</f>
        <v>Siječanj 2014.</v>
      </c>
    </row>
    <row r="17" spans="1:14" ht="12.75" customHeight="1">
      <c r="A17" s="26" t="s">
        <v>17</v>
      </c>
      <c r="M17" s="19" t="str">
        <f>Naslovnica!A24</f>
        <v>January 2014</v>
      </c>
    </row>
    <row r="18" spans="1:14" ht="12.75" customHeight="1"/>
    <row r="19" spans="1:14" ht="12.75" customHeight="1">
      <c r="J19" s="691" t="s">
        <v>83</v>
      </c>
      <c r="K19" s="691"/>
      <c r="L19" s="691"/>
      <c r="M19" s="691"/>
    </row>
    <row r="20" spans="1:14" ht="21" customHeight="1">
      <c r="A20" s="693" t="s">
        <v>86</v>
      </c>
      <c r="B20" s="696"/>
      <c r="C20" s="694" t="s">
        <v>87</v>
      </c>
      <c r="D20" s="694"/>
      <c r="E20" s="694"/>
      <c r="F20" s="694" t="s">
        <v>88</v>
      </c>
      <c r="G20" s="694"/>
      <c r="H20" s="694"/>
      <c r="I20" s="693" t="s">
        <v>89</v>
      </c>
      <c r="J20" s="693" t="s">
        <v>90</v>
      </c>
      <c r="K20" s="693" t="s">
        <v>91</v>
      </c>
      <c r="L20" s="697" t="s">
        <v>92</v>
      </c>
      <c r="M20" s="693" t="s">
        <v>74</v>
      </c>
    </row>
    <row r="21" spans="1:14" ht="123.75" customHeight="1">
      <c r="A21" s="696"/>
      <c r="B21" s="696"/>
      <c r="C21" s="422" t="s">
        <v>93</v>
      </c>
      <c r="D21" s="422" t="s">
        <v>94</v>
      </c>
      <c r="E21" s="422" t="s">
        <v>74</v>
      </c>
      <c r="F21" s="422" t="s">
        <v>95</v>
      </c>
      <c r="G21" s="422" t="s">
        <v>77</v>
      </c>
      <c r="H21" s="422" t="s">
        <v>74</v>
      </c>
      <c r="I21" s="696"/>
      <c r="J21" s="696"/>
      <c r="K21" s="693"/>
      <c r="L21" s="696"/>
      <c r="M21" s="696"/>
    </row>
    <row r="22" spans="1:14" ht="18.75" customHeight="1">
      <c r="A22" s="179" t="str">
        <f>Naslovnica!A20</f>
        <v>Siječanj 2014.</v>
      </c>
      <c r="B22" s="172" t="str">
        <f>Naslovnica!A24</f>
        <v>January 2014</v>
      </c>
      <c r="C22" s="180">
        <v>2665.96522</v>
      </c>
      <c r="D22" s="181">
        <v>4.6549999999999994E-2</v>
      </c>
      <c r="E22" s="180">
        <v>2666.0117700000001</v>
      </c>
      <c r="F22" s="180">
        <v>384546.49131000001</v>
      </c>
      <c r="G22" s="180">
        <v>2790.17</v>
      </c>
      <c r="H22" s="180">
        <v>387336.66131</v>
      </c>
      <c r="I22" s="180">
        <v>73355.88738</v>
      </c>
      <c r="J22" s="180">
        <v>14735.068210000001</v>
      </c>
      <c r="K22" s="180">
        <v>649.70087999999998</v>
      </c>
      <c r="L22" s="180">
        <v>524.24270999999999</v>
      </c>
      <c r="M22" s="180">
        <v>479267.57225999999</v>
      </c>
      <c r="N22" s="97"/>
    </row>
    <row r="23" spans="1:14" ht="18.75" customHeight="1">
      <c r="A23" s="175" t="str">
        <f>'4 Tablica 2 - Graf 2'!F5</f>
        <v>Prosinac 2013.</v>
      </c>
      <c r="B23" s="176" t="str">
        <f>'4 Tablica 2 - Graf 2'!F6</f>
        <v>December 2013</v>
      </c>
      <c r="C23" s="180">
        <v>3152.2658799999999</v>
      </c>
      <c r="D23" s="181">
        <v>7.3529999999999998E-2</v>
      </c>
      <c r="E23" s="180">
        <v>3152.33941</v>
      </c>
      <c r="F23" s="180">
        <v>454599.24488000001</v>
      </c>
      <c r="G23" s="180">
        <v>912.31038999999998</v>
      </c>
      <c r="H23" s="180">
        <v>455511.55527000001</v>
      </c>
      <c r="I23" s="180">
        <v>52263.606520000001</v>
      </c>
      <c r="J23" s="180">
        <v>24227.250749999999</v>
      </c>
      <c r="K23" s="180">
        <v>1519.28052</v>
      </c>
      <c r="L23" s="180">
        <v>735.16847999999993</v>
      </c>
      <c r="M23" s="180">
        <v>537409.20095000009</v>
      </c>
      <c r="N23" s="97"/>
    </row>
    <row r="24" spans="1:14" ht="18.75" customHeight="1">
      <c r="A24" s="689" t="s">
        <v>96</v>
      </c>
      <c r="B24" s="689"/>
      <c r="C24" s="177">
        <v>-0.15427019119339003</v>
      </c>
      <c r="D24" s="177">
        <v>-0.36692506459948326</v>
      </c>
      <c r="E24" s="177">
        <v>-0.15427515148186405</v>
      </c>
      <c r="F24" s="177">
        <v>-0.15409782211251086</v>
      </c>
      <c r="G24" s="177">
        <v>2.058356049195055</v>
      </c>
      <c r="H24" s="177">
        <v>-0.14966666195677519</v>
      </c>
      <c r="I24" s="177">
        <v>0.40357492076113233</v>
      </c>
      <c r="J24" s="177">
        <v>-0.39179775856325744</v>
      </c>
      <c r="K24" s="177">
        <v>-0.57236279182991168</v>
      </c>
      <c r="L24" s="177">
        <v>-0.28690807037864297</v>
      </c>
      <c r="M24" s="177">
        <v>-0.10818874814056176</v>
      </c>
      <c r="N24" s="97"/>
    </row>
    <row r="25" spans="1:14" ht="36.75" customHeight="1">
      <c r="A25" s="689" t="s">
        <v>97</v>
      </c>
      <c r="B25" s="689"/>
      <c r="C25" s="180">
        <v>2749.3817300000001</v>
      </c>
      <c r="D25" s="181">
        <v>0.32691000000000003</v>
      </c>
      <c r="E25" s="180">
        <v>2749.7086400000003</v>
      </c>
      <c r="F25" s="180">
        <v>396876.42719000002</v>
      </c>
      <c r="G25" s="180">
        <v>4460.3243499999999</v>
      </c>
      <c r="H25" s="180">
        <v>401336.75154000003</v>
      </c>
      <c r="I25" s="180">
        <v>52249.644990000001</v>
      </c>
      <c r="J25" s="180">
        <v>17353.322780000002</v>
      </c>
      <c r="K25" s="180">
        <v>431.05566999999996</v>
      </c>
      <c r="L25" s="180">
        <v>466.25990999999999</v>
      </c>
      <c r="M25" s="180">
        <v>474586.74353000004</v>
      </c>
      <c r="N25" s="87"/>
    </row>
    <row r="26" spans="1:14" ht="28.5" customHeight="1">
      <c r="A26" s="689" t="s">
        <v>81</v>
      </c>
      <c r="B26" s="689"/>
      <c r="C26" s="177">
        <v>-3.0340097589867963E-2</v>
      </c>
      <c r="D26" s="177">
        <v>-0.85760606894864033</v>
      </c>
      <c r="E26" s="177">
        <v>-3.0438450380692046E-2</v>
      </c>
      <c r="F26" s="177">
        <v>-3.1067443252549717E-2</v>
      </c>
      <c r="G26" s="177">
        <v>-0.37444683815427005</v>
      </c>
      <c r="H26" s="177">
        <v>-3.4883648647374581E-2</v>
      </c>
      <c r="I26" s="177">
        <v>0.40394996739287892</v>
      </c>
      <c r="J26" s="177">
        <v>-0.15087914880587502</v>
      </c>
      <c r="K26" s="177">
        <v>0.50723195451761494</v>
      </c>
      <c r="L26" s="177">
        <v>0.12435724958639485</v>
      </c>
      <c r="M26" s="177">
        <v>9.8629571807752388E-3</v>
      </c>
    </row>
    <row r="27" spans="1:14" ht="30.75" customHeight="1">
      <c r="A27" s="690" t="s">
        <v>82</v>
      </c>
      <c r="B27" s="690"/>
      <c r="C27" s="425">
        <v>2665.96522</v>
      </c>
      <c r="D27" s="426">
        <v>4.6549999999999994E-2</v>
      </c>
      <c r="E27" s="425">
        <v>2666.0117700000001</v>
      </c>
      <c r="F27" s="425">
        <v>384546.49131000001</v>
      </c>
      <c r="G27" s="425">
        <v>2790.17</v>
      </c>
      <c r="H27" s="425">
        <v>387336.66131</v>
      </c>
      <c r="I27" s="425">
        <v>73355.88738</v>
      </c>
      <c r="J27" s="425">
        <v>14735.068210000001</v>
      </c>
      <c r="K27" s="425">
        <v>649.70087999999998</v>
      </c>
      <c r="L27" s="425">
        <v>524.24270999999999</v>
      </c>
      <c r="M27" s="425">
        <v>479267.57225999999</v>
      </c>
    </row>
    <row r="28" spans="1:14" ht="12.75" customHeight="1">
      <c r="A28" s="20" t="s">
        <v>99</v>
      </c>
    </row>
    <row r="29" spans="1:14" ht="12.75" customHeight="1"/>
    <row r="30" spans="1:14" ht="12.75" customHeight="1"/>
    <row r="31" spans="1:14" ht="12.75" customHeight="1"/>
    <row r="32" spans="1:14" ht="12.75" customHeight="1">
      <c r="A32" s="83" t="s">
        <v>419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13" t="s">
        <v>415</v>
      </c>
      <c r="K1" s="411" t="str">
        <f>Naslovnica!A20</f>
        <v>Siječanj 2014.</v>
      </c>
    </row>
    <row r="2" spans="1:13" ht="12.75" customHeight="1">
      <c r="A2" s="25" t="s">
        <v>100</v>
      </c>
      <c r="K2" s="19" t="str">
        <f>Naslovnica!A24</f>
        <v>January 2014</v>
      </c>
    </row>
    <row r="3" spans="1:13" ht="12.75" customHeight="1">
      <c r="D3" s="691" t="s">
        <v>83</v>
      </c>
      <c r="E3" s="691"/>
      <c r="F3" s="691"/>
    </row>
    <row r="4" spans="1:13" ht="69.75" customHeight="1">
      <c r="A4" s="693" t="s">
        <v>101</v>
      </c>
      <c r="B4" s="693"/>
      <c r="C4" s="422" t="s">
        <v>102</v>
      </c>
      <c r="D4" s="422" t="s">
        <v>103</v>
      </c>
      <c r="E4" s="422" t="s">
        <v>104</v>
      </c>
      <c r="F4" s="422" t="s">
        <v>105</v>
      </c>
    </row>
    <row r="5" spans="1:13" ht="17.25" customHeight="1">
      <c r="A5" s="182" t="str">
        <f>Naslovnica!A20</f>
        <v>Siječanj 2014.</v>
      </c>
      <c r="B5" s="183" t="str">
        <f>Naslovnica!A24</f>
        <v>January 2014</v>
      </c>
      <c r="C5" s="184">
        <v>34695.017219998714</v>
      </c>
      <c r="D5" s="184">
        <v>471555.46263000008</v>
      </c>
      <c r="E5" s="184">
        <v>479267.57225999993</v>
      </c>
      <c r="F5" s="184">
        <v>26982.907589998853</v>
      </c>
      <c r="G5" s="97"/>
      <c r="H5" s="97"/>
    </row>
    <row r="6" spans="1:13" ht="17.25" customHeight="1">
      <c r="A6" s="185" t="str">
        <f>'4 Tablica 2 - Graf 2'!F5</f>
        <v>Prosinac 2013.</v>
      </c>
      <c r="B6" s="186" t="str">
        <f>'4 Tablica 2 - Graf 2'!F6</f>
        <v>December 2013</v>
      </c>
      <c r="C6" s="184">
        <v>37230.35819999862</v>
      </c>
      <c r="D6" s="184">
        <v>534873.85996999999</v>
      </c>
      <c r="E6" s="184">
        <v>537409.20094999997</v>
      </c>
      <c r="F6" s="184">
        <v>34695.017219998641</v>
      </c>
      <c r="G6" s="97"/>
      <c r="H6" s="97"/>
      <c r="M6" s="87"/>
    </row>
    <row r="7" spans="1:13" ht="19.5" customHeight="1">
      <c r="A7" s="689" t="s">
        <v>96</v>
      </c>
      <c r="B7" s="689"/>
      <c r="C7" s="187">
        <v>-6.8098753344790555E-2</v>
      </c>
      <c r="D7" s="187">
        <v>-0.11838005570799685</v>
      </c>
      <c r="E7" s="187">
        <v>-0.10818874814056167</v>
      </c>
      <c r="F7" s="187">
        <v>-0.22228291691276153</v>
      </c>
      <c r="G7" s="97"/>
      <c r="H7" s="87"/>
    </row>
    <row r="8" spans="1:13" ht="32.25" customHeight="1">
      <c r="A8" s="689" t="s">
        <v>80</v>
      </c>
      <c r="B8" s="689"/>
      <c r="C8" s="184">
        <v>47374.019639998914</v>
      </c>
      <c r="D8" s="184">
        <v>450914.1608500001</v>
      </c>
      <c r="E8" s="184">
        <v>474586.74353000009</v>
      </c>
      <c r="F8" s="184">
        <v>23701.436959998915</v>
      </c>
    </row>
    <row r="9" spans="1:13" ht="19.5" customHeight="1">
      <c r="A9" s="689" t="s">
        <v>81</v>
      </c>
      <c r="B9" s="689"/>
      <c r="C9" s="187">
        <v>-0.26763619630230917</v>
      </c>
      <c r="D9" s="187">
        <v>4.5776565856991261E-2</v>
      </c>
      <c r="E9" s="187">
        <v>9.8629571807749925E-3</v>
      </c>
      <c r="F9" s="187">
        <v>0.13845028196130468</v>
      </c>
    </row>
    <row r="10" spans="1:13" ht="21" customHeight="1">
      <c r="A10" s="698" t="s">
        <v>82</v>
      </c>
      <c r="B10" s="698"/>
      <c r="C10" s="427">
        <v>34695.017219998714</v>
      </c>
      <c r="D10" s="427">
        <v>471555.46263000008</v>
      </c>
      <c r="E10" s="427">
        <v>479267.57225999999</v>
      </c>
      <c r="F10" s="427">
        <v>26982.907589998795</v>
      </c>
      <c r="H10" s="384"/>
    </row>
    <row r="11" spans="1:13" ht="12.75" customHeight="1"/>
    <row r="12" spans="1:13" ht="12.75" customHeight="1">
      <c r="A12" s="613" t="s">
        <v>964</v>
      </c>
      <c r="K12" s="411" t="str">
        <f>Naslovnica!A20</f>
        <v>Siječanj 2014.</v>
      </c>
    </row>
    <row r="13" spans="1:13" ht="12.75" customHeight="1">
      <c r="A13" s="25" t="s">
        <v>463</v>
      </c>
      <c r="K13" s="19" t="str">
        <f>Naslovnica!A24</f>
        <v>January 2014</v>
      </c>
    </row>
    <row r="14" spans="1:13" ht="12.75" customHeight="1">
      <c r="I14" s="691" t="s">
        <v>83</v>
      </c>
      <c r="J14" s="691"/>
      <c r="K14" s="691"/>
    </row>
    <row r="15" spans="1:13" ht="21" customHeight="1">
      <c r="A15" s="693" t="s">
        <v>106</v>
      </c>
      <c r="B15" s="699"/>
      <c r="C15" s="693" t="s">
        <v>107</v>
      </c>
      <c r="D15" s="694" t="s">
        <v>114</v>
      </c>
      <c r="E15" s="694"/>
      <c r="F15" s="694"/>
      <c r="G15" s="694"/>
      <c r="H15" s="694" t="s">
        <v>115</v>
      </c>
      <c r="I15" s="694"/>
      <c r="J15" s="694"/>
      <c r="K15" s="421"/>
    </row>
    <row r="16" spans="1:13" ht="126.75" customHeight="1">
      <c r="A16" s="693"/>
      <c r="B16" s="699"/>
      <c r="C16" s="693"/>
      <c r="D16" s="422" t="s">
        <v>108</v>
      </c>
      <c r="E16" s="422" t="s">
        <v>109</v>
      </c>
      <c r="F16" s="422" t="s">
        <v>110</v>
      </c>
      <c r="G16" s="422" t="s">
        <v>74</v>
      </c>
      <c r="H16" s="422" t="s">
        <v>111</v>
      </c>
      <c r="I16" s="422" t="s">
        <v>112</v>
      </c>
      <c r="J16" s="422" t="s">
        <v>74</v>
      </c>
      <c r="K16" s="422" t="s">
        <v>113</v>
      </c>
    </row>
    <row r="17" spans="1:13" ht="16.5" customHeight="1">
      <c r="A17" s="182" t="str">
        <f>Naslovnica!A20</f>
        <v>Siječanj 2014.</v>
      </c>
      <c r="B17" s="183" t="str">
        <f>Naslovnica!A24</f>
        <v>January 2014</v>
      </c>
      <c r="C17" s="184">
        <v>214771.40143000011</v>
      </c>
      <c r="D17" s="184">
        <v>72109.562749999997</v>
      </c>
      <c r="E17" s="184">
        <v>1246.3246299999998</v>
      </c>
      <c r="F17" s="184">
        <v>230.16829000000001</v>
      </c>
      <c r="G17" s="184">
        <v>73586.055670000002</v>
      </c>
      <c r="H17" s="184">
        <v>41894.402770000001</v>
      </c>
      <c r="I17" s="184">
        <v>230.16829000000001</v>
      </c>
      <c r="J17" s="184">
        <v>42124.571060000002</v>
      </c>
      <c r="K17" s="184">
        <v>246232.88604000013</v>
      </c>
      <c r="L17" s="97"/>
      <c r="M17" s="87"/>
    </row>
    <row r="18" spans="1:13" ht="16.5" customHeight="1">
      <c r="A18" s="185" t="str">
        <f>'4 Tablica 2 - Graf 2'!F5</f>
        <v>Prosinac 2013.</v>
      </c>
      <c r="B18" s="186" t="str">
        <f>'4 Tablica 2 - Graf 2'!F6</f>
        <v>December 2013</v>
      </c>
      <c r="C18" s="184">
        <v>224456.01977000016</v>
      </c>
      <c r="D18" s="184">
        <v>50793.460549999996</v>
      </c>
      <c r="E18" s="184">
        <v>1470.14597</v>
      </c>
      <c r="F18" s="184">
        <v>375.69614000000001</v>
      </c>
      <c r="G18" s="184">
        <v>52639.302659999994</v>
      </c>
      <c r="H18" s="184">
        <v>61948.224860000002</v>
      </c>
      <c r="I18" s="184">
        <v>375.69614000000001</v>
      </c>
      <c r="J18" s="184">
        <v>62323.921000000002</v>
      </c>
      <c r="K18" s="184">
        <v>214771.40143000017</v>
      </c>
      <c r="L18" s="97"/>
    </row>
    <row r="19" spans="1:13" ht="18.75" customHeight="1">
      <c r="A19" s="689" t="s">
        <v>96</v>
      </c>
      <c r="B19" s="689"/>
      <c r="C19" s="188">
        <v>-4.3147064400072058E-2</v>
      </c>
      <c r="D19" s="188">
        <v>0.41966233387498547</v>
      </c>
      <c r="E19" s="188">
        <v>-0.15224429721084104</v>
      </c>
      <c r="F19" s="188">
        <v>-0.38735519081990033</v>
      </c>
      <c r="G19" s="188">
        <v>0.39792991076071388</v>
      </c>
      <c r="H19" s="188">
        <v>-0.32371907565262237</v>
      </c>
      <c r="I19" s="188">
        <v>-0.38735519081990033</v>
      </c>
      <c r="J19" s="188">
        <v>-0.3241026818579017</v>
      </c>
      <c r="K19" s="188">
        <v>0.14648824005673822</v>
      </c>
      <c r="L19" s="97"/>
    </row>
    <row r="20" spans="1:13" ht="27.75" customHeight="1">
      <c r="A20" s="689" t="s">
        <v>80</v>
      </c>
      <c r="B20" s="689"/>
      <c r="C20" s="184">
        <v>205104.9533000002</v>
      </c>
      <c r="D20" s="184">
        <v>51212.983899999999</v>
      </c>
      <c r="E20" s="184">
        <v>1036.6610900000001</v>
      </c>
      <c r="F20" s="184">
        <v>116.70864999999999</v>
      </c>
      <c r="G20" s="184">
        <v>52366.353640000001</v>
      </c>
      <c r="H20" s="184">
        <v>38509.466569999997</v>
      </c>
      <c r="I20" s="184">
        <v>116.70864999999999</v>
      </c>
      <c r="J20" s="184">
        <v>38626.175219999997</v>
      </c>
      <c r="K20" s="184">
        <v>218845.13172000021</v>
      </c>
      <c r="L20" s="87"/>
    </row>
    <row r="21" spans="1:13" ht="20.25" customHeight="1">
      <c r="A21" s="689" t="s">
        <v>121</v>
      </c>
      <c r="B21" s="689"/>
      <c r="C21" s="188">
        <v>4.7129276862763643E-2</v>
      </c>
      <c r="D21" s="188">
        <v>0.40803283188504075</v>
      </c>
      <c r="E21" s="188">
        <v>0.20224887576324463</v>
      </c>
      <c r="F21" s="188">
        <v>0.97216136079031013</v>
      </c>
      <c r="G21" s="188">
        <v>0.40521633749559655</v>
      </c>
      <c r="H21" s="188">
        <v>8.7898807786575994E-2</v>
      </c>
      <c r="I21" s="188">
        <v>0.97216136079031013</v>
      </c>
      <c r="J21" s="188">
        <v>9.0570599342918973E-2</v>
      </c>
      <c r="K21" s="188">
        <v>0.12514673780836477</v>
      </c>
    </row>
    <row r="22" spans="1:13" ht="24" customHeight="1">
      <c r="A22" s="698" t="s">
        <v>116</v>
      </c>
      <c r="B22" s="698"/>
      <c r="C22" s="427">
        <v>214771.40143000011</v>
      </c>
      <c r="D22" s="427">
        <v>72109.562749999997</v>
      </c>
      <c r="E22" s="427">
        <v>1246.3246299999998</v>
      </c>
      <c r="F22" s="427">
        <v>230.16829000000001</v>
      </c>
      <c r="G22" s="427">
        <v>73586.055670000002</v>
      </c>
      <c r="H22" s="427">
        <v>41894.402770000001</v>
      </c>
      <c r="I22" s="427">
        <v>230.16829000000001</v>
      </c>
      <c r="J22" s="427">
        <v>42124.571060000002</v>
      </c>
      <c r="K22" s="427">
        <v>246232.88604000013</v>
      </c>
    </row>
    <row r="23" spans="1:13" ht="35.25" customHeight="1">
      <c r="A23" s="700" t="s">
        <v>117</v>
      </c>
      <c r="B23" s="700"/>
      <c r="C23" s="700"/>
      <c r="D23" s="700"/>
      <c r="E23" s="700"/>
      <c r="F23" s="700"/>
      <c r="G23" s="700"/>
      <c r="H23" s="700"/>
      <c r="I23" s="700"/>
      <c r="J23" s="700"/>
      <c r="K23" s="700"/>
    </row>
    <row r="24" spans="1:13" ht="42.75" customHeight="1">
      <c r="A24" s="701" t="s">
        <v>118</v>
      </c>
      <c r="B24" s="701"/>
      <c r="C24" s="701"/>
      <c r="D24" s="701"/>
      <c r="E24" s="701"/>
      <c r="F24" s="701"/>
      <c r="G24" s="701"/>
      <c r="H24" s="701"/>
      <c r="I24" s="701"/>
      <c r="J24" s="701"/>
      <c r="K24" s="701"/>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3" t="s">
        <v>419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13" t="s">
        <v>965</v>
      </c>
      <c r="H1" s="411" t="str">
        <f>Naslovnica!A20</f>
        <v>Siječanj 2014.</v>
      </c>
    </row>
    <row r="2" spans="1:9" ht="12.75" customHeight="1">
      <c r="A2" s="131" t="s">
        <v>934</v>
      </c>
      <c r="H2" s="130" t="str">
        <f>Naslovnica!A24</f>
        <v>January 2014</v>
      </c>
    </row>
    <row r="3" spans="1:9" ht="12.75" customHeight="1"/>
    <row r="4" spans="1:9" ht="12.75" customHeight="1">
      <c r="F4" s="691" t="s">
        <v>644</v>
      </c>
      <c r="G4" s="691"/>
      <c r="H4" s="691"/>
    </row>
    <row r="5" spans="1:9" ht="21" customHeight="1">
      <c r="A5" s="428"/>
      <c r="B5" s="694" t="s">
        <v>642</v>
      </c>
      <c r="C5" s="694"/>
      <c r="D5" s="694"/>
      <c r="E5" s="694"/>
      <c r="F5" s="694"/>
      <c r="G5" s="694"/>
      <c r="H5" s="412"/>
    </row>
    <row r="6" spans="1:9" ht="33.75" customHeight="1">
      <c r="A6" s="429" t="s">
        <v>122</v>
      </c>
      <c r="B6" s="428" t="str">
        <f>Naslovnica!A20</f>
        <v>Siječanj 2014.</v>
      </c>
      <c r="C6" s="430" t="str">
        <f>'4 Tablica 2 - Graf 2'!F5</f>
        <v>Prosinac 2013.</v>
      </c>
      <c r="D6" s="428" t="s">
        <v>123</v>
      </c>
      <c r="E6" s="428" t="s">
        <v>124</v>
      </c>
      <c r="F6" s="428" t="s">
        <v>125</v>
      </c>
      <c r="G6" s="428" t="s">
        <v>126</v>
      </c>
      <c r="H6" s="428" t="s">
        <v>127</v>
      </c>
    </row>
    <row r="7" spans="1:9" ht="33.75" customHeight="1">
      <c r="A7" s="431" t="s">
        <v>128</v>
      </c>
      <c r="B7" s="431" t="str">
        <f>Naslovnica!A24</f>
        <v>January 2014</v>
      </c>
      <c r="C7" s="432" t="str">
        <f>'4 Tablica 2 - Graf 2'!F6</f>
        <v>December 2013</v>
      </c>
      <c r="D7" s="431" t="s">
        <v>129</v>
      </c>
      <c r="E7" s="433" t="s">
        <v>130</v>
      </c>
      <c r="F7" s="433" t="s">
        <v>131</v>
      </c>
      <c r="G7" s="433" t="s">
        <v>132</v>
      </c>
      <c r="H7" s="433" t="s">
        <v>133</v>
      </c>
    </row>
    <row r="8" spans="1:9">
      <c r="A8" s="189" t="s">
        <v>134</v>
      </c>
      <c r="B8" s="190">
        <v>148183.27223</v>
      </c>
      <c r="C8" s="190">
        <v>174640.27273</v>
      </c>
      <c r="D8" s="188">
        <v>-0.15149426925657319</v>
      </c>
      <c r="E8" s="190">
        <v>154234.04553</v>
      </c>
      <c r="F8" s="188">
        <v>-3.9231113203362533E-2</v>
      </c>
      <c r="G8" s="190">
        <v>148183.27223</v>
      </c>
      <c r="H8" s="190">
        <v>18395449.970489994</v>
      </c>
      <c r="I8" s="97"/>
    </row>
    <row r="9" spans="1:9">
      <c r="A9" s="189" t="s">
        <v>135</v>
      </c>
      <c r="B9" s="190">
        <v>52234.127840000001</v>
      </c>
      <c r="C9" s="190">
        <v>61631.109859999997</v>
      </c>
      <c r="D9" s="188">
        <v>-0.1524714067513305</v>
      </c>
      <c r="E9" s="190">
        <v>53286.401659999996</v>
      </c>
      <c r="F9" s="188">
        <v>-1.9747511320320498E-2</v>
      </c>
      <c r="G9" s="190">
        <v>52234.127840000001</v>
      </c>
      <c r="H9" s="190">
        <v>5716472.8002500013</v>
      </c>
      <c r="I9" s="97"/>
    </row>
    <row r="10" spans="1:9">
      <c r="A10" s="189" t="s">
        <v>136</v>
      </c>
      <c r="B10" s="190">
        <v>66803.964399999997</v>
      </c>
      <c r="C10" s="190">
        <v>80046.924780000001</v>
      </c>
      <c r="D10" s="188">
        <v>-0.16543996432588504</v>
      </c>
      <c r="E10" s="190">
        <v>69329.443360000005</v>
      </c>
      <c r="F10" s="188">
        <v>-3.6427221070941068E-2</v>
      </c>
      <c r="G10" s="190">
        <v>66803.964399999997</v>
      </c>
      <c r="H10" s="190">
        <v>8075747.0693399953</v>
      </c>
      <c r="I10" s="87"/>
    </row>
    <row r="11" spans="1:9">
      <c r="A11" s="189" t="s">
        <v>137</v>
      </c>
      <c r="B11" s="190">
        <v>117325.12684</v>
      </c>
      <c r="C11" s="190">
        <v>138280.93750999999</v>
      </c>
      <c r="D11" s="188">
        <v>-0.1515451879872057</v>
      </c>
      <c r="E11" s="190">
        <v>120026.53664000001</v>
      </c>
      <c r="F11" s="188">
        <v>-2.2506771215955734E-2</v>
      </c>
      <c r="G11" s="190">
        <v>117325.12684</v>
      </c>
      <c r="H11" s="190">
        <v>14179240.513660001</v>
      </c>
    </row>
    <row r="12" spans="1:9" ht="22.5" customHeight="1">
      <c r="A12" s="434" t="s">
        <v>138</v>
      </c>
      <c r="B12" s="435">
        <v>384546.49131000001</v>
      </c>
      <c r="C12" s="435">
        <v>454599.24488000001</v>
      </c>
      <c r="D12" s="436">
        <v>-0.15409782211251086</v>
      </c>
      <c r="E12" s="435">
        <v>396876.42719000002</v>
      </c>
      <c r="F12" s="436">
        <v>-3.1067443252549717E-2</v>
      </c>
      <c r="G12" s="435">
        <v>384546.49131000001</v>
      </c>
      <c r="H12" s="435">
        <v>46366910.353739992</v>
      </c>
    </row>
    <row r="13" spans="1:9" ht="21.75" customHeight="1">
      <c r="A13" s="705" t="s">
        <v>139</v>
      </c>
      <c r="B13" s="705"/>
      <c r="C13" s="705"/>
      <c r="D13" s="705"/>
      <c r="E13" s="705"/>
      <c r="F13" s="705"/>
      <c r="G13" s="705"/>
      <c r="H13" s="705"/>
    </row>
    <row r="14" spans="1:9" ht="21" customHeight="1">
      <c r="A14" s="706" t="s">
        <v>140</v>
      </c>
      <c r="B14" s="706"/>
      <c r="C14" s="706"/>
      <c r="D14" s="706"/>
      <c r="E14" s="706"/>
      <c r="F14" s="706"/>
      <c r="G14" s="706"/>
      <c r="H14" s="706"/>
    </row>
    <row r="15" spans="1:9" ht="12.75" customHeight="1"/>
    <row r="16" spans="1:9" ht="12.75" customHeight="1"/>
    <row r="17" spans="1:9" ht="12.75" customHeight="1">
      <c r="A17" s="613" t="s">
        <v>966</v>
      </c>
      <c r="H17" s="411" t="str">
        <f>Naslovnica!A20</f>
        <v>Siječanj 2014.</v>
      </c>
    </row>
    <row r="18" spans="1:9" ht="12.75" customHeight="1">
      <c r="A18" s="131" t="s">
        <v>643</v>
      </c>
      <c r="H18" s="130" t="str">
        <f>Naslovnica!A24</f>
        <v>January 2014</v>
      </c>
    </row>
    <row r="19" spans="1:9" ht="12.75" customHeight="1"/>
    <row r="20" spans="1:9" ht="12.75" customHeight="1">
      <c r="E20" s="691" t="s">
        <v>644</v>
      </c>
      <c r="F20" s="691"/>
      <c r="G20" s="691"/>
    </row>
    <row r="21" spans="1:9" ht="25.5" customHeight="1">
      <c r="A21" s="428"/>
      <c r="B21" s="694" t="s">
        <v>141</v>
      </c>
      <c r="C21" s="694"/>
      <c r="D21" s="694"/>
      <c r="E21" s="694"/>
      <c r="F21" s="694"/>
      <c r="G21" s="694"/>
    </row>
    <row r="22" spans="1:9" ht="33.75" customHeight="1">
      <c r="A22" s="428" t="s">
        <v>122</v>
      </c>
      <c r="B22" s="428" t="str">
        <f>Naslovnica!A20</f>
        <v>Siječanj 2014.</v>
      </c>
      <c r="C22" s="430" t="str">
        <f>'4 Tablica 2 - Graf 2'!F5</f>
        <v>Prosinac 2013.</v>
      </c>
      <c r="D22" s="428" t="s">
        <v>123</v>
      </c>
      <c r="E22" s="428" t="s">
        <v>124</v>
      </c>
      <c r="F22" s="428" t="s">
        <v>125</v>
      </c>
      <c r="G22" s="428" t="s">
        <v>126</v>
      </c>
    </row>
    <row r="23" spans="1:9" ht="33.75" customHeight="1">
      <c r="A23" s="431" t="s">
        <v>128</v>
      </c>
      <c r="B23" s="431" t="str">
        <f>Naslovnica!A24</f>
        <v>January 2014</v>
      </c>
      <c r="C23" s="432" t="str">
        <f>'4 Tablica 2 - Graf 2'!F6</f>
        <v>December 2013</v>
      </c>
      <c r="D23" s="431" t="s">
        <v>129</v>
      </c>
      <c r="E23" s="433" t="s">
        <v>130</v>
      </c>
      <c r="F23" s="433" t="s">
        <v>131</v>
      </c>
      <c r="G23" s="433" t="s">
        <v>132</v>
      </c>
    </row>
    <row r="24" spans="1:9">
      <c r="A24" s="189" t="s">
        <v>134</v>
      </c>
      <c r="B24" s="190">
        <v>759.97418999999991</v>
      </c>
      <c r="C24" s="190">
        <v>894.76165000000003</v>
      </c>
      <c r="D24" s="188">
        <v>-0.15064063150225551</v>
      </c>
      <c r="E24" s="190">
        <v>792.53314999999998</v>
      </c>
      <c r="F24" s="188">
        <v>-4.1082142746962785E-2</v>
      </c>
      <c r="G24" s="190">
        <v>759.97418999999991</v>
      </c>
      <c r="H24" s="97"/>
      <c r="I24" s="97"/>
    </row>
    <row r="25" spans="1:9">
      <c r="A25" s="189" t="s">
        <v>135</v>
      </c>
      <c r="B25" s="190">
        <v>421.20115999999996</v>
      </c>
      <c r="C25" s="190">
        <v>496.96909999999997</v>
      </c>
      <c r="D25" s="188">
        <v>-0.15246006240629451</v>
      </c>
      <c r="E25" s="190">
        <v>429.74263000000002</v>
      </c>
      <c r="F25" s="188">
        <v>-1.9875780068642622E-2</v>
      </c>
      <c r="G25" s="190">
        <v>421.20115999999996</v>
      </c>
      <c r="H25" s="97"/>
      <c r="I25" s="97"/>
    </row>
    <row r="26" spans="1:9">
      <c r="A26" s="189" t="s">
        <v>136</v>
      </c>
      <c r="B26" s="190">
        <v>538.70155</v>
      </c>
      <c r="C26" s="190">
        <v>645.47438999999997</v>
      </c>
      <c r="D26" s="188">
        <v>-0.16541762408265334</v>
      </c>
      <c r="E26" s="190">
        <v>559.12330000000009</v>
      </c>
      <c r="F26" s="188">
        <v>-3.6524591266363045E-2</v>
      </c>
      <c r="G26" s="190">
        <v>538.70155</v>
      </c>
      <c r="H26" s="87"/>
      <c r="I26" s="87"/>
    </row>
    <row r="27" spans="1:9">
      <c r="A27" s="189" t="s">
        <v>137</v>
      </c>
      <c r="B27" s="190">
        <v>946.08831999999995</v>
      </c>
      <c r="C27" s="190">
        <v>1115.0607399999999</v>
      </c>
      <c r="D27" s="188">
        <v>-0.15153651629775788</v>
      </c>
      <c r="E27" s="190">
        <v>967.98265000000004</v>
      </c>
      <c r="F27" s="188">
        <v>-2.2618514908299317E-2</v>
      </c>
      <c r="G27" s="190">
        <v>946.08831999999995</v>
      </c>
    </row>
    <row r="28" spans="1:9" ht="22.5" customHeight="1">
      <c r="A28" s="434" t="s">
        <v>138</v>
      </c>
      <c r="B28" s="435">
        <v>2665.96522</v>
      </c>
      <c r="C28" s="435">
        <v>3152.2658799999999</v>
      </c>
      <c r="D28" s="436">
        <v>-0.15427019119339003</v>
      </c>
      <c r="E28" s="435">
        <v>2749.3817300000001</v>
      </c>
      <c r="F28" s="436">
        <v>-3.0340097589867963E-2</v>
      </c>
      <c r="G28" s="435">
        <v>2665.96522</v>
      </c>
    </row>
    <row r="29" spans="1:9" ht="24.75" customHeight="1">
      <c r="A29" s="702" t="s">
        <v>142</v>
      </c>
      <c r="B29" s="702"/>
      <c r="C29" s="702"/>
      <c r="D29" s="702"/>
      <c r="E29" s="702"/>
      <c r="F29" s="702"/>
      <c r="G29" s="702"/>
    </row>
    <row r="30" spans="1:9" ht="25.5" customHeight="1">
      <c r="A30" s="703" t="s">
        <v>143</v>
      </c>
      <c r="B30" s="704"/>
      <c r="C30" s="704"/>
      <c r="D30" s="704"/>
      <c r="E30" s="704"/>
      <c r="F30" s="704"/>
      <c r="G30" s="704"/>
    </row>
    <row r="31" spans="1:9" ht="12.75" customHeight="1"/>
    <row r="32" spans="1:9" ht="12.75" customHeight="1">
      <c r="A32" s="27" t="s">
        <v>645</v>
      </c>
    </row>
    <row r="33" spans="1:8" ht="12.75" customHeight="1"/>
    <row r="34" spans="1:8" ht="12.75" customHeight="1"/>
    <row r="35" spans="1:8" ht="12.75" customHeight="1">
      <c r="A35" s="83" t="s">
        <v>419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10" t="s">
        <v>416</v>
      </c>
      <c r="G1" s="411" t="str">
        <f>Naslovnica!A20</f>
        <v>Siječanj 2014.</v>
      </c>
    </row>
    <row r="2" spans="1:8" ht="12.75" customHeight="1">
      <c r="A2" s="129" t="s">
        <v>145</v>
      </c>
      <c r="G2" s="130" t="str">
        <f>Naslovnica!A24</f>
        <v>January 2014</v>
      </c>
    </row>
    <row r="3" spans="1:8" ht="12.75" customHeight="1"/>
    <row r="4" spans="1:8" ht="12.75" customHeight="1">
      <c r="E4" s="707" t="s">
        <v>646</v>
      </c>
      <c r="F4" s="707"/>
      <c r="G4" s="707"/>
    </row>
    <row r="5" spans="1:8" ht="16.5" customHeight="1">
      <c r="A5" s="708" t="s">
        <v>647</v>
      </c>
      <c r="B5" s="709" t="s">
        <v>648</v>
      </c>
      <c r="C5" s="709"/>
      <c r="D5" s="709"/>
      <c r="E5" s="709"/>
      <c r="F5" s="709"/>
      <c r="G5" s="709"/>
    </row>
    <row r="6" spans="1:8" ht="12.75" customHeight="1">
      <c r="A6" s="708"/>
      <c r="B6" s="713" t="str">
        <f>Naslovnica!A20</f>
        <v>Siječanj 2014.</v>
      </c>
      <c r="C6" s="713"/>
      <c r="D6" s="714" t="str">
        <f>'4 Tablica 2 - Graf 2'!F5</f>
        <v>Prosinac 2013.</v>
      </c>
      <c r="E6" s="713"/>
      <c r="F6" s="715" t="s">
        <v>152</v>
      </c>
      <c r="G6" s="715"/>
    </row>
    <row r="7" spans="1:8" ht="12.75" customHeight="1">
      <c r="A7" s="708"/>
      <c r="B7" s="710" t="str">
        <f>Naslovnica!A24</f>
        <v>January 2014</v>
      </c>
      <c r="C7" s="710"/>
      <c r="D7" s="711" t="str">
        <f>'4 Tablica 2 - Graf 2'!F6</f>
        <v>December 2013</v>
      </c>
      <c r="E7" s="710"/>
      <c r="F7" s="712" t="s">
        <v>153</v>
      </c>
      <c r="G7" s="712"/>
    </row>
    <row r="8" spans="1:8" ht="12.75" customHeight="1">
      <c r="A8" s="708"/>
      <c r="B8" s="437" t="s">
        <v>146</v>
      </c>
      <c r="C8" s="437" t="s">
        <v>147</v>
      </c>
      <c r="D8" s="437" t="s">
        <v>146</v>
      </c>
      <c r="E8" s="437" t="s">
        <v>147</v>
      </c>
      <c r="F8" s="437" t="s">
        <v>146</v>
      </c>
      <c r="G8" s="437" t="s">
        <v>148</v>
      </c>
    </row>
    <row r="9" spans="1:8" ht="12.75" customHeight="1">
      <c r="A9" s="708"/>
      <c r="B9" s="438" t="s">
        <v>149</v>
      </c>
      <c r="C9" s="438" t="s">
        <v>150</v>
      </c>
      <c r="D9" s="438" t="s">
        <v>149</v>
      </c>
      <c r="E9" s="438" t="s">
        <v>150</v>
      </c>
      <c r="F9" s="438" t="s">
        <v>149</v>
      </c>
      <c r="G9" s="438" t="s">
        <v>151</v>
      </c>
    </row>
    <row r="10" spans="1:8">
      <c r="A10" s="191" t="s">
        <v>134</v>
      </c>
      <c r="B10" s="632">
        <v>23568014.023479998</v>
      </c>
      <c r="C10" s="633">
        <v>0.40035163066976898</v>
      </c>
      <c r="D10" s="632">
        <v>23302720.751340002</v>
      </c>
      <c r="E10" s="630">
        <v>0.40013117582902419</v>
      </c>
      <c r="F10" s="632">
        <v>265293.27213999629</v>
      </c>
      <c r="G10" s="630">
        <v>1.1384647954670308E-2</v>
      </c>
      <c r="H10" s="97"/>
    </row>
    <row r="11" spans="1:8">
      <c r="A11" s="191" t="s">
        <v>135</v>
      </c>
      <c r="B11" s="632">
        <v>7890918.9291400006</v>
      </c>
      <c r="C11" s="633">
        <v>0.13404363463195507</v>
      </c>
      <c r="D11" s="632">
        <v>7826151.5143400002</v>
      </c>
      <c r="E11" s="630">
        <v>0.13438290065201461</v>
      </c>
      <c r="F11" s="632">
        <v>64767.414800000377</v>
      </c>
      <c r="G11" s="630">
        <v>8.2757680682933182E-3</v>
      </c>
      <c r="H11" s="87"/>
    </row>
    <row r="12" spans="1:8">
      <c r="A12" s="191" t="s">
        <v>136</v>
      </c>
      <c r="B12" s="632">
        <v>9722124.0587900002</v>
      </c>
      <c r="C12" s="633">
        <v>0.16515045419748295</v>
      </c>
      <c r="D12" s="632">
        <v>9625686.87971</v>
      </c>
      <c r="E12" s="630">
        <v>0.16528273459737075</v>
      </c>
      <c r="F12" s="632">
        <v>96437.179080000147</v>
      </c>
      <c r="G12" s="630">
        <v>1.0018732199078719E-2</v>
      </c>
    </row>
    <row r="13" spans="1:8">
      <c r="A13" s="191" t="s">
        <v>137</v>
      </c>
      <c r="B13" s="632">
        <v>17687228.310800001</v>
      </c>
      <c r="C13" s="633">
        <v>0.30045428050079304</v>
      </c>
      <c r="D13" s="632">
        <v>17483144.285390001</v>
      </c>
      <c r="E13" s="630">
        <v>0.30020318892159031</v>
      </c>
      <c r="F13" s="632">
        <v>204084.02541000023</v>
      </c>
      <c r="G13" s="630">
        <v>1.1673187733201144E-2</v>
      </c>
    </row>
    <row r="14" spans="1:8" ht="18.75" customHeight="1">
      <c r="A14" s="439" t="s">
        <v>155</v>
      </c>
      <c r="B14" s="635">
        <v>58868285.322209999</v>
      </c>
      <c r="C14" s="634">
        <v>1</v>
      </c>
      <c r="D14" s="635">
        <v>58237703.430780008</v>
      </c>
      <c r="E14" s="631">
        <v>0.99999999999999978</v>
      </c>
      <c r="F14" s="635">
        <v>630581.89142999053</v>
      </c>
      <c r="G14" s="631">
        <v>1.0827725928092025E-2</v>
      </c>
    </row>
    <row r="15" spans="1:8" ht="12.75" customHeight="1">
      <c r="A15" s="32" t="s">
        <v>649</v>
      </c>
    </row>
    <row r="16" spans="1:8" ht="12.75" customHeight="1"/>
    <row r="17" spans="1:8" ht="12.75" customHeight="1"/>
    <row r="18" spans="1:8" ht="12.75" customHeight="1">
      <c r="A18" s="410" t="s">
        <v>417</v>
      </c>
      <c r="G18" s="411" t="str">
        <f>Naslovnica!A20</f>
        <v>Siječanj 2014.</v>
      </c>
    </row>
    <row r="19" spans="1:8" ht="12.75" customHeight="1">
      <c r="A19" s="129" t="s">
        <v>29</v>
      </c>
      <c r="G19" s="130" t="str">
        <f>Naslovnica!A24</f>
        <v>January 2014</v>
      </c>
    </row>
    <row r="20" spans="1:8" ht="12.75" customHeight="1"/>
    <row r="21" spans="1:8" ht="12.75" customHeight="1">
      <c r="H21" s="87"/>
    </row>
    <row r="22" spans="1:8" ht="12.75" customHeight="1">
      <c r="H22" s="87"/>
    </row>
    <row r="23" spans="1:8" ht="12.75" customHeight="1">
      <c r="H23" s="97"/>
    </row>
    <row r="24" spans="1:8" ht="12.75" customHeight="1">
      <c r="G24" s="97"/>
      <c r="H24" s="97"/>
    </row>
    <row r="25" spans="1:8" ht="12.75" customHeight="1">
      <c r="G25" s="97"/>
    </row>
    <row r="26" spans="1:8" ht="12.75" customHeight="1">
      <c r="G26" s="97"/>
      <c r="H26" s="87"/>
    </row>
    <row r="27" spans="1:8" ht="12.75" customHeight="1">
      <c r="G27" s="87"/>
    </row>
    <row r="28" spans="1:8" ht="12.75" customHeight="1">
      <c r="G28" s="87"/>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8"/>
      <c r="B36" s="160" t="s">
        <v>649</v>
      </c>
    </row>
    <row r="37" spans="1:10" ht="12.75" customHeight="1"/>
    <row r="38" spans="1:10" ht="12.75" customHeight="1"/>
    <row r="39" spans="1:10" ht="12.75" customHeight="1">
      <c r="A39" s="614" t="s">
        <v>30</v>
      </c>
      <c r="G39" s="411" t="str">
        <f>Naslovnica!A20</f>
        <v>Siječanj 2014.</v>
      </c>
    </row>
    <row r="40" spans="1:10" ht="12.75" customHeight="1">
      <c r="A40" s="132" t="s">
        <v>31</v>
      </c>
      <c r="G40" s="130" t="str">
        <f>Naslovnica!A24</f>
        <v>January 2014</v>
      </c>
    </row>
    <row r="41" spans="1:10" ht="12.75" customHeight="1">
      <c r="H41" s="87"/>
    </row>
    <row r="42" spans="1:10" ht="12.75" customHeight="1">
      <c r="G42" s="87"/>
      <c r="H42" s="87"/>
    </row>
    <row r="43" spans="1:10" ht="12.75" customHeight="1">
      <c r="H43" s="97"/>
      <c r="J43" s="87"/>
    </row>
    <row r="44" spans="1:10" ht="12.75" customHeight="1">
      <c r="H44" s="97"/>
    </row>
    <row r="45" spans="1:10" ht="12.75" customHeight="1">
      <c r="G45" s="97"/>
      <c r="H45" s="97"/>
    </row>
    <row r="46" spans="1:10" ht="12.75" customHeight="1">
      <c r="G46" s="97"/>
      <c r="H46" s="97"/>
    </row>
    <row r="47" spans="1:10" ht="12.75" customHeight="1">
      <c r="G47" s="97"/>
      <c r="H47" s="87"/>
    </row>
    <row r="48" spans="1:10" ht="12.75" customHeight="1">
      <c r="G48" s="97"/>
    </row>
    <row r="49" spans="1:7" ht="12.75" customHeight="1"/>
    <row r="50" spans="1:7" ht="12.75" customHeight="1">
      <c r="G50" s="87"/>
    </row>
    <row r="51" spans="1:7" ht="12.75" customHeight="1"/>
    <row r="52" spans="1:7" ht="12.75" customHeight="1"/>
    <row r="53" spans="1:7" ht="12.75" customHeight="1"/>
    <row r="54" spans="1:7" ht="12.75" customHeight="1"/>
    <row r="55" spans="1:7" ht="12.75" customHeight="1"/>
    <row r="56" spans="1:7" ht="12.75" customHeight="1"/>
    <row r="57" spans="1:7" ht="12.75" customHeight="1">
      <c r="A57" s="98"/>
      <c r="B57" s="160" t="s">
        <v>649</v>
      </c>
    </row>
    <row r="58" spans="1:7" ht="12.75" customHeight="1"/>
    <row r="59" spans="1:7" ht="12.75" customHeight="1">
      <c r="A59" s="83" t="s">
        <v>419</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15" t="s">
        <v>418</v>
      </c>
      <c r="F1" s="411" t="str">
        <f>Naslovnica!A20</f>
        <v>Siječanj 2014.</v>
      </c>
    </row>
    <row r="2" spans="1:7" ht="12.75" customHeight="1">
      <c r="A2" s="133" t="s">
        <v>33</v>
      </c>
      <c r="F2" s="130" t="str">
        <f>Naslovnica!A24</f>
        <v>January 2014</v>
      </c>
    </row>
    <row r="3" spans="1:7" ht="12.75" customHeight="1"/>
    <row r="4" spans="1:7" ht="17.25" customHeight="1">
      <c r="A4" s="708" t="s">
        <v>650</v>
      </c>
      <c r="B4" s="440" t="str">
        <f>Naslovnica!A20</f>
        <v>Siječanj 2014.</v>
      </c>
      <c r="C4" s="441" t="str">
        <f>'4 Tablica 2 - Graf 2'!F5</f>
        <v>Prosinac 2013.</v>
      </c>
      <c r="D4" s="442" t="s">
        <v>917</v>
      </c>
      <c r="E4" s="442" t="s">
        <v>919</v>
      </c>
      <c r="F4" s="442" t="s">
        <v>921</v>
      </c>
    </row>
    <row r="5" spans="1:7" ht="16.5" customHeight="1">
      <c r="A5" s="708"/>
      <c r="B5" s="443" t="str">
        <f>Naslovnica!A24</f>
        <v>January 2014</v>
      </c>
      <c r="C5" s="444" t="str">
        <f>'4 Tablica 2 - Graf 2'!F6</f>
        <v>December 2013</v>
      </c>
      <c r="D5" s="445" t="s">
        <v>918</v>
      </c>
      <c r="E5" s="445" t="s">
        <v>920</v>
      </c>
      <c r="F5" s="445" t="s">
        <v>922</v>
      </c>
    </row>
    <row r="6" spans="1:7">
      <c r="A6" s="192" t="s">
        <v>134</v>
      </c>
      <c r="B6" s="193">
        <v>190.10990000000001</v>
      </c>
      <c r="C6" s="193">
        <v>189.12379999999999</v>
      </c>
      <c r="D6" s="194">
        <v>188.84350000000001</v>
      </c>
      <c r="E6" s="193">
        <v>191.19200000000001</v>
      </c>
      <c r="F6" s="195">
        <v>2.3485000000000014</v>
      </c>
      <c r="G6" s="97"/>
    </row>
    <row r="7" spans="1:7">
      <c r="A7" s="192" t="s">
        <v>135</v>
      </c>
      <c r="B7" s="193">
        <v>191.20359999999999</v>
      </c>
      <c r="C7" s="193">
        <v>190.85929999999999</v>
      </c>
      <c r="D7" s="194">
        <v>190.76570000000001</v>
      </c>
      <c r="E7" s="193">
        <v>192.41229999999999</v>
      </c>
      <c r="F7" s="195">
        <v>1.6465999999999781</v>
      </c>
      <c r="G7" s="87"/>
    </row>
    <row r="8" spans="1:7">
      <c r="A8" s="192" t="s">
        <v>136</v>
      </c>
      <c r="B8" s="193">
        <v>171.01240000000001</v>
      </c>
      <c r="C8" s="193">
        <v>170.4323</v>
      </c>
      <c r="D8" s="194">
        <v>170.33459999999999</v>
      </c>
      <c r="E8" s="193">
        <v>172.3142</v>
      </c>
      <c r="F8" s="195">
        <v>1.9796000000000049</v>
      </c>
    </row>
    <row r="9" spans="1:7">
      <c r="A9" s="192" t="s">
        <v>137</v>
      </c>
      <c r="B9" s="193">
        <v>185.00299999999999</v>
      </c>
      <c r="C9" s="194">
        <v>184.00839999999999</v>
      </c>
      <c r="D9" s="194">
        <v>183.80940000000001</v>
      </c>
      <c r="E9" s="193">
        <v>186.45320000000001</v>
      </c>
      <c r="F9" s="195">
        <v>2.6437999999999988</v>
      </c>
    </row>
    <row r="10" spans="1:7" ht="18.75" customHeight="1">
      <c r="A10" s="446" t="s">
        <v>156</v>
      </c>
      <c r="B10" s="447">
        <v>185.56815275907104</v>
      </c>
      <c r="C10" s="447">
        <v>184.7319798977453</v>
      </c>
      <c r="D10" s="447">
        <v>184.53845240891724</v>
      </c>
      <c r="E10" s="447">
        <v>186.79358545238995</v>
      </c>
      <c r="F10" s="448">
        <v>2.2551330434727106</v>
      </c>
    </row>
    <row r="11" spans="1:7" ht="12.75" customHeight="1">
      <c r="A11" s="37" t="s">
        <v>157</v>
      </c>
    </row>
    <row r="12" spans="1:7" ht="12.75" customHeight="1"/>
    <row r="13" spans="1:7" ht="21" customHeight="1">
      <c r="A13" s="716" t="s">
        <v>158</v>
      </c>
      <c r="B13" s="716"/>
      <c r="C13" s="716"/>
      <c r="D13" s="716"/>
      <c r="E13" s="716"/>
      <c r="F13" s="716"/>
    </row>
    <row r="14" spans="1:7" ht="21" customHeight="1">
      <c r="A14" s="717" t="s">
        <v>159</v>
      </c>
      <c r="B14" s="717"/>
      <c r="C14" s="717"/>
      <c r="D14" s="717"/>
      <c r="E14" s="717"/>
      <c r="F14" s="717"/>
    </row>
    <row r="15" spans="1:7" ht="12.75" customHeight="1"/>
    <row r="16" spans="1:7" ht="12.75" customHeight="1"/>
    <row r="17" spans="1:7" ht="12.75" customHeight="1">
      <c r="A17" s="616" t="s">
        <v>910</v>
      </c>
      <c r="F17" s="411" t="str">
        <f>Naslovnica!A20</f>
        <v>Siječanj 2014.</v>
      </c>
    </row>
    <row r="18" spans="1:7" ht="12.75" customHeight="1">
      <c r="A18" s="133" t="s">
        <v>911</v>
      </c>
      <c r="F18" s="130" t="str">
        <f>Naslovnica!A24</f>
        <v>January 2014</v>
      </c>
    </row>
    <row r="19" spans="1:7" ht="12.75" customHeight="1">
      <c r="A19" s="39"/>
      <c r="F19" s="19"/>
    </row>
    <row r="20" spans="1:7" ht="12.75" customHeight="1">
      <c r="A20" s="718" t="s">
        <v>912</v>
      </c>
      <c r="B20" s="437"/>
      <c r="C20" s="428"/>
      <c r="D20" s="708" t="s">
        <v>913</v>
      </c>
      <c r="E20" s="708" t="s">
        <v>914</v>
      </c>
      <c r="F20" s="715" t="s">
        <v>915</v>
      </c>
    </row>
    <row r="21" spans="1:7" ht="12.75" customHeight="1">
      <c r="A21" s="719"/>
      <c r="B21" s="642" t="str">
        <f>B4</f>
        <v>Siječanj 2014.</v>
      </c>
      <c r="C21" s="642" t="str">
        <f>C4</f>
        <v>Prosinac 2013.</v>
      </c>
      <c r="D21" s="708"/>
      <c r="E21" s="708"/>
      <c r="F21" s="715"/>
    </row>
    <row r="22" spans="1:7" ht="12.75" customHeight="1">
      <c r="A22" s="719"/>
      <c r="B22" s="433" t="str">
        <f>Naslovnica!A24</f>
        <v>January 2014</v>
      </c>
      <c r="C22" s="449" t="str">
        <f>'4 Tablica 2 - Graf 2'!F6</f>
        <v>December 2013</v>
      </c>
      <c r="D22" s="708"/>
      <c r="E22" s="708"/>
      <c r="F22" s="715"/>
    </row>
    <row r="23" spans="1:7" ht="12.75" customHeight="1">
      <c r="A23" s="719"/>
      <c r="B23" s="450"/>
      <c r="C23" s="451"/>
      <c r="D23" s="708"/>
      <c r="E23" s="708"/>
      <c r="F23" s="715"/>
      <c r="G23" s="87"/>
    </row>
    <row r="24" spans="1:7" ht="15" customHeight="1">
      <c r="A24" s="386" t="s">
        <v>134</v>
      </c>
      <c r="B24" s="385">
        <v>5.2140449800608391E-3</v>
      </c>
      <c r="C24" s="385">
        <v>-1.3876377737389589E-3</v>
      </c>
      <c r="D24" s="385">
        <v>5.2140449800608391E-3</v>
      </c>
      <c r="E24" s="385">
        <v>2.56352295177662E-2</v>
      </c>
      <c r="F24" s="385">
        <v>5.6126772734029107E-2</v>
      </c>
      <c r="G24" s="97"/>
    </row>
    <row r="25" spans="1:7" ht="15" customHeight="1">
      <c r="A25" s="386" t="s">
        <v>135</v>
      </c>
      <c r="B25" s="385">
        <v>1.8039466769499413E-3</v>
      </c>
      <c r="C25" s="385">
        <v>1.4460837941545623E-3</v>
      </c>
      <c r="D25" s="385">
        <v>1.8039466769499413E-3</v>
      </c>
      <c r="E25" s="385">
        <v>2.3944973633377664E-2</v>
      </c>
      <c r="F25" s="385">
        <v>5.6641882735970039E-2</v>
      </c>
      <c r="G25" s="87"/>
    </row>
    <row r="26" spans="1:7" ht="15" customHeight="1">
      <c r="A26" s="386" t="s">
        <v>136</v>
      </c>
      <c r="B26" s="385">
        <v>3.4036975385536294E-3</v>
      </c>
      <c r="C26" s="385">
        <v>5.4830920296937702E-3</v>
      </c>
      <c r="D26" s="385">
        <v>3.4036975385536294E-3</v>
      </c>
      <c r="E26" s="385">
        <v>3.3044766255834634E-2</v>
      </c>
      <c r="F26" s="385">
        <v>4.6665450788333063E-2</v>
      </c>
    </row>
    <row r="27" spans="1:7" ht="15" customHeight="1">
      <c r="A27" s="386" t="s">
        <v>137</v>
      </c>
      <c r="B27" s="385">
        <v>5.4051880240248984E-3</v>
      </c>
      <c r="C27" s="385">
        <v>1.3768302863479409E-3</v>
      </c>
      <c r="D27" s="385">
        <v>5.4051880240248984E-3</v>
      </c>
      <c r="E27" s="385">
        <v>1.7412876498528407E-2</v>
      </c>
      <c r="F27" s="385">
        <v>5.368504891192849E-2</v>
      </c>
    </row>
    <row r="28" spans="1:7" ht="18.75" customHeight="1">
      <c r="A28" s="452" t="s">
        <v>916</v>
      </c>
      <c r="B28" s="453">
        <v>4.5264109754499238E-3</v>
      </c>
      <c r="C28" s="453">
        <v>7.8296543044209521E-4</v>
      </c>
      <c r="D28" s="453">
        <v>4.5264109754499238E-3</v>
      </c>
      <c r="E28" s="453">
        <v>2.3818660660893665E-2</v>
      </c>
      <c r="F28" s="453">
        <v>5.3958275223590535E-2</v>
      </c>
      <c r="G28" s="87"/>
    </row>
    <row r="29" spans="1:7" ht="12.75" customHeight="1">
      <c r="A29" s="37" t="s">
        <v>157</v>
      </c>
      <c r="G29" s="102"/>
    </row>
    <row r="30" spans="1:7" ht="12.75" customHeight="1"/>
    <row r="31" spans="1:7" ht="12.75" customHeight="1"/>
    <row r="32" spans="1:7" ht="12.75" customHeight="1">
      <c r="A32" s="83" t="s">
        <v>419</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4" t="s">
        <v>668</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F6FD51D7-6965-4938-83DF-BD9E4A9BAED7}">
  <ds:schemaRefs>
    <ds:schemaRef ds:uri="http://schemas.microsoft.com/sharepoint/v3/contenttype/forms"/>
  </ds:schemaRefs>
</ds:datastoreItem>
</file>

<file path=customXml/itemProps2.xml><?xml version="1.0" encoding="utf-8"?>
<ds:datastoreItem xmlns:ds="http://schemas.openxmlformats.org/officeDocument/2006/customXml" ds:itemID="{417FC05A-98DB-4E94-AE58-4DC7A37CC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76F3C-6D75-4696-B453-D9759FDE4631}">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36</vt:i4>
      </vt:variant>
    </vt:vector>
  </HeadingPairs>
  <TitlesOfParts>
    <vt:vector size="73"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35.36.37</vt:lpstr>
      <vt:lpstr>31 Tablica 38,39,40 </vt:lpstr>
      <vt:lpstr>32 Tablica 41,42,43-Graf 19,20 </vt:lpstr>
      <vt:lpstr>33 Tablica 44</vt:lpstr>
      <vt:lpstr>34 Tablica 45,46 </vt:lpstr>
      <vt:lpstr>35 Tablica 47</vt:lpstr>
      <vt:lpstr>36 Tablica 48 </vt:lpstr>
      <vt:lpstr>37 Tablica 49,50,51</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35.36.37'!Print_Area</vt:lpstr>
      <vt:lpstr>'31 Tablica 38,39,40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02_14</dc:title>
  <dc:creator/>
  <cp:lastModifiedBy/>
  <dcterms:created xsi:type="dcterms:W3CDTF">2006-09-16T00:00:00Z</dcterms:created>
  <dcterms:modified xsi:type="dcterms:W3CDTF">2023-04-11T13:31:50Z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