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ttps://hanfahr.sharepoint.com/sites/Podrska_i_Razvoj/Suradnja SSOLF/Agregirani statistički podaci/2024_Objava/"/>
    </mc:Choice>
  </mc:AlternateContent>
  <xr:revisionPtr revIDLastSave="44" documentId="13_ncr:1_{FBD21917-D1DF-45D9-B626-B11CD0C72E0F}" xr6:coauthVersionLast="47" xr6:coauthVersionMax="47" xr10:uidLastSave="{564A916D-F46C-4E90-B56E-77B39927FE8D}"/>
  <bookViews>
    <workbookView xWindow="28680" yWindow="-120" windowWidth="29040" windowHeight="15720" xr2:uid="{00000000-000D-0000-FFFF-FFFF00000000}"/>
  </bookViews>
  <sheets>
    <sheet name="Predložak C" sheetId="4" r:id="rId1"/>
    <sheet name="Predložak C 2022 " sheetId="2" state="hidden" r:id="rId2"/>
    <sheet name="broj radnih dana 2022" sheetId="3" state="hidden" r:id="rId3"/>
    <sheet name="Predložak C 2021" sheetId="1"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4" i="3" l="1"/>
  <c r="I23" i="3"/>
  <c r="G16" i="3"/>
  <c r="F19" i="3"/>
  <c r="E19" i="3"/>
  <c r="F18" i="3"/>
  <c r="G18" i="3" s="1"/>
  <c r="I18" i="3" s="1"/>
  <c r="E18" i="3"/>
  <c r="F17" i="3"/>
  <c r="E17" i="3"/>
  <c r="F16" i="3"/>
  <c r="I16" i="3" s="1"/>
  <c r="E16" i="3"/>
  <c r="E14" i="3"/>
  <c r="E13" i="3"/>
  <c r="E12" i="3"/>
  <c r="E11" i="3"/>
  <c r="F10" i="3"/>
  <c r="G10" i="3" s="1"/>
  <c r="I10" i="3" s="1"/>
  <c r="E10" i="3"/>
  <c r="F9" i="3"/>
  <c r="E9" i="3"/>
  <c r="F8" i="3"/>
  <c r="G8" i="3" s="1"/>
  <c r="I8" i="3" s="1"/>
  <c r="E8" i="3"/>
  <c r="F7" i="3"/>
  <c r="G7" i="3" s="1"/>
  <c r="E7" i="3"/>
  <c r="F6" i="3"/>
  <c r="G6" i="3" s="1"/>
  <c r="I6" i="3" s="1"/>
  <c r="E6" i="3"/>
  <c r="J7" i="2"/>
  <c r="G9" i="3" l="1"/>
  <c r="I9" i="3" s="1"/>
  <c r="I7" i="3"/>
  <c r="I11" i="3" s="1"/>
  <c r="G17" i="3"/>
  <c r="I17" i="3" s="1"/>
  <c r="G19" i="3"/>
  <c r="I19" i="3" s="1"/>
  <c r="I20" i="3" l="1"/>
  <c r="I22" i="3"/>
  <c r="J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psimic</author>
    <author>Branimir Bašić</author>
  </authors>
  <commentList>
    <comment ref="K3" authorId="0" shapeId="0" xr:uid="{00000000-0006-0000-0000-000001000000}">
      <text>
        <r>
          <rPr>
            <b/>
            <sz val="9"/>
            <color indexed="81"/>
            <rFont val="Tahoma"/>
            <family val="2"/>
          </rPr>
          <t>psimic:</t>
        </r>
        <r>
          <rPr>
            <sz val="9"/>
            <color indexed="81"/>
            <rFont val="Tahoma"/>
            <family val="2"/>
          </rPr>
          <t xml:space="preserve">
ok</t>
        </r>
      </text>
    </comment>
    <comment ref="K5" authorId="0" shapeId="0" xr:uid="{00000000-0006-0000-0000-000002000000}">
      <text>
        <r>
          <rPr>
            <b/>
            <sz val="9"/>
            <color indexed="81"/>
            <rFont val="Tahoma"/>
            <family val="2"/>
            <charset val="238"/>
          </rPr>
          <t>psimic:</t>
        </r>
        <r>
          <rPr>
            <sz val="9"/>
            <color indexed="81"/>
            <rFont val="Tahoma"/>
            <family val="2"/>
            <charset val="238"/>
          </rPr>
          <t xml:space="preserve">
ok</t>
        </r>
      </text>
    </comment>
    <comment ref="K7" authorId="0" shapeId="0" xr:uid="{00000000-0006-0000-0000-000003000000}">
      <text>
        <r>
          <rPr>
            <b/>
            <sz val="9"/>
            <color indexed="81"/>
            <rFont val="Tahoma"/>
            <family val="2"/>
            <charset val="238"/>
          </rPr>
          <t>psimic:</t>
        </r>
        <r>
          <rPr>
            <sz val="9"/>
            <color indexed="81"/>
            <rFont val="Tahoma"/>
            <family val="2"/>
            <charset val="238"/>
          </rPr>
          <t xml:space="preserve">
ok</t>
        </r>
      </text>
    </comment>
    <comment ref="B25" authorId="0" shapeId="0" xr:uid="{00000000-0006-0000-0000-000004000000}">
      <text>
        <r>
          <rPr>
            <b/>
            <sz val="9"/>
            <color indexed="81"/>
            <rFont val="Tahoma"/>
            <family val="2"/>
            <charset val="238"/>
          </rPr>
          <t>psimic:</t>
        </r>
        <r>
          <rPr>
            <sz val="9"/>
            <color indexed="81"/>
            <rFont val="Tahoma"/>
            <family val="2"/>
            <charset val="238"/>
          </rPr>
          <t xml:space="preserve">
pogledati u GI, bilo je 7 rješenja u 2022</t>
        </r>
      </text>
    </comment>
    <comment ref="K26" authorId="0" shapeId="0" xr:uid="{00000000-0006-0000-0000-000005000000}">
      <text>
        <r>
          <rPr>
            <b/>
            <sz val="9"/>
            <color indexed="81"/>
            <rFont val="Tahoma"/>
            <family val="2"/>
            <charset val="238"/>
          </rPr>
          <t>psimic:</t>
        </r>
        <r>
          <rPr>
            <sz val="9"/>
            <color indexed="81"/>
            <rFont val="Tahoma"/>
            <family val="2"/>
            <charset val="238"/>
          </rPr>
          <t xml:space="preserve">
grupa</t>
        </r>
      </text>
    </comment>
    <comment ref="K31" authorId="0" shapeId="0" xr:uid="{00000000-0006-0000-0000-000006000000}">
      <text>
        <r>
          <rPr>
            <b/>
            <sz val="9"/>
            <color indexed="81"/>
            <rFont val="Tahoma"/>
            <family val="2"/>
            <charset val="238"/>
          </rPr>
          <t>psimic:</t>
        </r>
        <r>
          <rPr>
            <sz val="9"/>
            <color indexed="81"/>
            <rFont val="Tahoma"/>
            <family val="2"/>
            <charset val="238"/>
          </rPr>
          <t xml:space="preserve">
grupa AG</t>
        </r>
      </text>
    </comment>
    <comment ref="J56" authorId="1" shapeId="0" xr:uid="{00000000-0006-0000-0000-000007000000}">
      <text>
        <r>
          <rPr>
            <b/>
            <sz val="9"/>
            <color indexed="81"/>
            <rFont val="Tahoma"/>
            <family val="2"/>
          </rPr>
          <t>Branimir Bašić:</t>
        </r>
        <r>
          <rPr>
            <sz val="9"/>
            <color indexed="81"/>
            <rFont val="Tahoma"/>
            <family val="2"/>
          </rPr>
          <t xml:space="preserve">
1. POG peer review
2. TR on bancassurance</t>
        </r>
      </text>
    </comment>
  </commentList>
</comments>
</file>

<file path=xl/sharedStrings.xml><?xml version="1.0" encoding="utf-8"?>
<sst xmlns="http://schemas.openxmlformats.org/spreadsheetml/2006/main" count="582" uniqueCount="166">
  <si>
    <t xml:space="preserve">PREDLOŽAK C ZA OBJAVU KVANTITATIVNIH AGREGIRANIH STATISTIČKIH PODATAKA O NADZORNOM TIJELU </t>
  </si>
  <si>
    <t>Broj ćelije</t>
  </si>
  <si>
    <t>Stavka</t>
  </si>
  <si>
    <t>31.12.2016.</t>
  </si>
  <si>
    <t>31.12.2017.</t>
  </si>
  <si>
    <t>31.12.2018.</t>
  </si>
  <si>
    <t>31.12.2019.</t>
  </si>
  <si>
    <t>31.12.2020.</t>
  </si>
  <si>
    <t>31.12.2021.</t>
  </si>
  <si>
    <t>31.12.2022.</t>
  </si>
  <si>
    <t>31.12.2023.</t>
  </si>
  <si>
    <t>31.12.2024.</t>
  </si>
  <si>
    <r>
      <t xml:space="preserve">OSOBLJE </t>
    </r>
    <r>
      <rPr>
        <sz val="7"/>
        <color theme="1"/>
        <rFont val="Arial"/>
        <family val="2"/>
      </rPr>
      <t> </t>
    </r>
    <r>
      <rPr>
        <sz val="9"/>
        <color theme="1"/>
        <rFont val="Arial"/>
        <family val="2"/>
      </rPr>
      <t>NADZORNOG TIJELA</t>
    </r>
    <r>
      <rPr>
        <sz val="7"/>
        <color theme="1"/>
        <rFont val="Arial"/>
        <family val="2"/>
      </rPr>
      <t> </t>
    </r>
  </si>
  <si>
    <t>B1b</t>
  </si>
  <si>
    <t>Broj osoblja na kraju kalendarske godine</t>
  </si>
  <si>
    <t>NEPOSREDNI NADZORI</t>
  </si>
  <si>
    <t>B2a</t>
  </si>
  <si>
    <t>Ukupan broj neposrednih nadzora poduzetih i na pojedinačnoj i na grupnoj razini</t>
  </si>
  <si>
    <r>
      <t xml:space="preserve">2*
</t>
    </r>
    <r>
      <rPr>
        <i/>
        <sz val="7.5"/>
        <rFont val="Arial"/>
        <family val="2"/>
      </rPr>
      <t>*10 postupaka nadzora  od čega 2 neposredna i 8 posrednih</t>
    </r>
  </si>
  <si>
    <t>B2aa</t>
  </si>
  <si>
    <t>Od čega broj redovitih nadzora</t>
  </si>
  <si>
    <t>B2ab</t>
  </si>
  <si>
    <r>
      <t xml:space="preserve">Od čega broj nadzora </t>
    </r>
    <r>
      <rPr>
        <i/>
        <sz val="9"/>
        <rFont val="Arial"/>
        <family val="2"/>
      </rPr>
      <t>ad hoc</t>
    </r>
    <r>
      <rPr>
        <sz val="9"/>
        <rFont val="Arial"/>
        <family val="2"/>
      </rPr>
      <t xml:space="preserve"> </t>
    </r>
  </si>
  <si>
    <t>B2ac</t>
  </si>
  <si>
    <t>Od čega broj neposrednih nadzora povjerenih trećim stranama</t>
  </si>
  <si>
    <t>B2ad</t>
  </si>
  <si>
    <t>Od čega broj neposrednih nadzora na temelju nadzora grupe koji su zajedno poduzeti s ostalim članovima kolegija nadzornika grupe</t>
  </si>
  <si>
    <t>B2ae</t>
  </si>
  <si>
    <t>Od čega ukupni broj nadzora provedenih kako bi se preispitalo i ocijenilo oslanjanje društava na vanjske rejtinge</t>
  </si>
  <si>
    <t>B2b</t>
  </si>
  <si>
    <t>Ukupan broj radnih dana potrošenih na neposredne nadzore i na pojedinačnoj i na grupnoj razini</t>
  </si>
  <si>
    <t>B3</t>
  </si>
  <si>
    <t>Broj formalnih pregleda kontinuirane usklađenosti potpunih ili djelomičnih unutarnjih modela sa zahtjevima i na pojedinačnoj i na grupnoj razini</t>
  </si>
  <si>
    <t>B3a</t>
  </si>
  <si>
    <t>Od čega broj pregleda provedenih kako bi se preispitalo i ocijenilo oslanjanje društava na vanjske rejtinge</t>
  </si>
  <si>
    <t>UNUTARNJI MODELI</t>
  </si>
  <si>
    <t>B4a</t>
  </si>
  <si>
    <t>Broj djelomičnih i potpunih unutarnjih modela za koje je podnesen zahtjev radi odobravanja na pojedinačnoj razini</t>
  </si>
  <si>
    <t>B4aa</t>
  </si>
  <si>
    <t>Od čega broj djelomičnih i potpunih unutarnjih modela kojima je obuhvaćen kreditni rizik i u tržišnom riziku i u riziku neispunjenja obveza druge ugovorne strane za koje je podnesen zahtjev radi odobravanja na pojedinačnoj razini</t>
  </si>
  <si>
    <t>-</t>
  </si>
  <si>
    <t>B4b</t>
  </si>
  <si>
    <t>Broj uspješnih zahtjeva radi odobravanja djelomičnih i potpunih unutarnjih modela na pojedinačnoj razini</t>
  </si>
  <si>
    <t>B4ba</t>
  </si>
  <si>
    <t>Od čega broj djelomičnih i potpunih unutarnjih modela kojima je obuhvaćen kreditni rizik i u tržišnom riziku i u riziku neispunjenja obveza druge ugovorne strane na pojedinačnoj razini</t>
  </si>
  <si>
    <t>B4c</t>
  </si>
  <si>
    <t>Broj djelomičnih i potpunih unutarnjih modela za koje je podnesen zahtjev radi odobravanja na grupnoj razini</t>
  </si>
  <si>
    <t>B4ca</t>
  </si>
  <si>
    <t>Od čega broj djelomičnih i potpunih unutarnjih modela kojima je obuhvaćen kreditni rizik i u tržišnom riziku i u riziku neispunjenja obveza druge ugovorne strane za koje je podnesen zahtjev radi odobravanja na grupnoj razini</t>
  </si>
  <si>
    <t>B4d</t>
  </si>
  <si>
    <t>Broj uspješnih zahtjeva radi odobravanja djelomičnih i potpunih unutarnjih modela na grupnoj razini</t>
  </si>
  <si>
    <t>B4da</t>
  </si>
  <si>
    <t>Od čega broj djelomičnih i potpunih unutarnjih modela kojima je obuhvaćen kreditni rizik i u tržišnom riziku i u riziku neispunjenja obveza druge ugovorne strane na grupnoj razini</t>
  </si>
  <si>
    <t>NADZORNE MJERE I OVLASTI</t>
  </si>
  <si>
    <t>B5a</t>
  </si>
  <si>
    <t>Broj poduzetih korektivnih mjera, kako je definirano člankom 110. Direktive 2009/138/EZ</t>
  </si>
  <si>
    <t>B5b</t>
  </si>
  <si>
    <t>Broj poduzetih korektivnih mjera, kako je definirano člankom 117. Direktive 2009/138/EZ</t>
  </si>
  <si>
    <t>B5c</t>
  </si>
  <si>
    <t>Broj poduzetih korektivnih mjera, kako je definirano člankom 119. Direktive 2009/138/EZ</t>
  </si>
  <si>
    <t>B5ca</t>
  </si>
  <si>
    <t>Od čega broj korektivnih mjera potaknutih odstupanjem profila rizičnosti društava za osiguranje odnosno društava za reosiguranje s obzirom na njihov kreditni rizik</t>
  </si>
  <si>
    <t>B5d</t>
  </si>
  <si>
    <t>Broj poduzetih korektivnih mjera, kako je definirano člankom 137. Direktive 2009/138/EZ</t>
  </si>
  <si>
    <t>B5e</t>
  </si>
  <si>
    <t>Broj poduzetih korektivnih mjera, kako je definirano člankom 138. Direktive 2009/138/EZ</t>
  </si>
  <si>
    <t>B5f</t>
  </si>
  <si>
    <t>Broj poduzetih korektivnih mjera, kako je definirano člankom 139. Direktive 2009/138/EZ</t>
  </si>
  <si>
    <t>B6</t>
  </si>
  <si>
    <t>Broj oduzetih odobrenja</t>
  </si>
  <si>
    <t>B7</t>
  </si>
  <si>
    <t>Broj odobrenja dodijeljenih društvima za osiguranje odnosno društvima za reosiguranje</t>
  </si>
  <si>
    <t>B9</t>
  </si>
  <si>
    <t>Broj zahtjeva podnesenih nadzornim tijelima za uporabu uravnotežene prilagodbe iz članka 77.b Direktive 2009/138/EZ</t>
  </si>
  <si>
    <t>B9a</t>
  </si>
  <si>
    <t>Od čega broj uspješnih zahtjeva za uporabu uravnotežene prilagodbe iz članka 77.b Direktive 2009/138/EZ</t>
  </si>
  <si>
    <t>B10</t>
  </si>
  <si>
    <t>Broj zahtjeva podnesenih nadzornim tijelima za uporabu prilagodbe zbog volatilnosti iz članka 77.d Direktive 2009/138/EZ</t>
  </si>
  <si>
    <t>B10a</t>
  </si>
  <si>
    <t>Od čega broj uspješnih zahtjeva za uporabu prilagodbe zbog volatilnosti iz članka 77.d Direktive 2009/138/EZ</t>
  </si>
  <si>
    <t>B11a</t>
  </si>
  <si>
    <t>Broj produljenja dodijeljenih u skladu s člankom 138. stavkom 4. Direktive 2009/138/EZ</t>
  </si>
  <si>
    <t>B11b</t>
  </si>
  <si>
    <t>Prosječno trajanje produljenja dodijeljenih u skladu s člankom 138. stavkom 4. Direktive 2009/138/EZ</t>
  </si>
  <si>
    <t>B12</t>
  </si>
  <si>
    <t>Broj odobrenja dodijeljenih u skladu s člankom 304. Direktive 2009/138/EZ</t>
  </si>
  <si>
    <t>B13</t>
  </si>
  <si>
    <t>Broj zahtjeva podnesenih nadzornom tijelu za uporabu prijelazne vremenske strukture nerizičnih kamatnih stopa iz članka 308.c Direktive 2009/138/EZ</t>
  </si>
  <si>
    <t>B13a</t>
  </si>
  <si>
    <t>Od čega broj uspješnih zahtjeva za uporabu prijelazne vremenske strukture nerizičnih kamatnih stopa iz članka 308.c Direktive 2009/138/EZ</t>
  </si>
  <si>
    <t>B13b</t>
  </si>
  <si>
    <t>Broj odluka o opozivu odobrenja za tu prijelaznu mjeru u skladu s člankom 308.e Direktive 2009/138/EZ</t>
  </si>
  <si>
    <t>B14</t>
  </si>
  <si>
    <t>Broj zahtjeva podnesenih nadzornom tijelu za uporabu privremenog odbitka za tehničke pričuve iz članka 308.d Direktive 2009/138/EZ</t>
  </si>
  <si>
    <t>B14a</t>
  </si>
  <si>
    <t>Od čega broj uspješnih zahtjeva za uporabu privremenog odbitka za tehničke pričuve iz članka 308.d Direktive 2009/138/EZ</t>
  </si>
  <si>
    <t>KOLEGIJI NADZORNIKA</t>
  </si>
  <si>
    <t>B15a</t>
  </si>
  <si>
    <t>Broj sastanaka kolegija nadzornika kojima je nadzorno tijelo prisustvovalo kao član</t>
  </si>
  <si>
    <t>B15b</t>
  </si>
  <si>
    <t>Broj sastanaka kolegija nadzornika kojima je nadzorno tijelo predsjedalo kao nadzornik grupe</t>
  </si>
  <si>
    <t>ODOBRENJA VLASTITIH SREDSTAVA</t>
  </si>
  <si>
    <t>B16a</t>
  </si>
  <si>
    <t>Broj zahtjeva podnesenih nadzornom tijelu za odobrenje pomoćnih vlastitih sredstava</t>
  </si>
  <si>
    <t>B16aa</t>
  </si>
  <si>
    <t>Od čega broj uspješnih zahtjeva za odobrenje pomoćnih vlastitih sredstava</t>
  </si>
  <si>
    <t>B17</t>
  </si>
  <si>
    <t>Broj zahtjeva podnesenih nadzornim tijelima za odobrenje procjene i razvrstavanja stavki vlastitih sredstava koje nisu obuhvaćene popisom iz članaka 69., 72., 74., 76. i 78. Delegirane uredbe (EU) 2015/35</t>
  </si>
  <si>
    <t>B17a</t>
  </si>
  <si>
    <t>Od čega broj uspješnih zahtjeva za odobrenje procjene i razvrstavanja stavki vlastitih sredstava koje nisu obuhvaćene popisom iz članaka 69., 72., 74., 76. i 78. Delegirane uredbe (EU) 2015/35</t>
  </si>
  <si>
    <t>STRUČNA PREISPITIVANJA</t>
  </si>
  <si>
    <t>B18a</t>
  </si>
  <si>
    <t>Broj analiza stručnih preispitivanja koje je organizirala i provela EIOPA u skladu s člankom 30. Uredbe (EU) br. 1094/2010 u kojima je sudjelovalo nadzorno tijelo</t>
  </si>
  <si>
    <t>Komentar za 2022.</t>
  </si>
  <si>
    <t>brisani stupci 2016-2018 jer se objavljuju podaci za zadnje 4 godine (protumačeno na temelju predloška C uz provedbenu uredbu 2015/2451 na kojem stupci idu do x-4)</t>
  </si>
  <si>
    <t>bez LF, samo "aktivni" DSO i DAO zaposlenici (bez EIOPA-e i sl.), provjereno s HR-om</t>
  </si>
  <si>
    <t>Tekst iz GI: Hanfa je tijekom 2022. provela ukupno deset postupaka neposrednih nadzora, od kojih su tri nadzora bila izvanredna. Od navedenih deset postupaka pet je preneseno iz prethodne godine, dok je u 2022. započeto pet novih postupaka nadzora.</t>
  </si>
  <si>
    <t>za izračun vidjeti sheet broj radnih dana</t>
  </si>
  <si>
    <t>Imali smo 7 rješenja koja se ne tiču upravo niže navedenih situacija</t>
  </si>
  <si>
    <t>Odstupanje od SF</t>
  </si>
  <si>
    <t>Rješenje Grupe se ne odnosi na ovo</t>
  </si>
  <si>
    <t>Povratak na SF</t>
  </si>
  <si>
    <t>Značajna odstupanja od SF</t>
  </si>
  <si>
    <t>Neusklađenost s TP</t>
  </si>
  <si>
    <t>nikad utvrđeno</t>
  </si>
  <si>
    <t>Neusklađenost s potrebnim solv. kapitalom</t>
  </si>
  <si>
    <t>nikad utvrđeno da društvo/grupa nisu usklađeni sa SCR ili MCR</t>
  </si>
  <si>
    <t xml:space="preserve">Neusklađenost s minim. potrebnim kapitalom </t>
  </si>
  <si>
    <t xml:space="preserve">Produljenje mjera </t>
  </si>
  <si>
    <t>Podmodul rizika vlastitih vrijednosnih papira koji se temelji na trajanju</t>
  </si>
  <si>
    <t>15 redovnih + 2 Wiener joint</t>
  </si>
  <si>
    <r>
      <rPr>
        <b/>
        <sz val="9"/>
        <rFont val="Arial"/>
        <family val="2"/>
      </rPr>
      <t>Tekst iz GI</t>
    </r>
    <r>
      <rPr>
        <sz val="9"/>
        <rFont val="Arial"/>
        <family val="2"/>
      </rPr>
      <t>: Tijekom 2022. zaposlenici Hanfe sudjelovali su na 17 sastanaka kolegija nadzornih tijela ... Od ukupnog broja održanih sastanaka kolegija 15 ih se odnosilo na redovne sastanke ...preostala dva sastanka kolegija održana su u vezi sa zajedničkim nadzorom jedne grupe....</t>
    </r>
  </si>
  <si>
    <r>
      <rPr>
        <i/>
        <u/>
        <sz val="11"/>
        <color theme="1"/>
        <rFont val="Calibri"/>
        <family val="2"/>
        <scheme val="minor"/>
      </rPr>
      <t>Napomena</t>
    </r>
    <r>
      <rPr>
        <i/>
        <sz val="11"/>
        <color theme="1"/>
        <rFont val="Calibri"/>
        <family val="2"/>
        <scheme val="minor"/>
      </rPr>
      <t>: gdje je stavljen datum 1.1. ili 31.12.2022. (narančasto) znači da je nadzor započeo prije 2022. odnosno da se protegnuo u 2023. pa je korišteno ovo rješenje za izračun obzirom da brojimo samo dane u 2022.</t>
    </r>
  </si>
  <si>
    <t>Nadzori pokrenuti u 2022.</t>
  </si>
  <si>
    <t>Trajanje nadzora  u danima</t>
  </si>
  <si>
    <t>Obavijest</t>
  </si>
  <si>
    <t>Zapisnik</t>
  </si>
  <si>
    <t>Rješenje - mjere</t>
  </si>
  <si>
    <t>Broj dana zapisnik - obavijest</t>
  </si>
  <si>
    <t>Broj dana rješenje - obavijest</t>
  </si>
  <si>
    <t xml:space="preserve">Vikendi </t>
  </si>
  <si>
    <t>Broj dana u tjednu</t>
  </si>
  <si>
    <t xml:space="preserve">Ukupan broj dana </t>
  </si>
  <si>
    <t>EHC Rajić</t>
  </si>
  <si>
    <t xml:space="preserve">Rajić </t>
  </si>
  <si>
    <t>Adriatic štete</t>
  </si>
  <si>
    <t xml:space="preserve">Wiener joint </t>
  </si>
  <si>
    <t>EHC Beč</t>
  </si>
  <si>
    <t>UKUPNO</t>
  </si>
  <si>
    <t>Nadzori prenešeni u 2022.</t>
  </si>
  <si>
    <t>Obavijest u 2021.</t>
  </si>
  <si>
    <t>UNIQA</t>
  </si>
  <si>
    <t>Wiener</t>
  </si>
  <si>
    <t>EHC štete</t>
  </si>
  <si>
    <t xml:space="preserve">Generali </t>
  </si>
  <si>
    <t>UKUPNO pokrenuti + prenešeni nadzori</t>
  </si>
  <si>
    <t>44 SSOLF ukupno - 6 LF - Tanja - Kristina S.</t>
  </si>
  <si>
    <t>5 pokrenutih u 2021 (TS, EHC, OVB, Wiener, UNIQA), 6 prenešenih (CO, Generali, 4 MS-a), 2 praćenja (HOK)</t>
  </si>
  <si>
    <r>
      <rPr>
        <b/>
        <sz val="9"/>
        <color theme="1"/>
        <rFont val="Arial"/>
        <family val="2"/>
      </rPr>
      <t>6</t>
    </r>
    <r>
      <rPr>
        <sz val="9"/>
        <color theme="1"/>
        <rFont val="Arial"/>
        <family val="2"/>
      </rPr>
      <t xml:space="preserve"> pokrenutih u 2021 (TS, Generali, EHC, OVB, Wiener, UNIQA), </t>
    </r>
    <r>
      <rPr>
        <b/>
        <sz val="9"/>
        <color theme="1"/>
        <rFont val="Arial"/>
        <family val="2"/>
      </rPr>
      <t>5</t>
    </r>
    <r>
      <rPr>
        <sz val="9"/>
        <color theme="1"/>
        <rFont val="Arial"/>
        <family val="2"/>
      </rPr>
      <t xml:space="preserve"> prenešenih (CO, 4 MS-a), </t>
    </r>
    <r>
      <rPr>
        <b/>
        <sz val="9"/>
        <color theme="1"/>
        <rFont val="Arial"/>
        <family val="2"/>
      </rPr>
      <t>2</t>
    </r>
    <r>
      <rPr>
        <sz val="9"/>
        <color theme="1"/>
        <rFont val="Arial"/>
        <family val="2"/>
      </rPr>
      <t xml:space="preserve"> praćenja (HOK) </t>
    </r>
  </si>
  <si>
    <t>HOK, CO, TS, Generali, EHC, OVB</t>
  </si>
  <si>
    <t>HOK, 4 MS-A, Wiener, UNIQA</t>
  </si>
  <si>
    <t>Cro 11.3.2021. zapisnik, 4.5.2022. rješenje =  240 dana 
EH štete 15.4.2021. obavijest, 3.3.2022. zapisnik = 160 dana
Generali 1.4.2021. obavijest, 24.3.2022. zapisnik =180 dana 
triglav savjetovanje 21.1.2021. obavijest, 29.7.2021. zapisnik, 10.11.2021. rješenje =  220 dana
uniqa 24.11.2021. obavijest, 2.6.2022. zapisnik= 20 dana
VIG 23.11.2021. obavijest= 20 dana
HOK (postupanje ulaganja, zajmovi) = 25 dana
HOK (postupanje regresi) = 10 dana
OVB = 40 dana (zapisnik + rješenje) 
MS (postupanja Triglav, HP, ZABA, PBZ) = 80 dana (sva postupanja po rješenju) </t>
  </si>
  <si>
    <t>Neusklađenost s potrebnim solv. Kapitalom</t>
  </si>
  <si>
    <t xml:space="preserve">Neusklađenost s minim. Potrebnim kapitalom </t>
  </si>
  <si>
    <t>Ksenija</t>
  </si>
  <si>
    <r>
      <t xml:space="preserve">3* 
</t>
    </r>
    <r>
      <rPr>
        <i/>
        <sz val="8"/>
        <rFont val="Arial"/>
        <family val="2"/>
      </rPr>
      <t>12 postupaka nadzora od čega 3 NN i 9 PN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</si>
</sst>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29" x14ac:knownFonts="1">
    <font>
      <sz val="11"/>
      <color theme="1"/>
      <name val="Calibri"/>
      <family val="2"/>
      <charset val="238"/>
      <scheme val="minor"/>
    </font>
    <font>
      <b/>
      <sz val="11"/>
      <color theme="1"/>
      <name val="Calibri"/>
      <family val="2"/>
      <scheme val="minor"/>
    </font>
    <font>
      <sz val="9"/>
      <color theme="1"/>
      <name val="Arial"/>
      <family val="2"/>
    </font>
    <font>
      <sz val="7"/>
      <color theme="1"/>
      <name val="Arial"/>
      <family val="2"/>
    </font>
    <font>
      <sz val="8"/>
      <color theme="1"/>
      <name val="Verdana"/>
      <family val="2"/>
    </font>
    <font>
      <sz val="11"/>
      <color rgb="FFFF0000"/>
      <name val="Calibri"/>
      <family val="2"/>
      <charset val="238"/>
      <scheme val="minor"/>
    </font>
    <font>
      <sz val="9"/>
      <name val="Arial"/>
      <family val="2"/>
    </font>
    <font>
      <i/>
      <sz val="9"/>
      <name val="Arial"/>
      <family val="2"/>
    </font>
    <font>
      <sz val="11"/>
      <color theme="1"/>
      <name val="Calibri"/>
      <family val="2"/>
      <charset val="238"/>
      <scheme val="minor"/>
    </font>
    <font>
      <sz val="11"/>
      <color theme="1"/>
      <name val="Calibri"/>
      <family val="2"/>
      <scheme val="minor"/>
    </font>
    <font>
      <sz val="10"/>
      <name val="Arial"/>
      <family val="2"/>
    </font>
    <font>
      <sz val="9"/>
      <color rgb="FF7030A0"/>
      <name val="Arial"/>
      <family val="2"/>
    </font>
    <font>
      <sz val="9"/>
      <color rgb="FF00B050"/>
      <name val="Arial"/>
      <family val="2"/>
    </font>
    <font>
      <b/>
      <sz val="9"/>
      <color theme="1"/>
      <name val="Arial"/>
      <family val="2"/>
    </font>
    <font>
      <sz val="9"/>
      <color rgb="FFFF0000"/>
      <name val="Arial"/>
      <family val="2"/>
    </font>
    <font>
      <sz val="9"/>
      <color indexed="81"/>
      <name val="Tahoma"/>
      <family val="2"/>
    </font>
    <font>
      <b/>
      <sz val="9"/>
      <color indexed="81"/>
      <name val="Tahoma"/>
      <family val="2"/>
    </font>
    <font>
      <b/>
      <sz val="9"/>
      <color rgb="FFC00000"/>
      <name val="Arial"/>
      <family val="2"/>
    </font>
    <font>
      <sz val="9"/>
      <color rgb="FFC00000"/>
      <name val="Arial"/>
      <family val="2"/>
    </font>
    <font>
      <i/>
      <sz val="11"/>
      <color theme="1"/>
      <name val="Calibri"/>
      <family val="2"/>
      <scheme val="minor"/>
    </font>
    <font>
      <i/>
      <u/>
      <sz val="11"/>
      <color theme="1"/>
      <name val="Calibri"/>
      <family val="2"/>
      <scheme val="minor"/>
    </font>
    <font>
      <b/>
      <sz val="11"/>
      <color rgb="FF002060"/>
      <name val="Calibri"/>
      <family val="2"/>
      <scheme val="minor"/>
    </font>
    <font>
      <sz val="11"/>
      <color theme="5" tint="-0.249977111117893"/>
      <name val="Calibri"/>
      <family val="2"/>
      <charset val="238"/>
      <scheme val="minor"/>
    </font>
    <font>
      <b/>
      <sz val="9"/>
      <name val="Arial"/>
      <family val="2"/>
    </font>
    <font>
      <i/>
      <sz val="9"/>
      <color theme="1"/>
      <name val="Arial"/>
      <family val="2"/>
    </font>
    <font>
      <sz val="9"/>
      <color indexed="81"/>
      <name val="Tahoma"/>
      <family val="2"/>
      <charset val="238"/>
    </font>
    <font>
      <b/>
      <sz val="9"/>
      <color indexed="81"/>
      <name val="Tahoma"/>
      <family val="2"/>
      <charset val="238"/>
    </font>
    <font>
      <i/>
      <sz val="7.5"/>
      <name val="Arial"/>
      <family val="2"/>
    </font>
    <font>
      <i/>
      <sz val="8"/>
      <name val="Arial"/>
      <family val="2"/>
    </font>
  </fonts>
  <fills count="6">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top/>
      <bottom/>
      <diagonal/>
    </border>
    <border>
      <left/>
      <right/>
      <top style="thin">
        <color theme="0" tint="-0.499984740745262"/>
      </top>
      <bottom/>
      <diagonal/>
    </border>
    <border>
      <left style="thin">
        <color indexed="64"/>
      </left>
      <right/>
      <top style="thin">
        <color theme="0" tint="-0.499984740745262"/>
      </top>
      <bottom style="thin">
        <color theme="0" tint="-0.499984740745262"/>
      </bottom>
      <diagonal/>
    </border>
    <border>
      <left style="thin">
        <color indexed="64"/>
      </left>
      <right style="medium">
        <color rgb="FFC00000"/>
      </right>
      <top style="thin">
        <color theme="0" tint="-0.499984740745262"/>
      </top>
      <bottom/>
      <diagonal/>
    </border>
    <border>
      <left style="thin">
        <color indexed="64"/>
      </left>
      <right style="medium">
        <color rgb="FFC00000"/>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indexed="64"/>
      </right>
      <top/>
      <bottom/>
      <diagonal/>
    </border>
  </borders>
  <cellStyleXfs count="11">
    <xf numFmtId="0" fontId="0"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8" fillId="0" borderId="0"/>
    <xf numFmtId="0" fontId="10" fillId="0" borderId="0"/>
    <xf numFmtId="0" fontId="9" fillId="0" borderId="0"/>
    <xf numFmtId="0" fontId="10" fillId="0" borderId="0"/>
    <xf numFmtId="9" fontId="9" fillId="0" borderId="0" applyFont="0" applyFill="0" applyBorder="0" applyAlignment="0" applyProtection="0"/>
    <xf numFmtId="164" fontId="9" fillId="0" borderId="0" applyFont="0" applyFill="0" applyBorder="0" applyAlignment="0" applyProtection="0"/>
    <xf numFmtId="0" fontId="8" fillId="0" borderId="0"/>
  </cellStyleXfs>
  <cellXfs count="90">
    <xf numFmtId="0" fontId="0" fillId="0" borderId="0" xfId="0"/>
    <xf numFmtId="0" fontId="4" fillId="0" borderId="0" xfId="0" applyFont="1" applyAlignment="1">
      <alignment horizontal="justify" vertical="center" wrapText="1"/>
    </xf>
    <xf numFmtId="0" fontId="0" fillId="0" borderId="0" xfId="0" applyAlignment="1">
      <alignment wrapText="1"/>
    </xf>
    <xf numFmtId="0" fontId="2" fillId="0" borderId="1"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0" xfId="0" applyFont="1"/>
    <xf numFmtId="0" fontId="11" fillId="0" borderId="0" xfId="0" applyFont="1"/>
    <xf numFmtId="0" fontId="12" fillId="0" borderId="0" xfId="0" applyFont="1" applyAlignment="1">
      <alignment vertical="center"/>
    </xf>
    <xf numFmtId="0" fontId="12" fillId="0" borderId="0" xfId="0" applyFont="1"/>
    <xf numFmtId="0" fontId="2" fillId="0" borderId="0" xfId="0" applyFont="1" applyAlignment="1">
      <alignment vertical="center"/>
    </xf>
    <xf numFmtId="0" fontId="2" fillId="0" borderId="0" xfId="0" applyFont="1" applyAlignment="1">
      <alignment horizontal="left" vertical="center"/>
    </xf>
    <xf numFmtId="0" fontId="0" fillId="0" borderId="0" xfId="0" applyAlignment="1">
      <alignment vertical="center"/>
    </xf>
    <xf numFmtId="0" fontId="11"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wrapText="1"/>
    </xf>
    <xf numFmtId="0" fontId="2" fillId="0" borderId="0" xfId="0" applyFont="1" applyAlignment="1">
      <alignment vertical="center" wrapText="1"/>
    </xf>
    <xf numFmtId="0" fontId="6" fillId="4"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8" fillId="0" borderId="0" xfId="0" applyFont="1" applyAlignment="1">
      <alignment vertical="center"/>
    </xf>
    <xf numFmtId="0" fontId="17" fillId="0" borderId="0" xfId="0" applyFont="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6" fillId="0" borderId="15" xfId="0" applyFont="1" applyBorder="1" applyAlignment="1">
      <alignment vertical="center"/>
    </xf>
    <xf numFmtId="0" fontId="2" fillId="0" borderId="16" xfId="0" applyFont="1" applyBorder="1" applyAlignment="1">
      <alignment vertical="center"/>
    </xf>
    <xf numFmtId="0" fontId="2" fillId="0" borderId="14" xfId="0" applyFont="1" applyBorder="1" applyAlignment="1">
      <alignment vertical="center" wrapText="1"/>
    </xf>
    <xf numFmtId="0" fontId="19" fillId="0" borderId="0" xfId="0" applyFont="1" applyAlignment="1">
      <alignment horizontal="left" vertical="center" wrapText="1"/>
    </xf>
    <xf numFmtId="0" fontId="21" fillId="0" borderId="0" xfId="0" applyFont="1" applyAlignment="1">
      <alignment vertical="center"/>
    </xf>
    <xf numFmtId="0" fontId="0" fillId="0" borderId="18" xfId="0" applyBorder="1"/>
    <xf numFmtId="0" fontId="0" fillId="0" borderId="18" xfId="0" applyBorder="1" applyAlignment="1">
      <alignment horizontal="center" vertical="center" wrapText="1"/>
    </xf>
    <xf numFmtId="14" fontId="0" fillId="0" borderId="18" xfId="0" applyNumberFormat="1" applyBorder="1"/>
    <xf numFmtId="1" fontId="0" fillId="0" borderId="18" xfId="0" applyNumberFormat="1" applyBorder="1"/>
    <xf numFmtId="14" fontId="22" fillId="0" borderId="18" xfId="0" applyNumberFormat="1" applyFont="1" applyBorder="1"/>
    <xf numFmtId="0" fontId="1" fillId="0" borderId="18" xfId="0" applyFont="1" applyBorder="1"/>
    <xf numFmtId="1" fontId="0" fillId="0" borderId="0" xfId="0" applyNumberFormat="1"/>
    <xf numFmtId="0" fontId="1" fillId="0" borderId="0" xfId="0" applyFont="1" applyAlignment="1">
      <alignment horizontal="right"/>
    </xf>
    <xf numFmtId="0" fontId="21" fillId="5" borderId="19" xfId="0" applyFont="1" applyFill="1" applyBorder="1"/>
    <xf numFmtId="0" fontId="24" fillId="0" borderId="0" xfId="0" applyFont="1" applyAlignment="1">
      <alignment vertical="center"/>
    </xf>
    <xf numFmtId="0" fontId="24" fillId="0" borderId="0" xfId="0" applyFont="1" applyAlignment="1">
      <alignment horizontal="left" vertical="top" wrapText="1"/>
    </xf>
    <xf numFmtId="0" fontId="2" fillId="5"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24" fillId="5" borderId="0" xfId="0" applyFont="1" applyFill="1" applyAlignment="1">
      <alignment vertical="center"/>
    </xf>
    <xf numFmtId="0" fontId="14" fillId="0" borderId="0" xfId="0" applyFont="1" applyAlignment="1">
      <alignment vertical="center"/>
    </xf>
    <xf numFmtId="0" fontId="14" fillId="0" borderId="0" xfId="0" applyFont="1"/>
    <xf numFmtId="0" fontId="1" fillId="0" borderId="0" xfId="0" applyFont="1" applyAlignment="1">
      <alignment horizontal="center" wrapText="1"/>
    </xf>
    <xf numFmtId="14" fontId="6" fillId="0" borderId="1" xfId="0" applyNumberFormat="1" applyFont="1" applyBorder="1" applyAlignment="1">
      <alignment horizontal="center" vertical="center" wrapText="1"/>
    </xf>
    <xf numFmtId="0" fontId="6" fillId="0" borderId="0" xfId="0" applyFont="1"/>
    <xf numFmtId="0" fontId="14" fillId="2" borderId="20" xfId="0" applyFont="1" applyFill="1" applyBorder="1" applyAlignment="1">
      <alignment horizontal="center" vertical="center" wrapText="1"/>
    </xf>
    <xf numFmtId="0" fontId="6" fillId="0" borderId="0" xfId="0" applyFont="1" applyAlignment="1">
      <alignmen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 fillId="0" borderId="0" xfId="0" applyFont="1" applyAlignment="1">
      <alignment horizont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9" fillId="0" borderId="0" xfId="0" applyFont="1" applyAlignment="1">
      <alignment horizontal="left" vertical="center" wrapText="1"/>
    </xf>
    <xf numFmtId="0" fontId="0" fillId="0" borderId="17" xfId="0" applyBorder="1" applyAlignment="1">
      <alignment horizontal="center" wrapText="1"/>
    </xf>
  </cellXfs>
  <cellStyles count="11">
    <cellStyle name="Comma 2" xfId="9" xr:uid="{00000000-0005-0000-0000-000000000000}"/>
    <cellStyle name="Comma 3" xfId="2" xr:uid="{00000000-0005-0000-0000-000001000000}"/>
    <cellStyle name="Normal" xfId="0" builtinId="0"/>
    <cellStyle name="Normal 2" xfId="4" xr:uid="{00000000-0005-0000-0000-000003000000}"/>
    <cellStyle name="Normal 2 2" xfId="10" xr:uid="{00000000-0005-0000-0000-000004000000}"/>
    <cellStyle name="Normal 3" xfId="5" xr:uid="{00000000-0005-0000-0000-000005000000}"/>
    <cellStyle name="Normal 3 2 2" xfId="7" xr:uid="{00000000-0005-0000-0000-000006000000}"/>
    <cellStyle name="Normal 4" xfId="6" xr:uid="{00000000-0005-0000-0000-000007000000}"/>
    <cellStyle name="Normal 5" xfId="1" xr:uid="{00000000-0005-0000-0000-000008000000}"/>
    <cellStyle name="Percent 2" xfId="8" xr:uid="{00000000-0005-0000-0000-000009000000}"/>
    <cellStyle name="Percent 3" xfId="3" xr:uid="{00000000-0005-0000-0000-00000A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ristina Rašić" id="{6B6ED233-7424-45E3-946B-467DA9B0CC27}" userId="krasic@hanfa.hr" providerId="PeoplePicker"/>
  <person displayName="Jelena Dostal Pilipić" id="{D57F8FDE-9DCD-46F2-B1FA-61E77ED42B31}" userId="jpilipic@hanfa.hr" providerId="PeoplePicker"/>
  <person displayName="Kristina Rašić" id="{9C9CB4D1-7689-4F43-A504-FF8AD338B4F5}" userId="S::krasic@hanfa.hr::fe8488a1-5ff5-4c67-b1df-55c169063f7b" providerId="AD"/>
  <person displayName="Iva Ivanković" id="{E5C8BCFE-B5FC-43FA-9CAB-E46C9C7E4CCA}" userId="S::iivankovic@hanfa.hr::bbdf7643-24de-417b-9a2f-51e39005526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5" dT="2026-02-17T11:54:46.44" personId="{E5C8BCFE-B5FC-43FA-9CAB-E46C9C7E4CCA}" id="{69518CD7-A9D4-4DFE-824E-2063083B53C5}">
    <text>@Jelena Dostal Pilipić  - ovo molim te vidi s HR-om koliko je bilo aktivno ljudi na nadzoru osiguranja</text>
    <mentions>
      <mention mentionpersonId="{D57F8FDE-9DCD-46F2-B1FA-61E77ED42B31}" mentionId="{F0A2692C-80AA-4944-8612-4B3134DEB8BE}" startIndex="0" length="22"/>
    </mentions>
  </threadedComment>
  <threadedComment ref="L7" dT="2026-02-17T11:55:19.94" personId="{E5C8BCFE-B5FC-43FA-9CAB-E46C9C7E4CCA}" id="{9D6C5BCE-876C-4A3A-BF85-9FE31A801B61}">
    <text>@Kristina Rašić  molim te za popunjavanje. Proslijedim mail od prošle godine. Brojke trebaju biti usklađene s godišnjim izvješćem</text>
    <mentions>
      <mention mentionpersonId="{6B6ED233-7424-45E3-946B-467DA9B0CC27}" mentionId="{1BA576D7-0A9A-4384-ABB1-FE491FBAF4FB}" startIndex="0" length="15"/>
    </mentions>
  </threadedComment>
  <threadedComment ref="L48" dT="2026-02-17T11:52:01.71" personId="{E5C8BCFE-B5FC-43FA-9CAB-E46C9C7E4CCA}" id="{1F0A463B-F472-4556-A22D-2EB493BAC478}">
    <text>@Kristina Rašić molim te dopunu - vidjeti godišnje izvješće HANFA-e 2024</text>
    <mentions>
      <mention mentionpersonId="{6B6ED233-7424-45E3-946B-467DA9B0CC27}" mentionId="{B5F56390-12D7-4985-A477-F7DCB9ABBFBB}" startIndex="0" length="15"/>
    </mentions>
  </threadedComment>
  <threadedComment ref="L48" dT="2026-02-17T14:24:06.61" personId="{9C9CB4D1-7689-4F43-A504-FF8AD338B4F5}" id="{30D80217-5B15-461B-A8AD-A0362396BBAE}" parentId="{1F0A463B-F472-4556-A22D-2EB493BAC478}">
    <text>10 redovitih prema GO izv, i 1  zajednički kolegiju nadzornih tijela povodom 20. godišnjice održavanja kolegija- dodati ga ili ne?</text>
  </threadedComment>
  <threadedComment ref="L48" dT="2026-02-17T14:32:13.54" personId="{E5C8BCFE-B5FC-43FA-9CAB-E46C9C7E4CCA}" id="{F44F68F2-14EB-40E4-AC7B-F02A92D63BF5}" parentId="{1F0A463B-F472-4556-A22D-2EB493BAC478}">
    <text>dodati sve održano - hvala</text>
  </threadedComment>
  <threadedComment ref="L56" dT="2026-02-17T11:51:15.06" personId="{E5C8BCFE-B5FC-43FA-9CAB-E46C9C7E4CCA}" id="{C300F97A-9319-4D11-8C9C-3412CB7672A1}">
    <text>@Jelena Dostal Pilipić Stress test 1 + ne znam koliko je bilo peer review-a pa pls dopunite</text>
    <mentions>
      <mention mentionpersonId="{D57F8FDE-9DCD-46F2-B1FA-61E77ED42B31}" mentionId="{1D536A41-8D08-44DF-AE07-079130DAE2EE}" startIndex="0" length="22"/>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6376-B357-445A-8E6C-05A35CBA31DF}">
  <sheetPr>
    <pageSetUpPr fitToPage="1"/>
  </sheetPr>
  <dimension ref="B1:M58"/>
  <sheetViews>
    <sheetView showGridLines="0" tabSelected="1" zoomScale="120" zoomScaleNormal="120" workbookViewId="0">
      <pane xSplit="3" ySplit="6" topLeftCell="D7" activePane="bottomRight" state="frozen"/>
      <selection pane="topRight" activeCell="D1" sqref="D1"/>
      <selection pane="bottomLeft" activeCell="A7" sqref="A7"/>
      <selection pane="bottomRight" activeCell="B1" sqref="B1:F1"/>
    </sheetView>
  </sheetViews>
  <sheetFormatPr defaultRowHeight="15" x14ac:dyDescent="0.25"/>
  <cols>
    <col min="2" max="2" width="9.140625" customWidth="1"/>
    <col min="3" max="3" width="38" bestFit="1" customWidth="1"/>
    <col min="4" max="7" width="10.7109375" style="6" customWidth="1"/>
    <col min="8" max="8" width="10.85546875" style="6" customWidth="1"/>
    <col min="9" max="9" width="31.28515625" style="13" customWidth="1"/>
    <col min="10" max="11" width="8.85546875" style="13"/>
    <col min="12" max="12" width="19" style="13" customWidth="1"/>
    <col min="13" max="13" width="8.85546875" style="13"/>
  </cols>
  <sheetData>
    <row r="1" spans="2:13" ht="37.5" customHeight="1" x14ac:dyDescent="0.25">
      <c r="B1" s="67" t="s">
        <v>0</v>
      </c>
      <c r="C1" s="67"/>
      <c r="D1" s="67"/>
      <c r="E1" s="67"/>
      <c r="F1" s="67"/>
      <c r="G1" s="56"/>
      <c r="H1" s="56"/>
    </row>
    <row r="3" spans="2:13" ht="25.5" customHeight="1" x14ac:dyDescent="0.25">
      <c r="B3" s="3" t="s">
        <v>1</v>
      </c>
      <c r="C3" s="3" t="s">
        <v>2</v>
      </c>
      <c r="D3" s="8" t="s">
        <v>7</v>
      </c>
      <c r="E3" s="8" t="s">
        <v>8</v>
      </c>
      <c r="F3" s="8" t="s">
        <v>9</v>
      </c>
      <c r="G3" s="8" t="s">
        <v>10</v>
      </c>
      <c r="H3" s="57" t="s">
        <v>11</v>
      </c>
    </row>
    <row r="4" spans="2:13" ht="15" customHeight="1" x14ac:dyDescent="0.25">
      <c r="B4" s="61" t="s">
        <v>12</v>
      </c>
      <c r="C4" s="62"/>
      <c r="D4" s="62"/>
      <c r="E4" s="62"/>
      <c r="F4" s="27"/>
      <c r="G4" s="27"/>
      <c r="H4" s="59"/>
    </row>
    <row r="5" spans="2:13" x14ac:dyDescent="0.25">
      <c r="B5" s="9" t="s">
        <v>13</v>
      </c>
      <c r="C5" s="9" t="s">
        <v>14</v>
      </c>
      <c r="D5" s="3">
        <v>36</v>
      </c>
      <c r="E5" s="3">
        <v>36</v>
      </c>
      <c r="F5" s="8">
        <v>39</v>
      </c>
      <c r="G5" s="8">
        <v>34</v>
      </c>
      <c r="H5" s="26">
        <v>34</v>
      </c>
    </row>
    <row r="6" spans="2:13" ht="15" customHeight="1" x14ac:dyDescent="0.25">
      <c r="B6" s="63" t="s">
        <v>15</v>
      </c>
      <c r="C6" s="64"/>
      <c r="D6" s="64"/>
      <c r="E6" s="64"/>
      <c r="F6" s="27"/>
      <c r="G6" s="27"/>
      <c r="H6" s="59"/>
    </row>
    <row r="7" spans="2:13" s="19" customFormat="1" ht="64.150000000000006" customHeight="1" x14ac:dyDescent="0.25">
      <c r="B7" s="10" t="s">
        <v>16</v>
      </c>
      <c r="C7" s="10" t="s">
        <v>17</v>
      </c>
      <c r="D7" s="8">
        <v>9</v>
      </c>
      <c r="E7" s="8">
        <v>13</v>
      </c>
      <c r="F7" s="8">
        <v>10</v>
      </c>
      <c r="G7" s="8" t="s">
        <v>18</v>
      </c>
      <c r="H7" s="26" t="s">
        <v>165</v>
      </c>
      <c r="I7" s="25"/>
      <c r="J7" s="25"/>
      <c r="K7" s="17"/>
      <c r="L7" s="17"/>
      <c r="M7" s="17"/>
    </row>
    <row r="8" spans="2:13" ht="14.45" customHeight="1" x14ac:dyDescent="0.25">
      <c r="B8" s="9" t="s">
        <v>19</v>
      </c>
      <c r="C8" s="12" t="s">
        <v>20</v>
      </c>
      <c r="D8" s="8">
        <v>1</v>
      </c>
      <c r="E8" s="8">
        <v>6</v>
      </c>
      <c r="F8" s="8">
        <v>5</v>
      </c>
      <c r="G8" s="8">
        <v>1</v>
      </c>
      <c r="H8" s="26">
        <v>1</v>
      </c>
      <c r="I8" s="25"/>
      <c r="J8" s="25"/>
    </row>
    <row r="9" spans="2:13" x14ac:dyDescent="0.25">
      <c r="B9" s="9" t="s">
        <v>21</v>
      </c>
      <c r="C9" s="12" t="s">
        <v>22</v>
      </c>
      <c r="D9" s="8">
        <v>7</v>
      </c>
      <c r="E9" s="8">
        <v>7</v>
      </c>
      <c r="F9" s="8">
        <v>4</v>
      </c>
      <c r="G9" s="8">
        <v>1</v>
      </c>
      <c r="H9" s="26">
        <v>2</v>
      </c>
      <c r="I9" s="25"/>
      <c r="J9" s="25"/>
    </row>
    <row r="10" spans="2:13" ht="24" x14ac:dyDescent="0.25">
      <c r="B10" s="9" t="s">
        <v>23</v>
      </c>
      <c r="C10" s="12" t="s">
        <v>24</v>
      </c>
      <c r="D10" s="8">
        <v>0</v>
      </c>
      <c r="E10" s="8">
        <v>0</v>
      </c>
      <c r="F10" s="8">
        <v>0</v>
      </c>
      <c r="G10" s="8">
        <v>0</v>
      </c>
      <c r="H10" s="26">
        <v>0</v>
      </c>
      <c r="I10" s="25"/>
      <c r="J10" s="25"/>
    </row>
    <row r="11" spans="2:13" ht="48" x14ac:dyDescent="0.25">
      <c r="B11" s="9" t="s">
        <v>25</v>
      </c>
      <c r="C11" s="12" t="s">
        <v>26</v>
      </c>
      <c r="D11" s="8">
        <v>1</v>
      </c>
      <c r="E11" s="8">
        <v>0</v>
      </c>
      <c r="F11" s="8">
        <v>1</v>
      </c>
      <c r="G11" s="8">
        <v>0</v>
      </c>
      <c r="H11" s="26">
        <v>0</v>
      </c>
      <c r="I11" s="25"/>
      <c r="J11" s="25"/>
    </row>
    <row r="12" spans="2:13" ht="36" x14ac:dyDescent="0.25">
      <c r="B12" s="9" t="s">
        <v>27</v>
      </c>
      <c r="C12" s="12" t="s">
        <v>28</v>
      </c>
      <c r="D12" s="8">
        <v>0</v>
      </c>
      <c r="E12" s="8">
        <v>0</v>
      </c>
      <c r="F12" s="8">
        <v>0</v>
      </c>
      <c r="G12" s="8">
        <v>0</v>
      </c>
      <c r="H12" s="26">
        <v>0</v>
      </c>
    </row>
    <row r="13" spans="2:13" ht="42.6" customHeight="1" x14ac:dyDescent="0.25">
      <c r="B13" s="9" t="s">
        <v>29</v>
      </c>
      <c r="C13" s="9" t="s">
        <v>30</v>
      </c>
      <c r="D13" s="8">
        <v>917</v>
      </c>
      <c r="E13" s="8">
        <v>995</v>
      </c>
      <c r="F13" s="8">
        <v>958</v>
      </c>
      <c r="G13" s="8">
        <v>214</v>
      </c>
      <c r="H13" s="26">
        <v>302</v>
      </c>
      <c r="I13" s="16"/>
      <c r="J13" s="16"/>
    </row>
    <row r="14" spans="2:13" ht="45.6" customHeight="1" x14ac:dyDescent="0.25">
      <c r="B14" s="9" t="s">
        <v>31</v>
      </c>
      <c r="C14" s="9" t="s">
        <v>32</v>
      </c>
      <c r="D14" s="3">
        <v>0</v>
      </c>
      <c r="E14" s="3">
        <v>0</v>
      </c>
      <c r="F14" s="8">
        <v>0</v>
      </c>
      <c r="G14" s="8">
        <v>0</v>
      </c>
      <c r="H14" s="8">
        <v>0</v>
      </c>
      <c r="I14" s="16"/>
      <c r="J14" s="16"/>
    </row>
    <row r="15" spans="2:13" ht="36" x14ac:dyDescent="0.25">
      <c r="B15" s="9" t="s">
        <v>33</v>
      </c>
      <c r="C15" s="12" t="s">
        <v>34</v>
      </c>
      <c r="D15" s="3">
        <v>0</v>
      </c>
      <c r="E15" s="3">
        <v>0</v>
      </c>
      <c r="F15" s="8">
        <v>0</v>
      </c>
      <c r="G15" s="8">
        <v>0</v>
      </c>
      <c r="H15" s="8">
        <v>0</v>
      </c>
      <c r="I15" s="16"/>
      <c r="J15" s="16"/>
    </row>
    <row r="16" spans="2:13" ht="15" customHeight="1" x14ac:dyDescent="0.25">
      <c r="B16" s="63" t="s">
        <v>35</v>
      </c>
      <c r="C16" s="64"/>
      <c r="D16" s="64"/>
      <c r="E16" s="64"/>
      <c r="F16" s="27"/>
      <c r="G16" s="27"/>
      <c r="H16" s="59"/>
      <c r="I16" s="16"/>
      <c r="J16" s="16"/>
    </row>
    <row r="17" spans="2:12" ht="36" x14ac:dyDescent="0.25">
      <c r="B17" s="9" t="s">
        <v>36</v>
      </c>
      <c r="C17" s="9" t="s">
        <v>37</v>
      </c>
      <c r="D17" s="3">
        <v>0</v>
      </c>
      <c r="E17" s="3">
        <v>0</v>
      </c>
      <c r="F17" s="8">
        <v>0</v>
      </c>
      <c r="G17" s="8">
        <v>0</v>
      </c>
      <c r="H17" s="8">
        <v>0</v>
      </c>
      <c r="I17" s="16"/>
      <c r="J17" s="16"/>
    </row>
    <row r="18" spans="2:12" ht="72" x14ac:dyDescent="0.25">
      <c r="B18" s="9" t="s">
        <v>38</v>
      </c>
      <c r="C18" s="12" t="s">
        <v>39</v>
      </c>
      <c r="D18" s="3" t="s">
        <v>40</v>
      </c>
      <c r="E18" s="3" t="s">
        <v>40</v>
      </c>
      <c r="F18" s="8" t="s">
        <v>40</v>
      </c>
      <c r="G18" s="8" t="s">
        <v>40</v>
      </c>
      <c r="H18" s="8" t="s">
        <v>40</v>
      </c>
      <c r="I18" s="16"/>
      <c r="J18" s="16"/>
    </row>
    <row r="19" spans="2:12" ht="36" x14ac:dyDescent="0.25">
      <c r="B19" s="9" t="s">
        <v>41</v>
      </c>
      <c r="C19" s="9" t="s">
        <v>42</v>
      </c>
      <c r="D19" s="3">
        <v>0</v>
      </c>
      <c r="E19" s="3">
        <v>0</v>
      </c>
      <c r="F19" s="8">
        <v>0</v>
      </c>
      <c r="G19" s="8">
        <v>0</v>
      </c>
      <c r="H19" s="8">
        <v>0</v>
      </c>
      <c r="I19" s="16"/>
      <c r="J19" s="16"/>
    </row>
    <row r="20" spans="2:12" ht="60" x14ac:dyDescent="0.25">
      <c r="B20" s="9" t="s">
        <v>43</v>
      </c>
      <c r="C20" s="12" t="s">
        <v>44</v>
      </c>
      <c r="D20" s="3" t="s">
        <v>40</v>
      </c>
      <c r="E20" s="3" t="s">
        <v>40</v>
      </c>
      <c r="F20" s="8" t="s">
        <v>40</v>
      </c>
      <c r="G20" s="8" t="s">
        <v>40</v>
      </c>
      <c r="H20" s="8" t="s">
        <v>40</v>
      </c>
      <c r="I20" s="16"/>
      <c r="J20" s="16"/>
    </row>
    <row r="21" spans="2:12" ht="36" x14ac:dyDescent="0.25">
      <c r="B21" s="9" t="s">
        <v>45</v>
      </c>
      <c r="C21" s="9" t="s">
        <v>46</v>
      </c>
      <c r="D21" s="3">
        <v>0</v>
      </c>
      <c r="E21" s="3">
        <v>0</v>
      </c>
      <c r="F21" s="8">
        <v>0</v>
      </c>
      <c r="G21" s="8">
        <v>0</v>
      </c>
      <c r="H21" s="8">
        <v>0</v>
      </c>
      <c r="I21" s="16"/>
      <c r="J21" s="16"/>
    </row>
    <row r="22" spans="2:12" ht="72" x14ac:dyDescent="0.25">
      <c r="B22" s="9" t="s">
        <v>47</v>
      </c>
      <c r="C22" s="12" t="s">
        <v>48</v>
      </c>
      <c r="D22" s="3" t="s">
        <v>40</v>
      </c>
      <c r="E22" s="3" t="s">
        <v>40</v>
      </c>
      <c r="F22" s="8" t="s">
        <v>40</v>
      </c>
      <c r="G22" s="8" t="s">
        <v>40</v>
      </c>
      <c r="H22" s="8" t="s">
        <v>40</v>
      </c>
      <c r="I22" s="16"/>
      <c r="J22" s="16"/>
    </row>
    <row r="23" spans="2:12" ht="36" x14ac:dyDescent="0.25">
      <c r="B23" s="9" t="s">
        <v>49</v>
      </c>
      <c r="C23" s="9" t="s">
        <v>50</v>
      </c>
      <c r="D23" s="3">
        <v>0</v>
      </c>
      <c r="E23" s="3">
        <v>0</v>
      </c>
      <c r="F23" s="8">
        <v>0</v>
      </c>
      <c r="G23" s="8">
        <v>0</v>
      </c>
      <c r="H23" s="8">
        <v>0</v>
      </c>
    </row>
    <row r="24" spans="2:12" ht="60" x14ac:dyDescent="0.25">
      <c r="B24" s="9" t="s">
        <v>51</v>
      </c>
      <c r="C24" s="12" t="s">
        <v>52</v>
      </c>
      <c r="D24" s="3" t="s">
        <v>40</v>
      </c>
      <c r="E24" s="3" t="s">
        <v>40</v>
      </c>
      <c r="F24" s="8" t="s">
        <v>40</v>
      </c>
      <c r="G24" s="8" t="s">
        <v>40</v>
      </c>
      <c r="H24" s="8" t="s">
        <v>40</v>
      </c>
    </row>
    <row r="25" spans="2:12" ht="15" customHeight="1" x14ac:dyDescent="0.25">
      <c r="B25" s="63" t="s">
        <v>53</v>
      </c>
      <c r="C25" s="64"/>
      <c r="D25" s="64"/>
      <c r="E25" s="64"/>
      <c r="F25" s="27"/>
      <c r="G25" s="27"/>
      <c r="H25" s="59"/>
    </row>
    <row r="26" spans="2:12" ht="36" x14ac:dyDescent="0.25">
      <c r="B26" s="9" t="s">
        <v>54</v>
      </c>
      <c r="C26" s="9" t="s">
        <v>55</v>
      </c>
      <c r="D26" s="3">
        <v>0</v>
      </c>
      <c r="E26" s="3">
        <v>0</v>
      </c>
      <c r="F26" s="3">
        <v>0</v>
      </c>
      <c r="G26" s="3">
        <v>0</v>
      </c>
      <c r="H26" s="3">
        <v>0</v>
      </c>
      <c r="I26" s="21"/>
      <c r="J26" s="21"/>
      <c r="K26" s="58"/>
      <c r="L26" s="58"/>
    </row>
    <row r="27" spans="2:12" ht="36" x14ac:dyDescent="0.25">
      <c r="B27" s="9" t="s">
        <v>56</v>
      </c>
      <c r="C27" s="9" t="s">
        <v>57</v>
      </c>
      <c r="D27" s="3">
        <v>0</v>
      </c>
      <c r="E27" s="3">
        <v>0</v>
      </c>
      <c r="F27" s="3">
        <v>0</v>
      </c>
      <c r="G27" s="3">
        <v>0</v>
      </c>
      <c r="H27" s="3">
        <v>0</v>
      </c>
      <c r="I27" s="58"/>
      <c r="J27" s="58"/>
      <c r="K27" s="58"/>
      <c r="L27" s="58"/>
    </row>
    <row r="28" spans="2:12" ht="36" x14ac:dyDescent="0.25">
      <c r="B28" s="9" t="s">
        <v>58</v>
      </c>
      <c r="C28" s="9" t="s">
        <v>59</v>
      </c>
      <c r="D28" s="3">
        <v>0</v>
      </c>
      <c r="E28" s="3">
        <v>0</v>
      </c>
      <c r="F28" s="3">
        <v>0</v>
      </c>
      <c r="G28" s="3">
        <v>0</v>
      </c>
      <c r="H28" s="3">
        <v>0</v>
      </c>
      <c r="I28" s="58"/>
      <c r="J28" s="58"/>
      <c r="K28" s="58"/>
      <c r="L28" s="58"/>
    </row>
    <row r="29" spans="2:12" ht="48" x14ac:dyDescent="0.25">
      <c r="B29" s="9" t="s">
        <v>60</v>
      </c>
      <c r="C29" s="12" t="s">
        <v>61</v>
      </c>
      <c r="D29" s="3" t="s">
        <v>40</v>
      </c>
      <c r="E29" s="3" t="s">
        <v>40</v>
      </c>
      <c r="F29" s="3" t="s">
        <v>40</v>
      </c>
      <c r="G29" s="3" t="s">
        <v>40</v>
      </c>
      <c r="H29" s="3" t="s">
        <v>40</v>
      </c>
      <c r="I29" s="58"/>
      <c r="J29" s="58"/>
      <c r="K29" s="58"/>
      <c r="L29" s="58"/>
    </row>
    <row r="30" spans="2:12" ht="36" x14ac:dyDescent="0.25">
      <c r="B30" s="9" t="s">
        <v>62</v>
      </c>
      <c r="C30" s="9" t="s">
        <v>63</v>
      </c>
      <c r="D30" s="3">
        <v>0</v>
      </c>
      <c r="E30" s="3">
        <v>0</v>
      </c>
      <c r="F30" s="3">
        <v>0</v>
      </c>
      <c r="G30" s="3">
        <v>0</v>
      </c>
      <c r="H30" s="3">
        <v>0</v>
      </c>
      <c r="I30" s="58"/>
      <c r="J30" s="58"/>
      <c r="K30" s="58"/>
      <c r="L30" s="58"/>
    </row>
    <row r="31" spans="2:12" ht="36" x14ac:dyDescent="0.25">
      <c r="B31" s="9" t="s">
        <v>64</v>
      </c>
      <c r="C31" s="9" t="s">
        <v>65</v>
      </c>
      <c r="D31" s="3">
        <v>0</v>
      </c>
      <c r="E31" s="3">
        <v>0</v>
      </c>
      <c r="F31" s="3">
        <v>0</v>
      </c>
      <c r="G31" s="3">
        <v>0</v>
      </c>
      <c r="H31" s="3">
        <v>0</v>
      </c>
      <c r="I31" s="58"/>
      <c r="J31" s="58"/>
      <c r="K31" s="58"/>
      <c r="L31" s="58"/>
    </row>
    <row r="32" spans="2:12" ht="36" x14ac:dyDescent="0.25">
      <c r="B32" s="9" t="s">
        <v>66</v>
      </c>
      <c r="C32" s="9" t="s">
        <v>67</v>
      </c>
      <c r="D32" s="3">
        <v>0</v>
      </c>
      <c r="E32" s="3">
        <v>0</v>
      </c>
      <c r="F32" s="3">
        <v>0</v>
      </c>
      <c r="G32" s="3">
        <v>0</v>
      </c>
      <c r="H32" s="3">
        <v>0</v>
      </c>
      <c r="I32" s="58"/>
      <c r="J32" s="58"/>
      <c r="K32" s="58"/>
      <c r="L32" s="58"/>
    </row>
    <row r="33" spans="2:12" x14ac:dyDescent="0.25">
      <c r="B33" s="9" t="s">
        <v>68</v>
      </c>
      <c r="C33" s="9" t="s">
        <v>69</v>
      </c>
      <c r="D33" s="3">
        <v>0</v>
      </c>
      <c r="E33" s="3">
        <v>0</v>
      </c>
      <c r="F33" s="3">
        <v>0</v>
      </c>
      <c r="G33" s="3">
        <v>0</v>
      </c>
      <c r="H33" s="3">
        <v>0</v>
      </c>
      <c r="I33" s="58"/>
      <c r="J33" s="58"/>
      <c r="K33" s="58"/>
      <c r="L33" s="58"/>
    </row>
    <row r="34" spans="2:12" ht="36" x14ac:dyDescent="0.25">
      <c r="B34" s="9" t="s">
        <v>70</v>
      </c>
      <c r="C34" s="9" t="s">
        <v>71</v>
      </c>
      <c r="D34" s="3">
        <v>1</v>
      </c>
      <c r="E34" s="3">
        <v>0</v>
      </c>
      <c r="F34" s="3">
        <v>0</v>
      </c>
      <c r="G34" s="3">
        <v>1</v>
      </c>
      <c r="H34" s="3">
        <v>0</v>
      </c>
    </row>
    <row r="35" spans="2:12" ht="36" x14ac:dyDescent="0.25">
      <c r="B35" s="9" t="s">
        <v>72</v>
      </c>
      <c r="C35" s="9" t="s">
        <v>73</v>
      </c>
      <c r="D35" s="3">
        <v>0</v>
      </c>
      <c r="E35" s="3">
        <v>0</v>
      </c>
      <c r="F35" s="3">
        <v>0</v>
      </c>
      <c r="G35" s="3">
        <v>0</v>
      </c>
      <c r="H35" s="3">
        <v>0</v>
      </c>
    </row>
    <row r="36" spans="2:12" ht="36" x14ac:dyDescent="0.25">
      <c r="B36" s="9" t="s">
        <v>74</v>
      </c>
      <c r="C36" s="12" t="s">
        <v>75</v>
      </c>
      <c r="D36" s="3" t="s">
        <v>40</v>
      </c>
      <c r="E36" s="3" t="s">
        <v>40</v>
      </c>
      <c r="F36" s="3" t="s">
        <v>40</v>
      </c>
      <c r="G36" s="3" t="s">
        <v>40</v>
      </c>
      <c r="H36" s="3" t="s">
        <v>40</v>
      </c>
    </row>
    <row r="37" spans="2:12" ht="36" x14ac:dyDescent="0.25">
      <c r="B37" s="9" t="s">
        <v>76</v>
      </c>
      <c r="C37" s="9" t="s">
        <v>77</v>
      </c>
      <c r="D37" s="3">
        <v>0</v>
      </c>
      <c r="E37" s="3">
        <v>0</v>
      </c>
      <c r="F37" s="3">
        <v>0</v>
      </c>
      <c r="G37" s="3">
        <v>0</v>
      </c>
      <c r="H37" s="3">
        <v>0</v>
      </c>
    </row>
    <row r="38" spans="2:12" ht="36" x14ac:dyDescent="0.25">
      <c r="B38" s="9" t="s">
        <v>78</v>
      </c>
      <c r="C38" s="12" t="s">
        <v>79</v>
      </c>
      <c r="D38" s="3" t="s">
        <v>40</v>
      </c>
      <c r="E38" s="3"/>
      <c r="F38" s="3"/>
      <c r="G38" s="3"/>
      <c r="H38" s="3"/>
    </row>
    <row r="39" spans="2:12" ht="36" x14ac:dyDescent="0.25">
      <c r="B39" s="9" t="s">
        <v>80</v>
      </c>
      <c r="C39" s="9" t="s">
        <v>81</v>
      </c>
      <c r="D39" s="3">
        <v>0</v>
      </c>
      <c r="E39" s="3">
        <v>0</v>
      </c>
      <c r="F39" s="3">
        <v>0</v>
      </c>
      <c r="G39" s="3">
        <v>0</v>
      </c>
      <c r="H39" s="3">
        <v>0</v>
      </c>
    </row>
    <row r="40" spans="2:12" ht="38.450000000000003" customHeight="1" x14ac:dyDescent="0.25">
      <c r="B40" s="9" t="s">
        <v>82</v>
      </c>
      <c r="C40" s="9" t="s">
        <v>83</v>
      </c>
      <c r="D40" s="3" t="s">
        <v>40</v>
      </c>
      <c r="E40" s="3" t="s">
        <v>40</v>
      </c>
      <c r="F40" s="3" t="s">
        <v>40</v>
      </c>
      <c r="G40" s="3" t="s">
        <v>40</v>
      </c>
      <c r="H40" s="3" t="s">
        <v>40</v>
      </c>
    </row>
    <row r="41" spans="2:12" ht="35.25" customHeight="1" x14ac:dyDescent="0.25">
      <c r="B41" s="9" t="s">
        <v>84</v>
      </c>
      <c r="C41" s="9" t="s">
        <v>85</v>
      </c>
      <c r="D41" s="3">
        <v>0</v>
      </c>
      <c r="E41" s="3">
        <v>0</v>
      </c>
      <c r="F41" s="3">
        <v>0</v>
      </c>
      <c r="G41" s="3">
        <v>0</v>
      </c>
      <c r="H41" s="3">
        <v>0</v>
      </c>
    </row>
    <row r="42" spans="2:12" ht="48" x14ac:dyDescent="0.25">
      <c r="B42" s="9" t="s">
        <v>86</v>
      </c>
      <c r="C42" s="9" t="s">
        <v>87</v>
      </c>
      <c r="D42" s="3">
        <v>0</v>
      </c>
      <c r="E42" s="3">
        <v>0</v>
      </c>
      <c r="F42" s="3">
        <v>0</v>
      </c>
      <c r="G42" s="3">
        <v>0</v>
      </c>
      <c r="H42" s="3">
        <v>0</v>
      </c>
    </row>
    <row r="43" spans="2:12" ht="48" x14ac:dyDescent="0.25">
      <c r="B43" s="9" t="s">
        <v>88</v>
      </c>
      <c r="C43" s="12" t="s">
        <v>89</v>
      </c>
      <c r="D43" s="3" t="s">
        <v>40</v>
      </c>
      <c r="E43" s="3" t="s">
        <v>40</v>
      </c>
      <c r="F43" s="3" t="s">
        <v>40</v>
      </c>
      <c r="G43" s="3" t="s">
        <v>40</v>
      </c>
      <c r="H43" s="3" t="s">
        <v>40</v>
      </c>
    </row>
    <row r="44" spans="2:12" ht="36" x14ac:dyDescent="0.25">
      <c r="B44" s="9" t="s">
        <v>90</v>
      </c>
      <c r="C44" s="12" t="s">
        <v>91</v>
      </c>
      <c r="D44" s="3">
        <v>0</v>
      </c>
      <c r="E44" s="3">
        <v>0</v>
      </c>
      <c r="F44" s="3">
        <v>0</v>
      </c>
      <c r="G44" s="3">
        <v>0</v>
      </c>
      <c r="H44" s="3">
        <v>0</v>
      </c>
    </row>
    <row r="45" spans="2:12" ht="36" x14ac:dyDescent="0.25">
      <c r="B45" s="9" t="s">
        <v>92</v>
      </c>
      <c r="C45" s="9" t="s">
        <v>93</v>
      </c>
      <c r="D45" s="3">
        <v>0</v>
      </c>
      <c r="E45" s="3">
        <v>0</v>
      </c>
      <c r="F45" s="3">
        <v>0</v>
      </c>
      <c r="G45" s="3">
        <v>0</v>
      </c>
      <c r="H45" s="3">
        <v>0</v>
      </c>
    </row>
    <row r="46" spans="2:12" ht="36" x14ac:dyDescent="0.25">
      <c r="B46" s="9" t="s">
        <v>94</v>
      </c>
      <c r="C46" s="12" t="s">
        <v>95</v>
      </c>
      <c r="D46" s="3" t="s">
        <v>40</v>
      </c>
      <c r="E46" s="3" t="s">
        <v>40</v>
      </c>
      <c r="F46" s="3" t="s">
        <v>40</v>
      </c>
      <c r="G46" s="3" t="s">
        <v>40</v>
      </c>
      <c r="H46" s="3" t="s">
        <v>40</v>
      </c>
    </row>
    <row r="47" spans="2:12" ht="15" customHeight="1" x14ac:dyDescent="0.25">
      <c r="B47" s="65" t="s">
        <v>96</v>
      </c>
      <c r="C47" s="66"/>
      <c r="D47" s="66"/>
      <c r="E47" s="66"/>
      <c r="F47" s="27"/>
      <c r="G47" s="27"/>
      <c r="H47" s="59"/>
    </row>
    <row r="48" spans="2:12" ht="22.9" customHeight="1" x14ac:dyDescent="0.25">
      <c r="B48" s="9" t="s">
        <v>97</v>
      </c>
      <c r="C48" s="9" t="s">
        <v>98</v>
      </c>
      <c r="D48" s="8">
        <v>13</v>
      </c>
      <c r="E48" s="8">
        <v>12</v>
      </c>
      <c r="F48" s="8">
        <v>17</v>
      </c>
      <c r="G48" s="8">
        <v>12</v>
      </c>
      <c r="H48" s="26">
        <v>11</v>
      </c>
      <c r="I48" s="60"/>
      <c r="J48" s="60"/>
      <c r="K48" s="60"/>
      <c r="L48" s="21"/>
    </row>
    <row r="49" spans="2:12" ht="36" x14ac:dyDescent="0.25">
      <c r="B49" s="9" t="s">
        <v>99</v>
      </c>
      <c r="C49" s="9" t="s">
        <v>100</v>
      </c>
      <c r="D49" s="8">
        <v>0</v>
      </c>
      <c r="E49" s="8">
        <v>0</v>
      </c>
      <c r="F49" s="8">
        <v>0</v>
      </c>
      <c r="G49" s="8">
        <v>0</v>
      </c>
      <c r="H49" s="8">
        <v>0</v>
      </c>
      <c r="I49" s="60"/>
      <c r="J49" s="60"/>
      <c r="K49" s="60"/>
      <c r="L49" s="21"/>
    </row>
    <row r="50" spans="2:12" ht="15" customHeight="1" x14ac:dyDescent="0.25">
      <c r="B50" s="65" t="s">
        <v>101</v>
      </c>
      <c r="C50" s="66"/>
      <c r="D50" s="66"/>
      <c r="E50" s="66"/>
      <c r="F50" s="27"/>
      <c r="G50" s="27"/>
      <c r="H50" s="59"/>
      <c r="I50" s="60"/>
      <c r="J50" s="60"/>
      <c r="K50" s="60"/>
      <c r="L50" s="21"/>
    </row>
    <row r="51" spans="2:12" ht="24" x14ac:dyDescent="0.25">
      <c r="B51" s="9" t="s">
        <v>102</v>
      </c>
      <c r="C51" s="9" t="s">
        <v>103</v>
      </c>
      <c r="D51" s="8">
        <v>0</v>
      </c>
      <c r="E51" s="8">
        <v>0</v>
      </c>
      <c r="F51" s="8">
        <v>0</v>
      </c>
      <c r="G51" s="8">
        <v>0</v>
      </c>
      <c r="H51" s="8">
        <v>0</v>
      </c>
      <c r="I51" s="60"/>
      <c r="J51" s="60"/>
      <c r="K51" s="60"/>
      <c r="L51" s="21"/>
    </row>
    <row r="52" spans="2:12" ht="24" x14ac:dyDescent="0.25">
      <c r="B52" s="9" t="s">
        <v>104</v>
      </c>
      <c r="C52" s="12" t="s">
        <v>105</v>
      </c>
      <c r="D52" s="8">
        <v>0</v>
      </c>
      <c r="E52" s="8" t="s">
        <v>40</v>
      </c>
      <c r="F52" s="8" t="s">
        <v>40</v>
      </c>
      <c r="G52" s="8" t="s">
        <v>40</v>
      </c>
      <c r="H52" s="8" t="s">
        <v>40</v>
      </c>
      <c r="I52" s="21"/>
      <c r="J52" s="21"/>
      <c r="K52" s="21"/>
      <c r="L52" s="21"/>
    </row>
    <row r="53" spans="2:12" ht="60" x14ac:dyDescent="0.25">
      <c r="B53" s="9" t="s">
        <v>106</v>
      </c>
      <c r="C53" s="9" t="s">
        <v>107</v>
      </c>
      <c r="D53" s="8">
        <v>0</v>
      </c>
      <c r="E53" s="8">
        <v>0</v>
      </c>
      <c r="F53" s="8">
        <v>0</v>
      </c>
      <c r="G53" s="8">
        <v>0</v>
      </c>
      <c r="H53" s="8">
        <v>0</v>
      </c>
    </row>
    <row r="54" spans="2:12" ht="60" x14ac:dyDescent="0.25">
      <c r="B54" s="9" t="s">
        <v>108</v>
      </c>
      <c r="C54" s="12" t="s">
        <v>109</v>
      </c>
      <c r="D54" s="8">
        <v>0</v>
      </c>
      <c r="E54" s="8" t="s">
        <v>40</v>
      </c>
      <c r="F54" s="8" t="s">
        <v>40</v>
      </c>
      <c r="G54" s="8" t="s">
        <v>40</v>
      </c>
      <c r="H54" s="8" t="s">
        <v>40</v>
      </c>
    </row>
    <row r="55" spans="2:12" ht="15" customHeight="1" x14ac:dyDescent="0.25">
      <c r="B55" s="65" t="s">
        <v>110</v>
      </c>
      <c r="C55" s="66"/>
      <c r="D55" s="66"/>
      <c r="E55" s="66"/>
      <c r="F55" s="27"/>
      <c r="G55" s="27"/>
      <c r="H55" s="59"/>
    </row>
    <row r="56" spans="2:12" ht="48" x14ac:dyDescent="0.25">
      <c r="B56" s="9" t="s">
        <v>111</v>
      </c>
      <c r="C56" s="9" t="s">
        <v>112</v>
      </c>
      <c r="D56" s="8">
        <v>2</v>
      </c>
      <c r="E56" s="26">
        <v>2</v>
      </c>
      <c r="F56" s="26">
        <v>2</v>
      </c>
      <c r="G56" s="26">
        <v>2</v>
      </c>
      <c r="H56" s="26">
        <v>5</v>
      </c>
    </row>
    <row r="57" spans="2:12" x14ac:dyDescent="0.25">
      <c r="B57" s="1"/>
      <c r="C57" s="2"/>
      <c r="D57" s="7"/>
      <c r="E57" s="7"/>
      <c r="F57" s="7"/>
      <c r="G57" s="7"/>
      <c r="H57" s="7"/>
    </row>
    <row r="58" spans="2:12" x14ac:dyDescent="0.25">
      <c r="B58" s="21"/>
      <c r="C58" s="2"/>
      <c r="D58" s="7"/>
      <c r="E58" s="7"/>
      <c r="F58" s="7"/>
      <c r="G58" s="7"/>
      <c r="H58" s="7"/>
    </row>
  </sheetData>
  <mergeCells count="4">
    <mergeCell ref="B47:E47"/>
    <mergeCell ref="B50:E50"/>
    <mergeCell ref="B55:E55"/>
    <mergeCell ref="B1:F1"/>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8"/>
  <sheetViews>
    <sheetView showGridLines="0" topLeftCell="D1" zoomScaleNormal="100" workbookViewId="0">
      <selection activeCell="K13" sqref="K13"/>
    </sheetView>
  </sheetViews>
  <sheetFormatPr defaultRowHeight="15" x14ac:dyDescent="0.25"/>
  <cols>
    <col min="2" max="2" width="9.140625" customWidth="1"/>
    <col min="3" max="3" width="38" bestFit="1" customWidth="1"/>
    <col min="4" max="6" width="10.140625" style="5" customWidth="1"/>
    <col min="7" max="10" width="10.140625" style="6" customWidth="1"/>
    <col min="11" max="11" width="86.140625" style="17" customWidth="1"/>
    <col min="12" max="16" width="8.85546875" style="13"/>
    <col min="17" max="17" width="19" style="13" customWidth="1"/>
    <col min="18" max="18" width="8.85546875" style="13"/>
  </cols>
  <sheetData>
    <row r="1" spans="2:18" ht="37.5" customHeight="1" x14ac:dyDescent="0.25">
      <c r="B1" s="67" t="s">
        <v>0</v>
      </c>
      <c r="C1" s="67"/>
      <c r="D1" s="67"/>
      <c r="E1" s="67"/>
      <c r="F1" s="67"/>
      <c r="G1" s="67"/>
      <c r="H1" s="67"/>
      <c r="I1" s="67"/>
      <c r="J1" s="67"/>
      <c r="K1" s="25"/>
    </row>
    <row r="2" spans="2:18" x14ac:dyDescent="0.25">
      <c r="K2" s="29" t="s">
        <v>113</v>
      </c>
    </row>
    <row r="3" spans="2:18" ht="25.5" customHeight="1" x14ac:dyDescent="0.25">
      <c r="B3" s="3" t="s">
        <v>1</v>
      </c>
      <c r="C3" s="3" t="s">
        <v>2</v>
      </c>
      <c r="D3" s="3" t="s">
        <v>3</v>
      </c>
      <c r="E3" s="3" t="s">
        <v>4</v>
      </c>
      <c r="F3" s="3" t="s">
        <v>5</v>
      </c>
      <c r="G3" s="8" t="s">
        <v>6</v>
      </c>
      <c r="H3" s="8" t="s">
        <v>7</v>
      </c>
      <c r="I3" s="8" t="s">
        <v>8</v>
      </c>
      <c r="J3" s="8" t="s">
        <v>9</v>
      </c>
      <c r="K3" s="36" t="s">
        <v>114</v>
      </c>
    </row>
    <row r="4" spans="2:18" ht="15" customHeight="1" x14ac:dyDescent="0.25">
      <c r="B4" s="86" t="s">
        <v>12</v>
      </c>
      <c r="C4" s="87"/>
      <c r="D4" s="87"/>
      <c r="E4" s="87"/>
      <c r="F4" s="87"/>
      <c r="G4" s="87"/>
      <c r="H4" s="87"/>
      <c r="I4" s="87"/>
      <c r="J4" s="27"/>
      <c r="K4" s="31"/>
    </row>
    <row r="5" spans="2:18" x14ac:dyDescent="0.25">
      <c r="B5" s="9" t="s">
        <v>13</v>
      </c>
      <c r="C5" s="9" t="s">
        <v>14</v>
      </c>
      <c r="D5" s="8">
        <v>36</v>
      </c>
      <c r="E5" s="8">
        <v>35</v>
      </c>
      <c r="F5" s="8">
        <v>37</v>
      </c>
      <c r="G5" s="3">
        <v>38</v>
      </c>
      <c r="H5" s="3">
        <v>36</v>
      </c>
      <c r="I5" s="3">
        <v>36</v>
      </c>
      <c r="J5" s="8">
        <v>39</v>
      </c>
      <c r="K5" s="32" t="s">
        <v>115</v>
      </c>
    </row>
    <row r="6" spans="2:18" ht="15" customHeight="1" thickBot="1" x14ac:dyDescent="0.3">
      <c r="B6" s="65" t="s">
        <v>15</v>
      </c>
      <c r="C6" s="66"/>
      <c r="D6" s="66"/>
      <c r="E6" s="66"/>
      <c r="F6" s="66"/>
      <c r="G6" s="66"/>
      <c r="H6" s="66"/>
      <c r="I6" s="66"/>
      <c r="J6" s="27"/>
    </row>
    <row r="7" spans="2:18" s="19" customFormat="1" ht="64.150000000000006" customHeight="1" x14ac:dyDescent="0.25">
      <c r="B7" s="10" t="s">
        <v>16</v>
      </c>
      <c r="C7" s="10" t="s">
        <v>17</v>
      </c>
      <c r="D7" s="11">
        <v>9</v>
      </c>
      <c r="E7" s="11">
        <v>9</v>
      </c>
      <c r="F7" s="11">
        <v>6</v>
      </c>
      <c r="G7" s="3">
        <v>6</v>
      </c>
      <c r="H7" s="8">
        <v>9</v>
      </c>
      <c r="I7" s="8">
        <v>13</v>
      </c>
      <c r="J7" s="8">
        <f>+J8+J9+J10+J11+J12</f>
        <v>10</v>
      </c>
      <c r="K7" s="30"/>
      <c r="L7" s="68" t="s">
        <v>116</v>
      </c>
      <c r="M7" s="69"/>
      <c r="N7" s="69"/>
      <c r="O7" s="70"/>
      <c r="P7" s="17"/>
      <c r="Q7" s="17"/>
      <c r="R7" s="17"/>
    </row>
    <row r="8" spans="2:18" ht="14.45" customHeight="1" x14ac:dyDescent="0.25">
      <c r="B8" s="9" t="s">
        <v>19</v>
      </c>
      <c r="C8" s="12" t="s">
        <v>20</v>
      </c>
      <c r="D8" s="8">
        <v>8</v>
      </c>
      <c r="E8" s="8">
        <v>6</v>
      </c>
      <c r="F8" s="8">
        <v>3</v>
      </c>
      <c r="G8" s="3">
        <v>0</v>
      </c>
      <c r="H8" s="8">
        <v>1</v>
      </c>
      <c r="I8" s="8">
        <v>6</v>
      </c>
      <c r="J8" s="8">
        <v>5</v>
      </c>
      <c r="K8" s="33"/>
      <c r="L8" s="71"/>
      <c r="M8" s="72"/>
      <c r="N8" s="72"/>
      <c r="O8" s="73"/>
    </row>
    <row r="9" spans="2:18" x14ac:dyDescent="0.25">
      <c r="B9" s="9" t="s">
        <v>21</v>
      </c>
      <c r="C9" s="12" t="s">
        <v>22</v>
      </c>
      <c r="D9" s="8">
        <v>1</v>
      </c>
      <c r="E9" s="8">
        <v>3</v>
      </c>
      <c r="F9" s="8">
        <v>2</v>
      </c>
      <c r="G9" s="3">
        <v>5</v>
      </c>
      <c r="H9" s="8">
        <v>7</v>
      </c>
      <c r="I9" s="8">
        <v>7</v>
      </c>
      <c r="J9" s="8">
        <v>4</v>
      </c>
      <c r="K9" s="34"/>
      <c r="L9" s="71"/>
      <c r="M9" s="72"/>
      <c r="N9" s="72"/>
      <c r="O9" s="73"/>
    </row>
    <row r="10" spans="2:18" ht="24" x14ac:dyDescent="0.25">
      <c r="B10" s="9" t="s">
        <v>23</v>
      </c>
      <c r="C10" s="12" t="s">
        <v>24</v>
      </c>
      <c r="D10" s="8">
        <v>0</v>
      </c>
      <c r="E10" s="8">
        <v>0</v>
      </c>
      <c r="F10" s="8">
        <v>0</v>
      </c>
      <c r="G10" s="3">
        <v>0</v>
      </c>
      <c r="H10" s="8">
        <v>0</v>
      </c>
      <c r="I10" s="8">
        <v>0</v>
      </c>
      <c r="J10" s="8">
        <v>0</v>
      </c>
      <c r="K10" s="34"/>
      <c r="L10" s="71"/>
      <c r="M10" s="72"/>
      <c r="N10" s="72"/>
      <c r="O10" s="73"/>
    </row>
    <row r="11" spans="2:18" ht="48.75" thickBot="1" x14ac:dyDescent="0.3">
      <c r="B11" s="9" t="s">
        <v>25</v>
      </c>
      <c r="C11" s="12" t="s">
        <v>26</v>
      </c>
      <c r="D11" s="8">
        <v>0</v>
      </c>
      <c r="E11" s="8">
        <v>0</v>
      </c>
      <c r="F11" s="8">
        <v>1</v>
      </c>
      <c r="G11" s="3">
        <v>1</v>
      </c>
      <c r="H11" s="8">
        <v>1</v>
      </c>
      <c r="I11" s="8">
        <v>0</v>
      </c>
      <c r="J11" s="8">
        <v>1</v>
      </c>
      <c r="K11" s="35"/>
      <c r="L11" s="74"/>
      <c r="M11" s="75"/>
      <c r="N11" s="75"/>
      <c r="O11" s="76"/>
    </row>
    <row r="12" spans="2:18" ht="36" x14ac:dyDescent="0.25">
      <c r="B12" s="9" t="s">
        <v>27</v>
      </c>
      <c r="C12" s="12" t="s">
        <v>28</v>
      </c>
      <c r="D12" s="8">
        <v>0</v>
      </c>
      <c r="E12" s="8">
        <v>0</v>
      </c>
      <c r="F12" s="8">
        <v>0</v>
      </c>
      <c r="G12" s="3">
        <v>0</v>
      </c>
      <c r="H12" s="8">
        <v>0</v>
      </c>
      <c r="I12" s="8">
        <v>0</v>
      </c>
      <c r="J12" s="8">
        <v>0</v>
      </c>
    </row>
    <row r="13" spans="2:18" ht="151.5" customHeight="1" x14ac:dyDescent="0.25">
      <c r="B13" s="9" t="s">
        <v>29</v>
      </c>
      <c r="C13" s="9" t="s">
        <v>30</v>
      </c>
      <c r="D13" s="8">
        <v>934</v>
      </c>
      <c r="E13" s="8">
        <v>949</v>
      </c>
      <c r="F13" s="8">
        <v>879</v>
      </c>
      <c r="G13" s="3">
        <v>895</v>
      </c>
      <c r="H13" s="8">
        <v>917</v>
      </c>
      <c r="I13" s="8">
        <v>995</v>
      </c>
      <c r="J13" s="8">
        <f>+'broj radnih dana 2022'!I22</f>
        <v>958</v>
      </c>
      <c r="K13" s="32" t="s">
        <v>117</v>
      </c>
      <c r="L13" s="16"/>
      <c r="M13" s="24"/>
      <c r="N13" s="16"/>
      <c r="O13" s="16"/>
    </row>
    <row r="14" spans="2:18" ht="48" x14ac:dyDescent="0.25">
      <c r="B14" s="9" t="s">
        <v>31</v>
      </c>
      <c r="C14" s="9" t="s">
        <v>32</v>
      </c>
      <c r="D14" s="8">
        <v>0</v>
      </c>
      <c r="E14" s="8">
        <v>0</v>
      </c>
      <c r="F14" s="8">
        <v>0</v>
      </c>
      <c r="G14" s="3">
        <v>0</v>
      </c>
      <c r="H14" s="3">
        <v>0</v>
      </c>
      <c r="I14" s="3">
        <v>0</v>
      </c>
      <c r="J14" s="8">
        <v>0</v>
      </c>
      <c r="K14" s="21"/>
      <c r="L14" s="16"/>
      <c r="M14" s="16"/>
      <c r="N14" s="16"/>
      <c r="O14" s="16"/>
    </row>
    <row r="15" spans="2:18" ht="36" x14ac:dyDescent="0.25">
      <c r="B15" s="9" t="s">
        <v>33</v>
      </c>
      <c r="C15" s="12" t="s">
        <v>34</v>
      </c>
      <c r="D15" s="8">
        <v>0</v>
      </c>
      <c r="E15" s="8">
        <v>0</v>
      </c>
      <c r="F15" s="8">
        <v>0</v>
      </c>
      <c r="G15" s="3">
        <v>0</v>
      </c>
      <c r="H15" s="3">
        <v>0</v>
      </c>
      <c r="I15" s="3">
        <v>0</v>
      </c>
      <c r="J15" s="8">
        <v>0</v>
      </c>
      <c r="K15" s="15"/>
      <c r="L15" s="16"/>
      <c r="M15" s="16"/>
      <c r="N15" s="16"/>
      <c r="O15" s="16"/>
    </row>
    <row r="16" spans="2:18" ht="15" customHeight="1" x14ac:dyDescent="0.25">
      <c r="B16" s="65" t="s">
        <v>35</v>
      </c>
      <c r="C16" s="66"/>
      <c r="D16" s="66"/>
      <c r="E16" s="66"/>
      <c r="F16" s="66"/>
      <c r="G16" s="66"/>
      <c r="H16" s="66"/>
      <c r="I16" s="66"/>
      <c r="J16" s="27"/>
      <c r="K16" s="28"/>
      <c r="L16" s="16"/>
      <c r="M16" s="16"/>
      <c r="N16" s="16"/>
      <c r="O16" s="16"/>
    </row>
    <row r="17" spans="2:15" ht="36" x14ac:dyDescent="0.25">
      <c r="B17" s="9" t="s">
        <v>36</v>
      </c>
      <c r="C17" s="9" t="s">
        <v>37</v>
      </c>
      <c r="D17" s="8">
        <v>0</v>
      </c>
      <c r="E17" s="8">
        <v>0</v>
      </c>
      <c r="F17" s="8">
        <v>0</v>
      </c>
      <c r="G17" s="3">
        <v>0</v>
      </c>
      <c r="H17" s="3">
        <v>0</v>
      </c>
      <c r="I17" s="3">
        <v>0</v>
      </c>
      <c r="J17" s="8">
        <v>0</v>
      </c>
      <c r="K17" s="15"/>
      <c r="L17" s="16"/>
      <c r="M17" s="16"/>
      <c r="N17" s="16"/>
      <c r="O17" s="16"/>
    </row>
    <row r="18" spans="2:15" ht="72" x14ac:dyDescent="0.25">
      <c r="B18" s="9" t="s">
        <v>38</v>
      </c>
      <c r="C18" s="12" t="s">
        <v>39</v>
      </c>
      <c r="D18" s="8" t="s">
        <v>40</v>
      </c>
      <c r="E18" s="8" t="s">
        <v>40</v>
      </c>
      <c r="F18" s="8" t="s">
        <v>40</v>
      </c>
      <c r="G18" s="3" t="s">
        <v>40</v>
      </c>
      <c r="H18" s="3" t="s">
        <v>40</v>
      </c>
      <c r="I18" s="3" t="s">
        <v>40</v>
      </c>
      <c r="J18" s="8" t="s">
        <v>40</v>
      </c>
      <c r="K18" s="15"/>
      <c r="L18" s="16"/>
      <c r="M18" s="16"/>
      <c r="N18" s="16"/>
      <c r="O18" s="16"/>
    </row>
    <row r="19" spans="2:15" ht="36" x14ac:dyDescent="0.25">
      <c r="B19" s="9" t="s">
        <v>41</v>
      </c>
      <c r="C19" s="9" t="s">
        <v>42</v>
      </c>
      <c r="D19" s="8">
        <v>0</v>
      </c>
      <c r="E19" s="8">
        <v>0</v>
      </c>
      <c r="F19" s="8">
        <v>0</v>
      </c>
      <c r="G19" s="3">
        <v>0</v>
      </c>
      <c r="H19" s="3">
        <v>0</v>
      </c>
      <c r="I19" s="3">
        <v>0</v>
      </c>
      <c r="J19" s="8">
        <v>0</v>
      </c>
      <c r="K19" s="15"/>
      <c r="L19" s="16"/>
      <c r="M19" s="16"/>
      <c r="N19" s="16"/>
      <c r="O19" s="16"/>
    </row>
    <row r="20" spans="2:15" ht="60" x14ac:dyDescent="0.25">
      <c r="B20" s="9" t="s">
        <v>43</v>
      </c>
      <c r="C20" s="12" t="s">
        <v>44</v>
      </c>
      <c r="D20" s="8" t="s">
        <v>40</v>
      </c>
      <c r="E20" s="8" t="s">
        <v>40</v>
      </c>
      <c r="F20" s="8" t="s">
        <v>40</v>
      </c>
      <c r="G20" s="3" t="s">
        <v>40</v>
      </c>
      <c r="H20" s="3" t="s">
        <v>40</v>
      </c>
      <c r="I20" s="3" t="s">
        <v>40</v>
      </c>
      <c r="J20" s="8" t="s">
        <v>40</v>
      </c>
      <c r="K20" s="15"/>
      <c r="L20" s="16"/>
      <c r="M20" s="16"/>
      <c r="N20" s="16"/>
      <c r="O20" s="16"/>
    </row>
    <row r="21" spans="2:15" ht="36" x14ac:dyDescent="0.25">
      <c r="B21" s="9" t="s">
        <v>45</v>
      </c>
      <c r="C21" s="9" t="s">
        <v>46</v>
      </c>
      <c r="D21" s="8">
        <v>0</v>
      </c>
      <c r="E21" s="8">
        <v>0</v>
      </c>
      <c r="F21" s="8">
        <v>0</v>
      </c>
      <c r="G21" s="3">
        <v>0</v>
      </c>
      <c r="H21" s="3">
        <v>0</v>
      </c>
      <c r="I21" s="3">
        <v>0</v>
      </c>
      <c r="J21" s="8">
        <v>0</v>
      </c>
      <c r="K21" s="15"/>
      <c r="L21" s="16"/>
      <c r="M21" s="16"/>
      <c r="N21" s="16"/>
      <c r="O21" s="16"/>
    </row>
    <row r="22" spans="2:15" ht="72" x14ac:dyDescent="0.25">
      <c r="B22" s="9" t="s">
        <v>47</v>
      </c>
      <c r="C22" s="12" t="s">
        <v>48</v>
      </c>
      <c r="D22" s="8" t="s">
        <v>40</v>
      </c>
      <c r="E22" s="8" t="s">
        <v>40</v>
      </c>
      <c r="F22" s="8" t="s">
        <v>40</v>
      </c>
      <c r="G22" s="3" t="s">
        <v>40</v>
      </c>
      <c r="H22" s="3" t="s">
        <v>40</v>
      </c>
      <c r="I22" s="3" t="s">
        <v>40</v>
      </c>
      <c r="J22" s="8" t="s">
        <v>40</v>
      </c>
      <c r="K22" s="15"/>
      <c r="L22" s="16"/>
      <c r="M22" s="16"/>
      <c r="N22" s="16"/>
      <c r="O22" s="16"/>
    </row>
    <row r="23" spans="2:15" ht="36" x14ac:dyDescent="0.25">
      <c r="B23" s="9" t="s">
        <v>49</v>
      </c>
      <c r="C23" s="9" t="s">
        <v>50</v>
      </c>
      <c r="D23" s="8">
        <v>0</v>
      </c>
      <c r="E23" s="8">
        <v>0</v>
      </c>
      <c r="F23" s="8">
        <v>0</v>
      </c>
      <c r="G23" s="3">
        <v>0</v>
      </c>
      <c r="H23" s="3">
        <v>0</v>
      </c>
      <c r="I23" s="3">
        <v>0</v>
      </c>
      <c r="J23" s="8">
        <v>0</v>
      </c>
    </row>
    <row r="24" spans="2:15" ht="60" x14ac:dyDescent="0.25">
      <c r="B24" s="9" t="s">
        <v>51</v>
      </c>
      <c r="C24" s="12" t="s">
        <v>52</v>
      </c>
      <c r="D24" s="8" t="s">
        <v>40</v>
      </c>
      <c r="E24" s="8" t="s">
        <v>40</v>
      </c>
      <c r="F24" s="8" t="s">
        <v>40</v>
      </c>
      <c r="G24" s="3" t="s">
        <v>40</v>
      </c>
      <c r="H24" s="3" t="s">
        <v>40</v>
      </c>
      <c r="I24" s="3" t="s">
        <v>40</v>
      </c>
      <c r="J24" s="8" t="s">
        <v>40</v>
      </c>
    </row>
    <row r="25" spans="2:15" ht="15" customHeight="1" x14ac:dyDescent="0.25">
      <c r="B25" s="65" t="s">
        <v>53</v>
      </c>
      <c r="C25" s="66"/>
      <c r="D25" s="66"/>
      <c r="E25" s="66"/>
      <c r="F25" s="66"/>
      <c r="G25" s="66"/>
      <c r="H25" s="66"/>
      <c r="I25" s="66"/>
      <c r="J25" s="27"/>
      <c r="K25" s="17" t="s">
        <v>118</v>
      </c>
    </row>
    <row r="26" spans="2:15" ht="36" x14ac:dyDescent="0.25">
      <c r="B26" s="9" t="s">
        <v>54</v>
      </c>
      <c r="C26" s="9" t="s">
        <v>55</v>
      </c>
      <c r="D26" s="8">
        <v>0</v>
      </c>
      <c r="E26" s="8">
        <v>0</v>
      </c>
      <c r="F26" s="8">
        <v>0</v>
      </c>
      <c r="G26" s="3">
        <v>0</v>
      </c>
      <c r="H26" s="3">
        <v>0</v>
      </c>
      <c r="I26" s="3">
        <v>0</v>
      </c>
      <c r="J26" s="3">
        <v>0</v>
      </c>
      <c r="K26" s="53" t="s">
        <v>119</v>
      </c>
      <c r="L26" s="54" t="s">
        <v>120</v>
      </c>
      <c r="M26" s="17"/>
      <c r="N26" s="17"/>
      <c r="O26" s="17"/>
    </row>
    <row r="27" spans="2:15" ht="36" x14ac:dyDescent="0.25">
      <c r="B27" s="9" t="s">
        <v>56</v>
      </c>
      <c r="C27" s="9" t="s">
        <v>57</v>
      </c>
      <c r="D27" s="8">
        <v>0</v>
      </c>
      <c r="E27" s="8">
        <v>0</v>
      </c>
      <c r="F27" s="8">
        <v>0</v>
      </c>
      <c r="G27" s="3">
        <v>0</v>
      </c>
      <c r="H27" s="3">
        <v>0</v>
      </c>
      <c r="I27" s="3">
        <v>0</v>
      </c>
      <c r="J27" s="3">
        <v>0</v>
      </c>
      <c r="K27" s="53" t="s">
        <v>121</v>
      </c>
      <c r="L27" s="54" t="s">
        <v>120</v>
      </c>
    </row>
    <row r="28" spans="2:15" ht="36" x14ac:dyDescent="0.25">
      <c r="B28" s="9" t="s">
        <v>58</v>
      </c>
      <c r="C28" s="9" t="s">
        <v>59</v>
      </c>
      <c r="D28" s="8">
        <v>0</v>
      </c>
      <c r="E28" s="8">
        <v>0</v>
      </c>
      <c r="F28" s="8">
        <v>0</v>
      </c>
      <c r="G28" s="3">
        <v>0</v>
      </c>
      <c r="H28" s="3">
        <v>0</v>
      </c>
      <c r="I28" s="3">
        <v>0</v>
      </c>
      <c r="J28" s="3">
        <v>0</v>
      </c>
      <c r="K28" s="48" t="s">
        <v>122</v>
      </c>
      <c r="L28" s="54" t="s">
        <v>120</v>
      </c>
    </row>
    <row r="29" spans="2:15" ht="48" x14ac:dyDescent="0.25">
      <c r="B29" s="9" t="s">
        <v>60</v>
      </c>
      <c r="C29" s="12" t="s">
        <v>61</v>
      </c>
      <c r="D29" s="8" t="s">
        <v>40</v>
      </c>
      <c r="E29" s="8" t="s">
        <v>40</v>
      </c>
      <c r="F29" s="8" t="s">
        <v>40</v>
      </c>
      <c r="G29" s="3" t="s">
        <v>40</v>
      </c>
      <c r="H29" s="3" t="s">
        <v>40</v>
      </c>
      <c r="I29" s="3" t="s">
        <v>40</v>
      </c>
      <c r="J29" s="3" t="s">
        <v>40</v>
      </c>
      <c r="K29" s="48"/>
    </row>
    <row r="30" spans="2:15" ht="36" x14ac:dyDescent="0.25">
      <c r="B30" s="9" t="s">
        <v>62</v>
      </c>
      <c r="C30" s="9" t="s">
        <v>63</v>
      </c>
      <c r="D30" s="8">
        <v>0</v>
      </c>
      <c r="E30" s="8">
        <v>0</v>
      </c>
      <c r="F30" s="8">
        <v>0</v>
      </c>
      <c r="G30" s="3">
        <v>0</v>
      </c>
      <c r="H30" s="3">
        <v>0</v>
      </c>
      <c r="I30" s="3">
        <v>0</v>
      </c>
      <c r="J30" s="3">
        <v>0</v>
      </c>
      <c r="K30" s="48" t="s">
        <v>123</v>
      </c>
      <c r="L30" s="55" t="s">
        <v>124</v>
      </c>
    </row>
    <row r="31" spans="2:15" ht="36" x14ac:dyDescent="0.25">
      <c r="B31" s="51" t="s">
        <v>64</v>
      </c>
      <c r="C31" s="51" t="s">
        <v>65</v>
      </c>
      <c r="D31" s="52">
        <v>0</v>
      </c>
      <c r="E31" s="52">
        <v>0</v>
      </c>
      <c r="F31" s="52">
        <v>0</v>
      </c>
      <c r="G31" s="50">
        <v>0</v>
      </c>
      <c r="H31" s="50">
        <v>0</v>
      </c>
      <c r="I31" s="50">
        <v>0</v>
      </c>
      <c r="J31" s="50">
        <v>0</v>
      </c>
      <c r="K31" s="53" t="s">
        <v>125</v>
      </c>
      <c r="L31" s="55" t="s">
        <v>126</v>
      </c>
    </row>
    <row r="32" spans="2:15" ht="36" x14ac:dyDescent="0.25">
      <c r="B32" s="9" t="s">
        <v>66</v>
      </c>
      <c r="C32" s="9" t="s">
        <v>67</v>
      </c>
      <c r="D32" s="8">
        <v>0</v>
      </c>
      <c r="E32" s="8">
        <v>0</v>
      </c>
      <c r="F32" s="8">
        <v>0</v>
      </c>
      <c r="G32" s="3">
        <v>0</v>
      </c>
      <c r="H32" s="3">
        <v>0</v>
      </c>
      <c r="I32" s="3">
        <v>0</v>
      </c>
      <c r="J32" s="3">
        <v>0</v>
      </c>
      <c r="K32" s="48" t="s">
        <v>127</v>
      </c>
      <c r="L32" s="55" t="s">
        <v>126</v>
      </c>
    </row>
    <row r="33" spans="2:17" x14ac:dyDescent="0.25">
      <c r="B33" s="9" t="s">
        <v>68</v>
      </c>
      <c r="C33" s="9" t="s">
        <v>69</v>
      </c>
      <c r="D33" s="8">
        <v>0</v>
      </c>
      <c r="E33" s="8">
        <v>0</v>
      </c>
      <c r="F33" s="8">
        <v>0</v>
      </c>
      <c r="G33" s="3">
        <v>0</v>
      </c>
      <c r="H33" s="3">
        <v>0</v>
      </c>
      <c r="I33" s="3">
        <v>0</v>
      </c>
      <c r="J33" s="3">
        <v>0</v>
      </c>
      <c r="K33" s="48"/>
    </row>
    <row r="34" spans="2:17" ht="36" x14ac:dyDescent="0.25">
      <c r="B34" s="9" t="s">
        <v>70</v>
      </c>
      <c r="C34" s="9" t="s">
        <v>71</v>
      </c>
      <c r="D34" s="8">
        <v>0</v>
      </c>
      <c r="E34" s="8">
        <v>0</v>
      </c>
      <c r="F34" s="8">
        <v>0</v>
      </c>
      <c r="G34" s="3">
        <v>1</v>
      </c>
      <c r="H34" s="3">
        <v>1</v>
      </c>
      <c r="I34" s="3">
        <v>0</v>
      </c>
      <c r="J34" s="3">
        <v>0</v>
      </c>
      <c r="K34" s="48"/>
    </row>
    <row r="35" spans="2:17" ht="36" x14ac:dyDescent="0.25">
      <c r="B35" s="9" t="s">
        <v>72</v>
      </c>
      <c r="C35" s="9" t="s">
        <v>73</v>
      </c>
      <c r="D35" s="8">
        <v>0</v>
      </c>
      <c r="E35" s="8">
        <v>0</v>
      </c>
      <c r="F35" s="8">
        <v>0</v>
      </c>
      <c r="G35" s="3">
        <v>0</v>
      </c>
      <c r="H35" s="3">
        <v>0</v>
      </c>
      <c r="I35" s="3">
        <v>0</v>
      </c>
      <c r="J35" s="3">
        <v>0</v>
      </c>
      <c r="K35" s="48"/>
    </row>
    <row r="36" spans="2:17" ht="36" x14ac:dyDescent="0.25">
      <c r="B36" s="9" t="s">
        <v>74</v>
      </c>
      <c r="C36" s="12" t="s">
        <v>75</v>
      </c>
      <c r="D36" s="8" t="s">
        <v>40</v>
      </c>
      <c r="E36" s="8" t="s">
        <v>40</v>
      </c>
      <c r="F36" s="8" t="s">
        <v>40</v>
      </c>
      <c r="G36" s="3" t="s">
        <v>40</v>
      </c>
      <c r="H36" s="3" t="s">
        <v>40</v>
      </c>
      <c r="I36" s="3" t="s">
        <v>40</v>
      </c>
      <c r="J36" s="3" t="s">
        <v>40</v>
      </c>
      <c r="K36" s="48"/>
    </row>
    <row r="37" spans="2:17" ht="36" x14ac:dyDescent="0.25">
      <c r="B37" s="9" t="s">
        <v>76</v>
      </c>
      <c r="C37" s="9" t="s">
        <v>77</v>
      </c>
      <c r="D37" s="8">
        <v>0</v>
      </c>
      <c r="E37" s="8">
        <v>0</v>
      </c>
      <c r="F37" s="8">
        <v>0</v>
      </c>
      <c r="G37" s="3">
        <v>0</v>
      </c>
      <c r="H37" s="3">
        <v>0</v>
      </c>
      <c r="I37" s="3">
        <v>0</v>
      </c>
      <c r="J37" s="3">
        <v>0</v>
      </c>
      <c r="K37" s="48"/>
    </row>
    <row r="38" spans="2:17" ht="36" x14ac:dyDescent="0.25">
      <c r="B38" s="9" t="s">
        <v>78</v>
      </c>
      <c r="C38" s="12" t="s">
        <v>79</v>
      </c>
      <c r="D38" s="8" t="s">
        <v>40</v>
      </c>
      <c r="E38" s="8" t="s">
        <v>40</v>
      </c>
      <c r="F38" s="8" t="s">
        <v>40</v>
      </c>
      <c r="G38" s="3" t="s">
        <v>40</v>
      </c>
      <c r="H38" s="3" t="s">
        <v>40</v>
      </c>
      <c r="I38" s="3"/>
      <c r="J38" s="3"/>
      <c r="K38" s="48"/>
    </row>
    <row r="39" spans="2:17" ht="36" x14ac:dyDescent="0.25">
      <c r="B39" s="9" t="s">
        <v>80</v>
      </c>
      <c r="C39" s="9" t="s">
        <v>81</v>
      </c>
      <c r="D39" s="8">
        <v>0</v>
      </c>
      <c r="E39" s="8">
        <v>0</v>
      </c>
      <c r="F39" s="8">
        <v>0</v>
      </c>
      <c r="G39" s="3">
        <v>0</v>
      </c>
      <c r="H39" s="3">
        <v>0</v>
      </c>
      <c r="I39" s="3">
        <v>0</v>
      </c>
      <c r="J39" s="3">
        <v>0</v>
      </c>
      <c r="K39" s="48" t="s">
        <v>128</v>
      </c>
    </row>
    <row r="40" spans="2:17" ht="36" x14ac:dyDescent="0.25">
      <c r="B40" s="9" t="s">
        <v>82</v>
      </c>
      <c r="C40" s="9" t="s">
        <v>83</v>
      </c>
      <c r="D40" s="8" t="s">
        <v>40</v>
      </c>
      <c r="E40" s="8" t="s">
        <v>40</v>
      </c>
      <c r="F40" s="8" t="s">
        <v>40</v>
      </c>
      <c r="G40" s="3" t="s">
        <v>40</v>
      </c>
      <c r="H40" s="3" t="s">
        <v>40</v>
      </c>
      <c r="I40" s="3" t="s">
        <v>40</v>
      </c>
      <c r="J40" s="3" t="s">
        <v>40</v>
      </c>
      <c r="K40" s="48"/>
    </row>
    <row r="41" spans="2:17" ht="35.25" customHeight="1" x14ac:dyDescent="0.25">
      <c r="B41" s="9" t="s">
        <v>84</v>
      </c>
      <c r="C41" s="9" t="s">
        <v>85</v>
      </c>
      <c r="D41" s="8">
        <v>0</v>
      </c>
      <c r="E41" s="8">
        <v>0</v>
      </c>
      <c r="F41" s="8">
        <v>0</v>
      </c>
      <c r="G41" s="3">
        <v>0</v>
      </c>
      <c r="H41" s="3">
        <v>0</v>
      </c>
      <c r="I41" s="3">
        <v>0</v>
      </c>
      <c r="J41" s="3">
        <v>0</v>
      </c>
      <c r="K41" s="49" t="s">
        <v>129</v>
      </c>
    </row>
    <row r="42" spans="2:17" ht="48" x14ac:dyDescent="0.25">
      <c r="B42" s="9" t="s">
        <v>86</v>
      </c>
      <c r="C42" s="9" t="s">
        <v>87</v>
      </c>
      <c r="D42" s="8">
        <v>0</v>
      </c>
      <c r="E42" s="8">
        <v>0</v>
      </c>
      <c r="F42" s="8">
        <v>0</v>
      </c>
      <c r="G42" s="3">
        <v>0</v>
      </c>
      <c r="H42" s="3">
        <v>0</v>
      </c>
      <c r="I42" s="3">
        <v>0</v>
      </c>
      <c r="J42" s="3">
        <v>0</v>
      </c>
      <c r="K42" s="48"/>
    </row>
    <row r="43" spans="2:17" ht="48" x14ac:dyDescent="0.25">
      <c r="B43" s="9" t="s">
        <v>88</v>
      </c>
      <c r="C43" s="12" t="s">
        <v>89</v>
      </c>
      <c r="D43" s="8" t="s">
        <v>40</v>
      </c>
      <c r="E43" s="8" t="s">
        <v>40</v>
      </c>
      <c r="F43" s="8" t="s">
        <v>40</v>
      </c>
      <c r="G43" s="3" t="s">
        <v>40</v>
      </c>
      <c r="H43" s="3" t="s">
        <v>40</v>
      </c>
      <c r="I43" s="3" t="s">
        <v>40</v>
      </c>
      <c r="J43" s="3" t="s">
        <v>40</v>
      </c>
      <c r="K43" s="48"/>
    </row>
    <row r="44" spans="2:17" ht="36" x14ac:dyDescent="0.25">
      <c r="B44" s="9" t="s">
        <v>90</v>
      </c>
      <c r="C44" s="12" t="s">
        <v>91</v>
      </c>
      <c r="D44" s="8">
        <v>0</v>
      </c>
      <c r="E44" s="8">
        <v>0</v>
      </c>
      <c r="F44" s="8">
        <v>0</v>
      </c>
      <c r="G44" s="3">
        <v>0</v>
      </c>
      <c r="H44" s="3">
        <v>0</v>
      </c>
      <c r="I44" s="3">
        <v>0</v>
      </c>
      <c r="J44" s="3">
        <v>0</v>
      </c>
    </row>
    <row r="45" spans="2:17" ht="36" x14ac:dyDescent="0.25">
      <c r="B45" s="9" t="s">
        <v>92</v>
      </c>
      <c r="C45" s="9" t="s">
        <v>93</v>
      </c>
      <c r="D45" s="8">
        <v>0</v>
      </c>
      <c r="E45" s="8">
        <v>0</v>
      </c>
      <c r="F45" s="8">
        <v>0</v>
      </c>
      <c r="G45" s="3">
        <v>0</v>
      </c>
      <c r="H45" s="3">
        <v>0</v>
      </c>
      <c r="I45" s="3">
        <v>0</v>
      </c>
      <c r="J45" s="3">
        <v>0</v>
      </c>
    </row>
    <row r="46" spans="2:17" ht="36" x14ac:dyDescent="0.25">
      <c r="B46" s="9" t="s">
        <v>94</v>
      </c>
      <c r="C46" s="12" t="s">
        <v>95</v>
      </c>
      <c r="D46" s="8" t="s">
        <v>40</v>
      </c>
      <c r="E46" s="8" t="s">
        <v>40</v>
      </c>
      <c r="F46" s="8" t="s">
        <v>40</v>
      </c>
      <c r="G46" s="3" t="s">
        <v>40</v>
      </c>
      <c r="H46" s="3" t="s">
        <v>40</v>
      </c>
      <c r="I46" s="3" t="s">
        <v>40</v>
      </c>
      <c r="J46" s="3" t="s">
        <v>40</v>
      </c>
      <c r="K46" s="20"/>
    </row>
    <row r="47" spans="2:17" ht="15" customHeight="1" thickBot="1" x14ac:dyDescent="0.3">
      <c r="B47" s="65" t="s">
        <v>96</v>
      </c>
      <c r="C47" s="66"/>
      <c r="D47" s="66"/>
      <c r="E47" s="66"/>
      <c r="F47" s="66"/>
      <c r="G47" s="66"/>
      <c r="H47" s="66"/>
      <c r="I47" s="66"/>
      <c r="J47" s="27"/>
      <c r="K47" s="20"/>
      <c r="L47" s="14"/>
    </row>
    <row r="48" spans="2:17" ht="22.9" customHeight="1" x14ac:dyDescent="0.25">
      <c r="B48" s="9" t="s">
        <v>97</v>
      </c>
      <c r="C48" s="9" t="s">
        <v>98</v>
      </c>
      <c r="D48" s="8">
        <v>14</v>
      </c>
      <c r="E48" s="8">
        <v>11</v>
      </c>
      <c r="F48" s="8">
        <v>9</v>
      </c>
      <c r="G48" s="8">
        <v>10</v>
      </c>
      <c r="H48" s="8">
        <v>13</v>
      </c>
      <c r="I48" s="8">
        <v>12</v>
      </c>
      <c r="J48" s="8">
        <v>17</v>
      </c>
      <c r="K48" s="21" t="s">
        <v>130</v>
      </c>
      <c r="L48" s="77" t="s">
        <v>131</v>
      </c>
      <c r="M48" s="78"/>
      <c r="N48" s="78"/>
      <c r="O48" s="78"/>
      <c r="P48" s="79"/>
      <c r="Q48" s="21"/>
    </row>
    <row r="49" spans="2:17" ht="36" x14ac:dyDescent="0.25">
      <c r="B49" s="9" t="s">
        <v>99</v>
      </c>
      <c r="C49" s="9" t="s">
        <v>100</v>
      </c>
      <c r="D49" s="8">
        <v>0</v>
      </c>
      <c r="E49" s="8">
        <v>0</v>
      </c>
      <c r="F49" s="8">
        <v>0</v>
      </c>
      <c r="G49" s="8">
        <v>0</v>
      </c>
      <c r="H49" s="8">
        <v>0</v>
      </c>
      <c r="I49" s="8">
        <v>0</v>
      </c>
      <c r="J49" s="8">
        <v>0</v>
      </c>
      <c r="K49" s="20"/>
      <c r="L49" s="80"/>
      <c r="M49" s="81"/>
      <c r="N49" s="81"/>
      <c r="O49" s="81"/>
      <c r="P49" s="82"/>
      <c r="Q49" s="21"/>
    </row>
    <row r="50" spans="2:17" ht="15" customHeight="1" x14ac:dyDescent="0.25">
      <c r="B50" s="65" t="s">
        <v>101</v>
      </c>
      <c r="C50" s="66"/>
      <c r="D50" s="66"/>
      <c r="E50" s="66"/>
      <c r="F50" s="66"/>
      <c r="G50" s="66"/>
      <c r="H50" s="66"/>
      <c r="I50" s="66"/>
      <c r="J50" s="27"/>
      <c r="K50" s="20"/>
      <c r="L50" s="80"/>
      <c r="M50" s="81"/>
      <c r="N50" s="81"/>
      <c r="O50" s="81"/>
      <c r="P50" s="82"/>
      <c r="Q50" s="21"/>
    </row>
    <row r="51" spans="2:17" ht="24.75" thickBot="1" x14ac:dyDescent="0.3">
      <c r="B51" s="9" t="s">
        <v>102</v>
      </c>
      <c r="C51" s="9" t="s">
        <v>103</v>
      </c>
      <c r="D51" s="8">
        <v>0</v>
      </c>
      <c r="E51" s="8">
        <v>0</v>
      </c>
      <c r="F51" s="8">
        <v>0</v>
      </c>
      <c r="G51" s="8">
        <v>0</v>
      </c>
      <c r="H51" s="8">
        <v>0</v>
      </c>
      <c r="I51" s="8">
        <v>0</v>
      </c>
      <c r="J51" s="8">
        <v>0</v>
      </c>
      <c r="K51" s="20"/>
      <c r="L51" s="83"/>
      <c r="M51" s="84"/>
      <c r="N51" s="84"/>
      <c r="O51" s="84"/>
      <c r="P51" s="85"/>
      <c r="Q51" s="21"/>
    </row>
    <row r="52" spans="2:17" ht="24" x14ac:dyDescent="0.25">
      <c r="B52" s="9" t="s">
        <v>104</v>
      </c>
      <c r="C52" s="12" t="s">
        <v>105</v>
      </c>
      <c r="D52" s="8">
        <v>0</v>
      </c>
      <c r="E52" s="8">
        <v>0</v>
      </c>
      <c r="F52" s="8">
        <v>0</v>
      </c>
      <c r="G52" s="8">
        <v>0</v>
      </c>
      <c r="H52" s="8">
        <v>0</v>
      </c>
      <c r="I52" s="8" t="s">
        <v>40</v>
      </c>
      <c r="J52" s="8" t="s">
        <v>40</v>
      </c>
      <c r="K52" s="20"/>
      <c r="L52" s="21"/>
      <c r="M52" s="21"/>
      <c r="N52" s="21"/>
      <c r="O52" s="21"/>
      <c r="P52" s="21"/>
      <c r="Q52" s="21"/>
    </row>
    <row r="53" spans="2:17" ht="60" x14ac:dyDescent="0.25">
      <c r="B53" s="9" t="s">
        <v>106</v>
      </c>
      <c r="C53" s="9" t="s">
        <v>107</v>
      </c>
      <c r="D53" s="8">
        <v>0</v>
      </c>
      <c r="E53" s="8">
        <v>0</v>
      </c>
      <c r="F53" s="8">
        <v>0</v>
      </c>
      <c r="G53" s="8">
        <v>0</v>
      </c>
      <c r="H53" s="8">
        <v>0</v>
      </c>
      <c r="I53" s="8">
        <v>0</v>
      </c>
      <c r="J53" s="8">
        <v>0</v>
      </c>
      <c r="K53" s="20"/>
      <c r="L53" s="14"/>
    </row>
    <row r="54" spans="2:17" ht="60" x14ac:dyDescent="0.25">
      <c r="B54" s="9" t="s">
        <v>108</v>
      </c>
      <c r="C54" s="12" t="s">
        <v>109</v>
      </c>
      <c r="D54" s="8">
        <v>0</v>
      </c>
      <c r="E54" s="8">
        <v>0</v>
      </c>
      <c r="F54" s="8">
        <v>0</v>
      </c>
      <c r="G54" s="8">
        <v>0</v>
      </c>
      <c r="H54" s="8">
        <v>0</v>
      </c>
      <c r="I54" s="8" t="s">
        <v>40</v>
      </c>
      <c r="J54" s="8" t="s">
        <v>40</v>
      </c>
      <c r="K54" s="20"/>
      <c r="L54" s="14"/>
    </row>
    <row r="55" spans="2:17" ht="15" customHeight="1" x14ac:dyDescent="0.25">
      <c r="B55" s="65" t="s">
        <v>110</v>
      </c>
      <c r="C55" s="66"/>
      <c r="D55" s="66"/>
      <c r="E55" s="66"/>
      <c r="F55" s="66"/>
      <c r="G55" s="66"/>
      <c r="H55" s="66"/>
      <c r="I55" s="66"/>
      <c r="J55" s="27"/>
    </row>
    <row r="56" spans="2:17" ht="48" x14ac:dyDescent="0.25">
      <c r="B56" s="9" t="s">
        <v>111</v>
      </c>
      <c r="C56" s="9" t="s">
        <v>112</v>
      </c>
      <c r="D56" s="8">
        <v>3</v>
      </c>
      <c r="E56" s="8">
        <v>3</v>
      </c>
      <c r="F56" s="8">
        <v>2</v>
      </c>
      <c r="G56" s="8">
        <v>3</v>
      </c>
      <c r="H56" s="8">
        <v>2</v>
      </c>
      <c r="I56" s="26">
        <v>2</v>
      </c>
      <c r="J56" s="26">
        <v>2</v>
      </c>
      <c r="K56" s="25"/>
      <c r="L56" s="18"/>
    </row>
    <row r="57" spans="2:17" x14ac:dyDescent="0.25">
      <c r="B57" s="1"/>
      <c r="C57" s="2"/>
      <c r="D57" s="4"/>
      <c r="E57" s="4"/>
      <c r="F57" s="4"/>
      <c r="G57" s="7"/>
      <c r="H57" s="7"/>
      <c r="I57" s="7"/>
      <c r="J57" s="7"/>
    </row>
    <row r="58" spans="2:17" x14ac:dyDescent="0.25">
      <c r="B58" s="1"/>
      <c r="C58" s="2"/>
      <c r="D58" s="4"/>
      <c r="E58" s="4"/>
      <c r="F58" s="4"/>
      <c r="G58" s="7"/>
      <c r="H58" s="7"/>
      <c r="I58" s="7"/>
      <c r="J58" s="7"/>
    </row>
  </sheetData>
  <mergeCells count="10">
    <mergeCell ref="L7:O11"/>
    <mergeCell ref="B1:J1"/>
    <mergeCell ref="L48:P51"/>
    <mergeCell ref="B50:I50"/>
    <mergeCell ref="B55:I55"/>
    <mergeCell ref="B4:I4"/>
    <mergeCell ref="B6:I6"/>
    <mergeCell ref="B16:I16"/>
    <mergeCell ref="B25:I25"/>
    <mergeCell ref="B47:I47"/>
  </mergeCells>
  <pageMargins left="0.7" right="0.7" top="0.75" bottom="0.75" header="0.3" footer="0.3"/>
  <pageSetup paperSize="9"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zoomScaleNormal="100" workbookViewId="0">
      <selection activeCell="K14" sqref="K14"/>
    </sheetView>
  </sheetViews>
  <sheetFormatPr defaultRowHeight="15" x14ac:dyDescent="0.25"/>
  <cols>
    <col min="1" max="1" width="11.7109375" customWidth="1"/>
    <col min="2" max="2" width="9.140625" bestFit="1" customWidth="1"/>
    <col min="3" max="3" width="10.140625" bestFit="1" customWidth="1"/>
    <col min="4" max="4" width="10.140625" customWidth="1"/>
    <col min="5" max="5" width="10.140625" hidden="1" customWidth="1"/>
    <col min="6" max="6" width="10.140625" bestFit="1" customWidth="1"/>
  </cols>
  <sheetData>
    <row r="1" spans="1:9" ht="14.45" customHeight="1" x14ac:dyDescent="0.25">
      <c r="A1" s="88" t="s">
        <v>132</v>
      </c>
      <c r="B1" s="88"/>
      <c r="C1" s="88"/>
      <c r="D1" s="88"/>
      <c r="E1" s="88"/>
      <c r="F1" s="88"/>
      <c r="G1" s="88"/>
      <c r="H1" s="88"/>
      <c r="I1" s="88"/>
    </row>
    <row r="2" spans="1:9" ht="42.6" customHeight="1" x14ac:dyDescent="0.25">
      <c r="A2" s="88"/>
      <c r="B2" s="88"/>
      <c r="C2" s="88"/>
      <c r="D2" s="88"/>
      <c r="E2" s="88"/>
      <c r="F2" s="88"/>
      <c r="G2" s="88"/>
      <c r="H2" s="88"/>
      <c r="I2" s="88"/>
    </row>
    <row r="3" spans="1:9" ht="27" customHeight="1" x14ac:dyDescent="0.25">
      <c r="A3" s="37"/>
      <c r="B3" s="37"/>
      <c r="C3" s="37"/>
      <c r="D3" s="37"/>
      <c r="E3" s="37"/>
      <c r="F3" s="37"/>
      <c r="G3" s="37"/>
      <c r="H3" s="37"/>
      <c r="I3" s="37"/>
    </row>
    <row r="4" spans="1:9" ht="31.9" customHeight="1" x14ac:dyDescent="0.25">
      <c r="A4" s="38" t="s">
        <v>133</v>
      </c>
      <c r="H4" s="89" t="s">
        <v>134</v>
      </c>
      <c r="I4" s="89"/>
    </row>
    <row r="5" spans="1:9" ht="45" x14ac:dyDescent="0.25">
      <c r="A5" s="39"/>
      <c r="B5" s="40" t="s">
        <v>135</v>
      </c>
      <c r="C5" s="40" t="s">
        <v>136</v>
      </c>
      <c r="D5" s="40" t="s">
        <v>137</v>
      </c>
      <c r="E5" s="40" t="s">
        <v>138</v>
      </c>
      <c r="F5" s="40" t="s">
        <v>139</v>
      </c>
      <c r="G5" s="40" t="s">
        <v>140</v>
      </c>
      <c r="H5" s="40" t="s">
        <v>141</v>
      </c>
      <c r="I5" s="40" t="s">
        <v>142</v>
      </c>
    </row>
    <row r="6" spans="1:9" x14ac:dyDescent="0.25">
      <c r="A6" s="39" t="s">
        <v>143</v>
      </c>
      <c r="B6" s="41">
        <v>44602</v>
      </c>
      <c r="C6" s="41">
        <v>44714</v>
      </c>
      <c r="D6" s="41">
        <v>44763</v>
      </c>
      <c r="E6" s="42">
        <f>+C6-B6</f>
        <v>112</v>
      </c>
      <c r="F6" s="42">
        <f>+D6-B6</f>
        <v>161</v>
      </c>
      <c r="G6" s="39">
        <f>+ROUND(F6/7*2,0)</f>
        <v>46</v>
      </c>
      <c r="H6" s="39">
        <v>2</v>
      </c>
      <c r="I6" s="39">
        <f>+ROUND((F6-G6)*(H6/5),0)</f>
        <v>46</v>
      </c>
    </row>
    <row r="7" spans="1:9" x14ac:dyDescent="0.25">
      <c r="A7" s="39" t="s">
        <v>144</v>
      </c>
      <c r="B7" s="41">
        <v>44602</v>
      </c>
      <c r="C7" s="41">
        <v>44714</v>
      </c>
      <c r="D7" s="41">
        <v>44798</v>
      </c>
      <c r="E7" s="42">
        <f t="shared" ref="E7:E19" si="0">+C7-B7</f>
        <v>112</v>
      </c>
      <c r="F7" s="42">
        <f t="shared" ref="F7:F10" si="1">+D7-B7</f>
        <v>196</v>
      </c>
      <c r="G7" s="39">
        <f>+ROUND(F7/7*2,0)</f>
        <v>56</v>
      </c>
      <c r="H7" s="39">
        <v>2</v>
      </c>
      <c r="I7" s="39">
        <f>+ROUND((F7-G7)*(H7/5),0)</f>
        <v>56</v>
      </c>
    </row>
    <row r="8" spans="1:9" x14ac:dyDescent="0.25">
      <c r="A8" s="39" t="s">
        <v>145</v>
      </c>
      <c r="B8" s="41">
        <v>44630</v>
      </c>
      <c r="C8" s="41">
        <v>44869</v>
      </c>
      <c r="D8" s="41">
        <v>44916</v>
      </c>
      <c r="E8" s="42">
        <f t="shared" si="0"/>
        <v>239</v>
      </c>
      <c r="F8" s="42">
        <f t="shared" si="1"/>
        <v>286</v>
      </c>
      <c r="G8" s="39">
        <f>+ROUND(F8/7*2,0)</f>
        <v>82</v>
      </c>
      <c r="H8" s="39">
        <v>3.5</v>
      </c>
      <c r="I8" s="39">
        <f>+ROUND((F8-G8)*(H8/5),0)</f>
        <v>143</v>
      </c>
    </row>
    <row r="9" spans="1:9" x14ac:dyDescent="0.25">
      <c r="A9" s="39" t="s">
        <v>146</v>
      </c>
      <c r="B9" s="41">
        <v>44658</v>
      </c>
      <c r="C9" s="41">
        <v>44879</v>
      </c>
      <c r="D9" s="41">
        <v>44916</v>
      </c>
      <c r="E9" s="42">
        <f t="shared" si="0"/>
        <v>221</v>
      </c>
      <c r="F9" s="42">
        <f t="shared" si="1"/>
        <v>258</v>
      </c>
      <c r="G9" s="39">
        <f>+ROUND(F9/7*2,0)</f>
        <v>74</v>
      </c>
      <c r="H9" s="39">
        <v>2</v>
      </c>
      <c r="I9" s="39">
        <f>+ROUND((F9-G9)*(H9/5),0)</f>
        <v>74</v>
      </c>
    </row>
    <row r="10" spans="1:9" x14ac:dyDescent="0.25">
      <c r="A10" s="39" t="s">
        <v>147</v>
      </c>
      <c r="B10" s="41">
        <v>44721</v>
      </c>
      <c r="C10" s="41">
        <v>44926</v>
      </c>
      <c r="D10" s="43">
        <v>44926</v>
      </c>
      <c r="E10" s="42">
        <f t="shared" si="0"/>
        <v>205</v>
      </c>
      <c r="F10" s="42">
        <f t="shared" si="1"/>
        <v>205</v>
      </c>
      <c r="G10" s="39">
        <f>+ROUND(F10/7*2,0)</f>
        <v>59</v>
      </c>
      <c r="H10" s="39">
        <v>0.75</v>
      </c>
      <c r="I10" s="39">
        <f>+ROUND((F10-G10)*(H10/5),0)</f>
        <v>22</v>
      </c>
    </row>
    <row r="11" spans="1:9" x14ac:dyDescent="0.25">
      <c r="A11" s="39"/>
      <c r="B11" s="39"/>
      <c r="C11" s="39"/>
      <c r="D11" s="39"/>
      <c r="E11" s="42">
        <f t="shared" si="0"/>
        <v>0</v>
      </c>
      <c r="F11" s="39"/>
      <c r="G11" s="39"/>
      <c r="H11" s="44" t="s">
        <v>148</v>
      </c>
      <c r="I11" s="44">
        <f>SUM(I6:I10)</f>
        <v>341</v>
      </c>
    </row>
    <row r="12" spans="1:9" x14ac:dyDescent="0.25">
      <c r="E12" s="45">
        <f t="shared" si="0"/>
        <v>0</v>
      </c>
    </row>
    <row r="13" spans="1:9" x14ac:dyDescent="0.25">
      <c r="E13" s="45">
        <f t="shared" si="0"/>
        <v>0</v>
      </c>
    </row>
    <row r="14" spans="1:9" ht="26.45" customHeight="1" x14ac:dyDescent="0.25">
      <c r="A14" s="38" t="s">
        <v>149</v>
      </c>
      <c r="E14" s="45">
        <f t="shared" si="0"/>
        <v>0</v>
      </c>
      <c r="H14" s="89" t="s">
        <v>134</v>
      </c>
      <c r="I14" s="89"/>
    </row>
    <row r="15" spans="1:9" ht="45" x14ac:dyDescent="0.25">
      <c r="A15" s="39"/>
      <c r="B15" s="40" t="s">
        <v>150</v>
      </c>
      <c r="C15" s="40" t="s">
        <v>136</v>
      </c>
      <c r="D15" s="40" t="s">
        <v>137</v>
      </c>
      <c r="E15" s="42"/>
      <c r="F15" s="40" t="s">
        <v>139</v>
      </c>
      <c r="G15" s="40" t="s">
        <v>140</v>
      </c>
      <c r="H15" s="40" t="s">
        <v>141</v>
      </c>
      <c r="I15" s="40" t="s">
        <v>142</v>
      </c>
    </row>
    <row r="16" spans="1:9" x14ac:dyDescent="0.25">
      <c r="A16" s="39" t="s">
        <v>151</v>
      </c>
      <c r="B16" s="43">
        <v>44562</v>
      </c>
      <c r="C16" s="41">
        <v>44714</v>
      </c>
      <c r="D16" s="43">
        <v>44926</v>
      </c>
      <c r="E16" s="42">
        <f t="shared" si="0"/>
        <v>152</v>
      </c>
      <c r="F16" s="42">
        <f>+D16-B16</f>
        <v>364</v>
      </c>
      <c r="G16" s="39">
        <f>+ROUND(F16/7*2,0)</f>
        <v>104</v>
      </c>
      <c r="H16" s="39">
        <v>3.5</v>
      </c>
      <c r="I16" s="39">
        <f>+ROUND((F16-G16)*(H16/5),0)</f>
        <v>182</v>
      </c>
    </row>
    <row r="17" spans="1:9" x14ac:dyDescent="0.25">
      <c r="A17" s="39" t="s">
        <v>152</v>
      </c>
      <c r="B17" s="43">
        <v>44562</v>
      </c>
      <c r="C17" s="41">
        <v>44860</v>
      </c>
      <c r="D17" s="43">
        <v>44926</v>
      </c>
      <c r="E17" s="42">
        <f t="shared" si="0"/>
        <v>298</v>
      </c>
      <c r="F17" s="42">
        <f t="shared" ref="F17:F19" si="2">+D17-B17</f>
        <v>364</v>
      </c>
      <c r="G17" s="39">
        <f>+ROUND(F17/7*2,0)</f>
        <v>104</v>
      </c>
      <c r="H17" s="39">
        <v>3.5</v>
      </c>
      <c r="I17" s="39">
        <f>+ROUND((F17-G17)*(H17/5),0)</f>
        <v>182</v>
      </c>
    </row>
    <row r="18" spans="1:9" x14ac:dyDescent="0.25">
      <c r="A18" s="39" t="s">
        <v>153</v>
      </c>
      <c r="B18" s="43">
        <v>44562</v>
      </c>
      <c r="C18" s="41">
        <v>44623</v>
      </c>
      <c r="D18" s="41">
        <v>44804</v>
      </c>
      <c r="E18" s="42">
        <f t="shared" si="0"/>
        <v>61</v>
      </c>
      <c r="F18" s="42">
        <f t="shared" si="2"/>
        <v>242</v>
      </c>
      <c r="G18" s="39">
        <f>+ROUND(F18/7*2,0)</f>
        <v>69</v>
      </c>
      <c r="H18" s="39">
        <v>3.5</v>
      </c>
      <c r="I18" s="39">
        <f>+ROUND((F18-G18)*(H18/5),0)</f>
        <v>121</v>
      </c>
    </row>
    <row r="19" spans="1:9" x14ac:dyDescent="0.25">
      <c r="A19" s="39" t="s">
        <v>154</v>
      </c>
      <c r="B19" s="43">
        <v>44562</v>
      </c>
      <c r="C19" s="41">
        <v>44644</v>
      </c>
      <c r="D19" s="41">
        <v>44827</v>
      </c>
      <c r="E19" s="42">
        <f t="shared" si="0"/>
        <v>82</v>
      </c>
      <c r="F19" s="42">
        <f t="shared" si="2"/>
        <v>265</v>
      </c>
      <c r="G19" s="39">
        <f>+ROUND(F19/7*2,0)</f>
        <v>76</v>
      </c>
      <c r="H19" s="39">
        <v>3.5</v>
      </c>
      <c r="I19" s="39">
        <f>+ROUND((F19-G19)*(H19/5),0)</f>
        <v>132</v>
      </c>
    </row>
    <row r="20" spans="1:9" x14ac:dyDescent="0.25">
      <c r="A20" s="39"/>
      <c r="B20" s="41"/>
      <c r="C20" s="39"/>
      <c r="D20" s="39"/>
      <c r="E20" s="39"/>
      <c r="F20" s="39"/>
      <c r="G20" s="39"/>
      <c r="H20" s="44" t="s">
        <v>148</v>
      </c>
      <c r="I20" s="44">
        <f>SUM(I16:I19)</f>
        <v>617</v>
      </c>
    </row>
    <row r="21" spans="1:9" ht="15.75" thickBot="1" x14ac:dyDescent="0.3"/>
    <row r="22" spans="1:9" ht="15.75" thickBot="1" x14ac:dyDescent="0.3">
      <c r="H22" s="46" t="s">
        <v>155</v>
      </c>
      <c r="I22" s="47">
        <f>+I11+I20</f>
        <v>958</v>
      </c>
    </row>
    <row r="23" spans="1:9" x14ac:dyDescent="0.25">
      <c r="I23">
        <f>+I22/9</f>
        <v>106.44444444444444</v>
      </c>
    </row>
    <row r="24" spans="1:9" x14ac:dyDescent="0.25">
      <c r="I24">
        <f>+I23*2</f>
        <v>212.88888888888889</v>
      </c>
    </row>
  </sheetData>
  <mergeCells count="3">
    <mergeCell ref="A1:I2"/>
    <mergeCell ref="H4:I4"/>
    <mergeCell ref="H14:I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58"/>
  <sheetViews>
    <sheetView showGridLines="0" zoomScale="80" zoomScaleNormal="80" workbookViewId="0">
      <selection activeCell="J6" sqref="J6"/>
    </sheetView>
  </sheetViews>
  <sheetFormatPr defaultRowHeight="15" x14ac:dyDescent="0.25"/>
  <cols>
    <col min="2" max="2" width="9.140625" customWidth="1"/>
    <col min="3" max="3" width="38" bestFit="1" customWidth="1"/>
    <col min="4" max="6" width="10.140625" style="5" customWidth="1"/>
    <col min="7" max="9" width="10.140625" style="6" customWidth="1"/>
    <col min="10" max="10" width="68.140625" style="17" customWidth="1"/>
    <col min="11" max="17" width="8.85546875" style="13"/>
  </cols>
  <sheetData>
    <row r="1" spans="2:17" ht="37.5" customHeight="1" x14ac:dyDescent="0.25">
      <c r="B1" s="67" t="s">
        <v>0</v>
      </c>
      <c r="C1" s="67"/>
      <c r="D1" s="67"/>
      <c r="E1" s="67"/>
      <c r="F1" s="67"/>
      <c r="G1" s="67"/>
      <c r="H1"/>
      <c r="I1"/>
    </row>
    <row r="3" spans="2:17" ht="25.5" customHeight="1" x14ac:dyDescent="0.25">
      <c r="B3" s="3" t="s">
        <v>1</v>
      </c>
      <c r="C3" s="3" t="s">
        <v>2</v>
      </c>
      <c r="D3" s="3" t="s">
        <v>3</v>
      </c>
      <c r="E3" s="3" t="s">
        <v>4</v>
      </c>
      <c r="F3" s="3" t="s">
        <v>5</v>
      </c>
      <c r="G3" s="8" t="s">
        <v>6</v>
      </c>
      <c r="H3" s="8" t="s">
        <v>7</v>
      </c>
      <c r="I3" s="8" t="s">
        <v>8</v>
      </c>
    </row>
    <row r="4" spans="2:17" ht="15" customHeight="1" x14ac:dyDescent="0.25">
      <c r="B4" s="86" t="s">
        <v>12</v>
      </c>
      <c r="C4" s="87"/>
      <c r="D4" s="87"/>
      <c r="E4" s="87"/>
      <c r="F4" s="87"/>
      <c r="G4" s="87"/>
      <c r="H4" s="87"/>
      <c r="I4" s="87"/>
    </row>
    <row r="5" spans="2:17" x14ac:dyDescent="0.25">
      <c r="B5" s="9" t="s">
        <v>13</v>
      </c>
      <c r="C5" s="9" t="s">
        <v>14</v>
      </c>
      <c r="D5" s="8">
        <v>36</v>
      </c>
      <c r="E5" s="8">
        <v>35</v>
      </c>
      <c r="F5" s="8">
        <v>37</v>
      </c>
      <c r="G5" s="3">
        <v>38</v>
      </c>
      <c r="H5" s="3">
        <v>36</v>
      </c>
      <c r="I5" s="3">
        <v>36</v>
      </c>
      <c r="J5" s="17" t="s">
        <v>156</v>
      </c>
    </row>
    <row r="6" spans="2:17" ht="15" customHeight="1" x14ac:dyDescent="0.25">
      <c r="B6" s="65" t="s">
        <v>15</v>
      </c>
      <c r="C6" s="66"/>
      <c r="D6" s="66"/>
      <c r="E6" s="66"/>
      <c r="F6" s="66"/>
      <c r="G6" s="66"/>
      <c r="H6" s="66"/>
      <c r="I6" s="66"/>
      <c r="J6" s="28" t="s">
        <v>157</v>
      </c>
    </row>
    <row r="7" spans="2:17" s="19" customFormat="1" ht="24" x14ac:dyDescent="0.25">
      <c r="B7" s="10" t="s">
        <v>16</v>
      </c>
      <c r="C7" s="10" t="s">
        <v>17</v>
      </c>
      <c r="D7" s="11">
        <v>9</v>
      </c>
      <c r="E7" s="11">
        <v>9</v>
      </c>
      <c r="F7" s="11">
        <v>6</v>
      </c>
      <c r="G7" s="3">
        <v>6</v>
      </c>
      <c r="H7" s="8">
        <v>9</v>
      </c>
      <c r="I7" s="8">
        <v>13</v>
      </c>
      <c r="J7" s="17" t="s">
        <v>158</v>
      </c>
      <c r="K7" s="17"/>
      <c r="L7" s="17"/>
      <c r="M7" s="17"/>
      <c r="N7" s="17"/>
      <c r="O7" s="17"/>
      <c r="P7" s="17"/>
      <c r="Q7" s="17"/>
    </row>
    <row r="8" spans="2:17" x14ac:dyDescent="0.25">
      <c r="B8" s="9" t="s">
        <v>19</v>
      </c>
      <c r="C8" s="12" t="s">
        <v>20</v>
      </c>
      <c r="D8" s="8">
        <v>8</v>
      </c>
      <c r="E8" s="8">
        <v>6</v>
      </c>
      <c r="F8" s="8">
        <v>3</v>
      </c>
      <c r="G8" s="3">
        <v>0</v>
      </c>
      <c r="H8" s="8">
        <v>1</v>
      </c>
      <c r="I8" s="8">
        <v>6</v>
      </c>
      <c r="J8" s="17" t="s">
        <v>159</v>
      </c>
    </row>
    <row r="9" spans="2:17" x14ac:dyDescent="0.25">
      <c r="B9" s="9" t="s">
        <v>21</v>
      </c>
      <c r="C9" s="12" t="s">
        <v>22</v>
      </c>
      <c r="D9" s="8">
        <v>1</v>
      </c>
      <c r="E9" s="8">
        <v>3</v>
      </c>
      <c r="F9" s="8">
        <v>2</v>
      </c>
      <c r="G9" s="3">
        <v>5</v>
      </c>
      <c r="H9" s="8">
        <v>7</v>
      </c>
      <c r="I9" s="8">
        <v>7</v>
      </c>
      <c r="J9" s="17" t="s">
        <v>160</v>
      </c>
    </row>
    <row r="10" spans="2:17" ht="24" x14ac:dyDescent="0.25">
      <c r="B10" s="9" t="s">
        <v>23</v>
      </c>
      <c r="C10" s="12" t="s">
        <v>24</v>
      </c>
      <c r="D10" s="8">
        <v>0</v>
      </c>
      <c r="E10" s="8">
        <v>0</v>
      </c>
      <c r="F10" s="8">
        <v>0</v>
      </c>
      <c r="G10" s="3">
        <v>0</v>
      </c>
      <c r="H10" s="8">
        <v>0</v>
      </c>
      <c r="I10" s="8">
        <v>0</v>
      </c>
    </row>
    <row r="11" spans="2:17" ht="48" x14ac:dyDescent="0.25">
      <c r="B11" s="9" t="s">
        <v>25</v>
      </c>
      <c r="C11" s="12" t="s">
        <v>26</v>
      </c>
      <c r="D11" s="8">
        <v>0</v>
      </c>
      <c r="E11" s="8">
        <v>0</v>
      </c>
      <c r="F11" s="8">
        <v>1</v>
      </c>
      <c r="G11" s="3">
        <v>1</v>
      </c>
      <c r="H11" s="8">
        <v>1</v>
      </c>
      <c r="I11" s="8">
        <v>0</v>
      </c>
    </row>
    <row r="12" spans="2:17" ht="36" x14ac:dyDescent="0.25">
      <c r="B12" s="9" t="s">
        <v>27</v>
      </c>
      <c r="C12" s="12" t="s">
        <v>28</v>
      </c>
      <c r="D12" s="8">
        <v>0</v>
      </c>
      <c r="E12" s="8">
        <v>0</v>
      </c>
      <c r="F12" s="8">
        <v>0</v>
      </c>
      <c r="G12" s="3">
        <v>0</v>
      </c>
      <c r="H12" s="8">
        <v>0</v>
      </c>
      <c r="I12" s="8">
        <v>0</v>
      </c>
    </row>
    <row r="13" spans="2:17" ht="151.5" customHeight="1" x14ac:dyDescent="0.25">
      <c r="B13" s="9" t="s">
        <v>29</v>
      </c>
      <c r="C13" s="9" t="s">
        <v>30</v>
      </c>
      <c r="D13" s="8">
        <v>934</v>
      </c>
      <c r="E13" s="8">
        <v>949</v>
      </c>
      <c r="F13" s="8">
        <v>879</v>
      </c>
      <c r="G13" s="3">
        <v>895</v>
      </c>
      <c r="H13" s="8">
        <v>917</v>
      </c>
      <c r="I13" s="8">
        <v>995</v>
      </c>
      <c r="J13" s="23" t="s">
        <v>161</v>
      </c>
      <c r="K13" s="16"/>
      <c r="L13" s="24"/>
      <c r="M13" s="16"/>
      <c r="N13" s="16"/>
    </row>
    <row r="14" spans="2:17" ht="48" x14ac:dyDescent="0.25">
      <c r="B14" s="9" t="s">
        <v>31</v>
      </c>
      <c r="C14" s="9" t="s">
        <v>32</v>
      </c>
      <c r="D14" s="8">
        <v>0</v>
      </c>
      <c r="E14" s="8">
        <v>0</v>
      </c>
      <c r="F14" s="8">
        <v>0</v>
      </c>
      <c r="G14" s="3">
        <v>0</v>
      </c>
      <c r="H14" s="3">
        <v>0</v>
      </c>
      <c r="I14" s="3">
        <v>0</v>
      </c>
      <c r="J14" s="21"/>
      <c r="K14" s="16"/>
      <c r="L14" s="16"/>
      <c r="M14" s="16"/>
      <c r="N14" s="16"/>
    </row>
    <row r="15" spans="2:17" ht="36" x14ac:dyDescent="0.25">
      <c r="B15" s="9" t="s">
        <v>33</v>
      </c>
      <c r="C15" s="12" t="s">
        <v>34</v>
      </c>
      <c r="D15" s="8">
        <v>0</v>
      </c>
      <c r="E15" s="8">
        <v>0</v>
      </c>
      <c r="F15" s="8">
        <v>0</v>
      </c>
      <c r="G15" s="3">
        <v>0</v>
      </c>
      <c r="H15" s="3">
        <v>0</v>
      </c>
      <c r="I15" s="3">
        <v>0</v>
      </c>
      <c r="J15" s="15"/>
      <c r="K15" s="16"/>
      <c r="L15" s="16"/>
      <c r="M15" s="16"/>
      <c r="N15" s="16"/>
    </row>
    <row r="16" spans="2:17" ht="15" customHeight="1" x14ac:dyDescent="0.25">
      <c r="B16" s="65" t="s">
        <v>35</v>
      </c>
      <c r="C16" s="66"/>
      <c r="D16" s="66"/>
      <c r="E16" s="66"/>
      <c r="F16" s="66"/>
      <c r="G16" s="66"/>
      <c r="H16" s="66"/>
      <c r="I16" s="66"/>
      <c r="J16" s="15"/>
      <c r="K16" s="16"/>
      <c r="L16" s="16"/>
      <c r="M16" s="16"/>
      <c r="N16" s="16"/>
    </row>
    <row r="17" spans="2:14" ht="36" x14ac:dyDescent="0.25">
      <c r="B17" s="9" t="s">
        <v>36</v>
      </c>
      <c r="C17" s="9" t="s">
        <v>37</v>
      </c>
      <c r="D17" s="8">
        <v>0</v>
      </c>
      <c r="E17" s="8">
        <v>0</v>
      </c>
      <c r="F17" s="8">
        <v>0</v>
      </c>
      <c r="G17" s="3">
        <v>0</v>
      </c>
      <c r="H17" s="3">
        <v>0</v>
      </c>
      <c r="I17" s="3">
        <v>0</v>
      </c>
      <c r="J17" s="15"/>
      <c r="K17" s="16"/>
      <c r="L17" s="16"/>
      <c r="M17" s="16"/>
      <c r="N17" s="16"/>
    </row>
    <row r="18" spans="2:14" ht="72" x14ac:dyDescent="0.25">
      <c r="B18" s="9" t="s">
        <v>38</v>
      </c>
      <c r="C18" s="12" t="s">
        <v>39</v>
      </c>
      <c r="D18" s="8" t="s">
        <v>40</v>
      </c>
      <c r="E18" s="8" t="s">
        <v>40</v>
      </c>
      <c r="F18" s="8" t="s">
        <v>40</v>
      </c>
      <c r="G18" s="3" t="s">
        <v>40</v>
      </c>
      <c r="H18" s="3" t="s">
        <v>40</v>
      </c>
      <c r="I18" s="3" t="s">
        <v>40</v>
      </c>
      <c r="J18" s="15"/>
      <c r="K18" s="16"/>
      <c r="L18" s="16"/>
      <c r="M18" s="16"/>
      <c r="N18" s="16"/>
    </row>
    <row r="19" spans="2:14" ht="36" x14ac:dyDescent="0.25">
      <c r="B19" s="9" t="s">
        <v>41</v>
      </c>
      <c r="C19" s="9" t="s">
        <v>42</v>
      </c>
      <c r="D19" s="8">
        <v>0</v>
      </c>
      <c r="E19" s="8">
        <v>0</v>
      </c>
      <c r="F19" s="8">
        <v>0</v>
      </c>
      <c r="G19" s="3">
        <v>0</v>
      </c>
      <c r="H19" s="3">
        <v>0</v>
      </c>
      <c r="I19" s="3">
        <v>0</v>
      </c>
      <c r="J19" s="15"/>
      <c r="K19" s="16"/>
      <c r="L19" s="16"/>
      <c r="M19" s="16"/>
      <c r="N19" s="16"/>
    </row>
    <row r="20" spans="2:14" ht="60" x14ac:dyDescent="0.25">
      <c r="B20" s="9" t="s">
        <v>43</v>
      </c>
      <c r="C20" s="12" t="s">
        <v>44</v>
      </c>
      <c r="D20" s="8" t="s">
        <v>40</v>
      </c>
      <c r="E20" s="8" t="s">
        <v>40</v>
      </c>
      <c r="F20" s="8" t="s">
        <v>40</v>
      </c>
      <c r="G20" s="3" t="s">
        <v>40</v>
      </c>
      <c r="H20" s="3" t="s">
        <v>40</v>
      </c>
      <c r="I20" s="3" t="s">
        <v>40</v>
      </c>
      <c r="J20" s="15"/>
      <c r="K20" s="16"/>
      <c r="L20" s="16"/>
      <c r="M20" s="16"/>
      <c r="N20" s="16"/>
    </row>
    <row r="21" spans="2:14" ht="36" x14ac:dyDescent="0.25">
      <c r="B21" s="9" t="s">
        <v>45</v>
      </c>
      <c r="C21" s="9" t="s">
        <v>46</v>
      </c>
      <c r="D21" s="8">
        <v>0</v>
      </c>
      <c r="E21" s="8">
        <v>0</v>
      </c>
      <c r="F21" s="8">
        <v>0</v>
      </c>
      <c r="G21" s="3">
        <v>0</v>
      </c>
      <c r="H21" s="3">
        <v>0</v>
      </c>
      <c r="I21" s="3">
        <v>0</v>
      </c>
      <c r="J21" s="15"/>
      <c r="K21" s="16"/>
      <c r="L21" s="16"/>
      <c r="M21" s="16"/>
      <c r="N21" s="16"/>
    </row>
    <row r="22" spans="2:14" ht="72" x14ac:dyDescent="0.25">
      <c r="B22" s="9" t="s">
        <v>47</v>
      </c>
      <c r="C22" s="12" t="s">
        <v>48</v>
      </c>
      <c r="D22" s="8" t="s">
        <v>40</v>
      </c>
      <c r="E22" s="8" t="s">
        <v>40</v>
      </c>
      <c r="F22" s="8" t="s">
        <v>40</v>
      </c>
      <c r="G22" s="3" t="s">
        <v>40</v>
      </c>
      <c r="H22" s="3" t="s">
        <v>40</v>
      </c>
      <c r="I22" s="3" t="s">
        <v>40</v>
      </c>
      <c r="J22" s="15"/>
      <c r="K22" s="16"/>
      <c r="L22" s="16"/>
      <c r="M22" s="16"/>
      <c r="N22" s="16"/>
    </row>
    <row r="23" spans="2:14" ht="36" x14ac:dyDescent="0.25">
      <c r="B23" s="9" t="s">
        <v>49</v>
      </c>
      <c r="C23" s="9" t="s">
        <v>50</v>
      </c>
      <c r="D23" s="8">
        <v>0</v>
      </c>
      <c r="E23" s="8">
        <v>0</v>
      </c>
      <c r="F23" s="8">
        <v>0</v>
      </c>
      <c r="G23" s="3">
        <v>0</v>
      </c>
      <c r="H23" s="3">
        <v>0</v>
      </c>
      <c r="I23" s="3">
        <v>0</v>
      </c>
    </row>
    <row r="24" spans="2:14" ht="60" x14ac:dyDescent="0.25">
      <c r="B24" s="9" t="s">
        <v>51</v>
      </c>
      <c r="C24" s="12" t="s">
        <v>52</v>
      </c>
      <c r="D24" s="8" t="s">
        <v>40</v>
      </c>
      <c r="E24" s="8" t="s">
        <v>40</v>
      </c>
      <c r="F24" s="8" t="s">
        <v>40</v>
      </c>
      <c r="G24" s="3" t="s">
        <v>40</v>
      </c>
      <c r="H24" s="3" t="s">
        <v>40</v>
      </c>
      <c r="I24" s="3" t="s">
        <v>40</v>
      </c>
    </row>
    <row r="25" spans="2:14" ht="15" customHeight="1" x14ac:dyDescent="0.25">
      <c r="B25" s="65" t="s">
        <v>53</v>
      </c>
      <c r="C25" s="66"/>
      <c r="D25" s="66"/>
      <c r="E25" s="66"/>
      <c r="F25" s="66"/>
      <c r="G25" s="66"/>
      <c r="H25" s="66"/>
      <c r="I25" s="66"/>
    </row>
    <row r="26" spans="2:14" ht="36" x14ac:dyDescent="0.25">
      <c r="B26" s="9" t="s">
        <v>54</v>
      </c>
      <c r="C26" s="9" t="s">
        <v>55</v>
      </c>
      <c r="D26" s="8">
        <v>0</v>
      </c>
      <c r="E26" s="8">
        <v>0</v>
      </c>
      <c r="F26" s="8">
        <v>0</v>
      </c>
      <c r="G26" s="3">
        <v>0</v>
      </c>
      <c r="H26" s="3">
        <v>0</v>
      </c>
      <c r="I26" s="3">
        <v>0</v>
      </c>
      <c r="J26" s="17" t="s">
        <v>119</v>
      </c>
      <c r="K26" s="17"/>
      <c r="L26" s="17"/>
      <c r="M26" s="17"/>
      <c r="N26" s="17"/>
    </row>
    <row r="27" spans="2:14" ht="36" x14ac:dyDescent="0.25">
      <c r="B27" s="9" t="s">
        <v>56</v>
      </c>
      <c r="C27" s="9" t="s">
        <v>57</v>
      </c>
      <c r="D27" s="8">
        <v>0</v>
      </c>
      <c r="E27" s="8">
        <v>0</v>
      </c>
      <c r="F27" s="8">
        <v>0</v>
      </c>
      <c r="G27" s="3">
        <v>0</v>
      </c>
      <c r="H27" s="3">
        <v>0</v>
      </c>
      <c r="I27" s="3">
        <v>0</v>
      </c>
      <c r="J27" s="17" t="s">
        <v>121</v>
      </c>
    </row>
    <row r="28" spans="2:14" ht="36" x14ac:dyDescent="0.25">
      <c r="B28" s="9" t="s">
        <v>58</v>
      </c>
      <c r="C28" s="9" t="s">
        <v>59</v>
      </c>
      <c r="D28" s="8">
        <v>0</v>
      </c>
      <c r="E28" s="8">
        <v>0</v>
      </c>
      <c r="F28" s="8">
        <v>0</v>
      </c>
      <c r="G28" s="3">
        <v>0</v>
      </c>
      <c r="H28" s="3">
        <v>0</v>
      </c>
      <c r="I28" s="3">
        <v>0</v>
      </c>
      <c r="J28" s="17" t="s">
        <v>122</v>
      </c>
    </row>
    <row r="29" spans="2:14" ht="48" x14ac:dyDescent="0.25">
      <c r="B29" s="9" t="s">
        <v>60</v>
      </c>
      <c r="C29" s="12" t="s">
        <v>61</v>
      </c>
      <c r="D29" s="8" t="s">
        <v>40</v>
      </c>
      <c r="E29" s="8" t="s">
        <v>40</v>
      </c>
      <c r="F29" s="8" t="s">
        <v>40</v>
      </c>
      <c r="G29" s="3" t="s">
        <v>40</v>
      </c>
      <c r="H29" s="3" t="s">
        <v>40</v>
      </c>
      <c r="I29" s="3" t="s">
        <v>40</v>
      </c>
    </row>
    <row r="30" spans="2:14" ht="36" x14ac:dyDescent="0.25">
      <c r="B30" s="9" t="s">
        <v>62</v>
      </c>
      <c r="C30" s="9" t="s">
        <v>63</v>
      </c>
      <c r="D30" s="8">
        <v>0</v>
      </c>
      <c r="E30" s="8">
        <v>0</v>
      </c>
      <c r="F30" s="8">
        <v>0</v>
      </c>
      <c r="G30" s="3">
        <v>0</v>
      </c>
      <c r="H30" s="3">
        <v>0</v>
      </c>
      <c r="I30" s="3">
        <v>0</v>
      </c>
      <c r="J30" s="17" t="s">
        <v>123</v>
      </c>
    </row>
    <row r="31" spans="2:14" ht="36" x14ac:dyDescent="0.25">
      <c r="B31" s="9" t="s">
        <v>64</v>
      </c>
      <c r="C31" s="9" t="s">
        <v>65</v>
      </c>
      <c r="D31" s="8">
        <v>0</v>
      </c>
      <c r="E31" s="8">
        <v>0</v>
      </c>
      <c r="F31" s="8">
        <v>0</v>
      </c>
      <c r="G31" s="3">
        <v>0</v>
      </c>
      <c r="H31" s="3">
        <v>0</v>
      </c>
      <c r="I31" s="3">
        <v>0</v>
      </c>
      <c r="J31" s="17" t="s">
        <v>162</v>
      </c>
    </row>
    <row r="32" spans="2:14" ht="36" x14ac:dyDescent="0.25">
      <c r="B32" s="9" t="s">
        <v>66</v>
      </c>
      <c r="C32" s="9" t="s">
        <v>67</v>
      </c>
      <c r="D32" s="8">
        <v>0</v>
      </c>
      <c r="E32" s="8">
        <v>0</v>
      </c>
      <c r="F32" s="8">
        <v>0</v>
      </c>
      <c r="G32" s="3">
        <v>0</v>
      </c>
      <c r="H32" s="3">
        <v>0</v>
      </c>
      <c r="I32" s="3">
        <v>0</v>
      </c>
      <c r="J32" s="17" t="s">
        <v>163</v>
      </c>
    </row>
    <row r="33" spans="2:11" x14ac:dyDescent="0.25">
      <c r="B33" s="9" t="s">
        <v>68</v>
      </c>
      <c r="C33" s="9" t="s">
        <v>69</v>
      </c>
      <c r="D33" s="8">
        <v>0</v>
      </c>
      <c r="E33" s="8">
        <v>0</v>
      </c>
      <c r="F33" s="8">
        <v>0</v>
      </c>
      <c r="G33" s="3">
        <v>0</v>
      </c>
      <c r="H33" s="3">
        <v>0</v>
      </c>
      <c r="I33" s="3">
        <v>0</v>
      </c>
    </row>
    <row r="34" spans="2:11" ht="36" x14ac:dyDescent="0.25">
      <c r="B34" s="9" t="s">
        <v>70</v>
      </c>
      <c r="C34" s="9" t="s">
        <v>71</v>
      </c>
      <c r="D34" s="8">
        <v>0</v>
      </c>
      <c r="E34" s="8">
        <v>0</v>
      </c>
      <c r="F34" s="8">
        <v>0</v>
      </c>
      <c r="G34" s="3">
        <v>1</v>
      </c>
      <c r="H34" s="3">
        <v>1</v>
      </c>
      <c r="I34" s="3">
        <v>0</v>
      </c>
    </row>
    <row r="35" spans="2:11" ht="36" x14ac:dyDescent="0.25">
      <c r="B35" s="9" t="s">
        <v>72</v>
      </c>
      <c r="C35" s="9" t="s">
        <v>73</v>
      </c>
      <c r="D35" s="8">
        <v>0</v>
      </c>
      <c r="E35" s="8">
        <v>0</v>
      </c>
      <c r="F35" s="8">
        <v>0</v>
      </c>
      <c r="G35" s="3">
        <v>0</v>
      </c>
      <c r="H35" s="3">
        <v>0</v>
      </c>
      <c r="I35" s="3">
        <v>0</v>
      </c>
    </row>
    <row r="36" spans="2:11" ht="36" x14ac:dyDescent="0.25">
      <c r="B36" s="9" t="s">
        <v>74</v>
      </c>
      <c r="C36" s="12" t="s">
        <v>75</v>
      </c>
      <c r="D36" s="8" t="s">
        <v>40</v>
      </c>
      <c r="E36" s="8" t="s">
        <v>40</v>
      </c>
      <c r="F36" s="8" t="s">
        <v>40</v>
      </c>
      <c r="G36" s="3" t="s">
        <v>40</v>
      </c>
      <c r="H36" s="3" t="s">
        <v>40</v>
      </c>
      <c r="I36" s="3" t="s">
        <v>40</v>
      </c>
    </row>
    <row r="37" spans="2:11" ht="36" x14ac:dyDescent="0.25">
      <c r="B37" s="9" t="s">
        <v>76</v>
      </c>
      <c r="C37" s="9" t="s">
        <v>77</v>
      </c>
      <c r="D37" s="8">
        <v>0</v>
      </c>
      <c r="E37" s="8">
        <v>0</v>
      </c>
      <c r="F37" s="8">
        <v>0</v>
      </c>
      <c r="G37" s="3">
        <v>0</v>
      </c>
      <c r="H37" s="3">
        <v>0</v>
      </c>
      <c r="I37" s="3">
        <v>0</v>
      </c>
    </row>
    <row r="38" spans="2:11" ht="36" x14ac:dyDescent="0.25">
      <c r="B38" s="9" t="s">
        <v>78</v>
      </c>
      <c r="C38" s="12" t="s">
        <v>79</v>
      </c>
      <c r="D38" s="8" t="s">
        <v>40</v>
      </c>
      <c r="E38" s="8" t="s">
        <v>40</v>
      </c>
      <c r="F38" s="8" t="s">
        <v>40</v>
      </c>
      <c r="G38" s="3" t="s">
        <v>40</v>
      </c>
      <c r="H38" s="3" t="s">
        <v>40</v>
      </c>
      <c r="I38" s="3"/>
    </row>
    <row r="39" spans="2:11" ht="36" x14ac:dyDescent="0.25">
      <c r="B39" s="9" t="s">
        <v>80</v>
      </c>
      <c r="C39" s="9" t="s">
        <v>81</v>
      </c>
      <c r="D39" s="8">
        <v>0</v>
      </c>
      <c r="E39" s="8">
        <v>0</v>
      </c>
      <c r="F39" s="8">
        <v>0</v>
      </c>
      <c r="G39" s="3">
        <v>0</v>
      </c>
      <c r="H39" s="3">
        <v>0</v>
      </c>
      <c r="I39" s="3">
        <v>0</v>
      </c>
      <c r="J39" s="17" t="s">
        <v>128</v>
      </c>
    </row>
    <row r="40" spans="2:11" ht="36" x14ac:dyDescent="0.25">
      <c r="B40" s="9" t="s">
        <v>82</v>
      </c>
      <c r="C40" s="9" t="s">
        <v>83</v>
      </c>
      <c r="D40" s="8" t="s">
        <v>40</v>
      </c>
      <c r="E40" s="8" t="s">
        <v>40</v>
      </c>
      <c r="F40" s="8" t="s">
        <v>40</v>
      </c>
      <c r="G40" s="3" t="s">
        <v>40</v>
      </c>
      <c r="H40" s="3" t="s">
        <v>40</v>
      </c>
      <c r="I40" s="3" t="s">
        <v>40</v>
      </c>
    </row>
    <row r="41" spans="2:11" ht="35.25" customHeight="1" x14ac:dyDescent="0.25">
      <c r="B41" s="9" t="s">
        <v>84</v>
      </c>
      <c r="C41" s="9" t="s">
        <v>85</v>
      </c>
      <c r="D41" s="8">
        <v>0</v>
      </c>
      <c r="E41" s="8">
        <v>0</v>
      </c>
      <c r="F41" s="8">
        <v>0</v>
      </c>
      <c r="G41" s="3">
        <v>0</v>
      </c>
      <c r="H41" s="3">
        <v>0</v>
      </c>
      <c r="I41" s="3">
        <v>0</v>
      </c>
      <c r="J41" s="22" t="s">
        <v>129</v>
      </c>
    </row>
    <row r="42" spans="2:11" ht="48" x14ac:dyDescent="0.25">
      <c r="B42" s="9" t="s">
        <v>86</v>
      </c>
      <c r="C42" s="9" t="s">
        <v>87</v>
      </c>
      <c r="D42" s="8">
        <v>0</v>
      </c>
      <c r="E42" s="8">
        <v>0</v>
      </c>
      <c r="F42" s="8">
        <v>0</v>
      </c>
      <c r="G42" s="3">
        <v>0</v>
      </c>
      <c r="H42" s="3">
        <v>0</v>
      </c>
      <c r="I42" s="3">
        <v>0</v>
      </c>
    </row>
    <row r="43" spans="2:11" ht="48" x14ac:dyDescent="0.25">
      <c r="B43" s="9" t="s">
        <v>88</v>
      </c>
      <c r="C43" s="12" t="s">
        <v>89</v>
      </c>
      <c r="D43" s="8" t="s">
        <v>40</v>
      </c>
      <c r="E43" s="8" t="s">
        <v>40</v>
      </c>
      <c r="F43" s="8" t="s">
        <v>40</v>
      </c>
      <c r="G43" s="3" t="s">
        <v>40</v>
      </c>
      <c r="H43" s="3" t="s">
        <v>40</v>
      </c>
      <c r="I43" s="3" t="s">
        <v>40</v>
      </c>
    </row>
    <row r="44" spans="2:11" ht="36" x14ac:dyDescent="0.25">
      <c r="B44" s="9" t="s">
        <v>90</v>
      </c>
      <c r="C44" s="12" t="s">
        <v>91</v>
      </c>
      <c r="D44" s="8">
        <v>0</v>
      </c>
      <c r="E44" s="8">
        <v>0</v>
      </c>
      <c r="F44" s="8">
        <v>0</v>
      </c>
      <c r="G44" s="3">
        <v>0</v>
      </c>
      <c r="H44" s="3">
        <v>0</v>
      </c>
      <c r="I44" s="3">
        <v>0</v>
      </c>
    </row>
    <row r="45" spans="2:11" ht="36" x14ac:dyDescent="0.25">
      <c r="B45" s="9" t="s">
        <v>92</v>
      </c>
      <c r="C45" s="9" t="s">
        <v>93</v>
      </c>
      <c r="D45" s="8">
        <v>0</v>
      </c>
      <c r="E45" s="8">
        <v>0</v>
      </c>
      <c r="F45" s="8">
        <v>0</v>
      </c>
      <c r="G45" s="3">
        <v>0</v>
      </c>
      <c r="H45" s="3">
        <v>0</v>
      </c>
      <c r="I45" s="3">
        <v>0</v>
      </c>
    </row>
    <row r="46" spans="2:11" ht="36" x14ac:dyDescent="0.25">
      <c r="B46" s="9" t="s">
        <v>94</v>
      </c>
      <c r="C46" s="12" t="s">
        <v>95</v>
      </c>
      <c r="D46" s="8" t="s">
        <v>40</v>
      </c>
      <c r="E46" s="8" t="s">
        <v>40</v>
      </c>
      <c r="F46" s="8" t="s">
        <v>40</v>
      </c>
      <c r="G46" s="3" t="s">
        <v>40</v>
      </c>
      <c r="H46" s="3" t="s">
        <v>40</v>
      </c>
      <c r="I46" s="3" t="s">
        <v>40</v>
      </c>
      <c r="J46" s="20"/>
    </row>
    <row r="47" spans="2:11" ht="15" customHeight="1" x14ac:dyDescent="0.25">
      <c r="B47" s="65" t="s">
        <v>96</v>
      </c>
      <c r="C47" s="66"/>
      <c r="D47" s="66"/>
      <c r="E47" s="66"/>
      <c r="F47" s="66"/>
      <c r="G47" s="66"/>
      <c r="H47" s="66"/>
      <c r="I47" s="66"/>
      <c r="J47" s="20"/>
      <c r="K47" s="14"/>
    </row>
    <row r="48" spans="2:11" ht="24" x14ac:dyDescent="0.25">
      <c r="B48" s="9" t="s">
        <v>97</v>
      </c>
      <c r="C48" s="9" t="s">
        <v>98</v>
      </c>
      <c r="D48" s="8">
        <v>14</v>
      </c>
      <c r="E48" s="8">
        <v>11</v>
      </c>
      <c r="F48" s="8">
        <v>9</v>
      </c>
      <c r="G48" s="8">
        <v>10</v>
      </c>
      <c r="H48" s="8">
        <v>13</v>
      </c>
      <c r="I48" s="8">
        <v>12</v>
      </c>
      <c r="J48" s="20"/>
      <c r="K48" s="14"/>
    </row>
    <row r="49" spans="2:11" ht="36" x14ac:dyDescent="0.25">
      <c r="B49" s="9" t="s">
        <v>99</v>
      </c>
      <c r="C49" s="9" t="s">
        <v>100</v>
      </c>
      <c r="D49" s="8">
        <v>0</v>
      </c>
      <c r="E49" s="8">
        <v>0</v>
      </c>
      <c r="F49" s="8">
        <v>0</v>
      </c>
      <c r="G49" s="8">
        <v>0</v>
      </c>
      <c r="H49" s="8">
        <v>0</v>
      </c>
      <c r="I49" s="8">
        <v>0</v>
      </c>
      <c r="J49" s="20"/>
      <c r="K49" s="14"/>
    </row>
    <row r="50" spans="2:11" ht="15" customHeight="1" x14ac:dyDescent="0.25">
      <c r="B50" s="65" t="s">
        <v>101</v>
      </c>
      <c r="C50" s="66"/>
      <c r="D50" s="66"/>
      <c r="E50" s="66"/>
      <c r="F50" s="66"/>
      <c r="G50" s="66"/>
      <c r="H50" s="66"/>
      <c r="I50" s="66"/>
      <c r="J50" s="20"/>
      <c r="K50" s="14"/>
    </row>
    <row r="51" spans="2:11" ht="24" x14ac:dyDescent="0.25">
      <c r="B51" s="9" t="s">
        <v>102</v>
      </c>
      <c r="C51" s="9" t="s">
        <v>103</v>
      </c>
      <c r="D51" s="8">
        <v>0</v>
      </c>
      <c r="E51" s="8">
        <v>0</v>
      </c>
      <c r="F51" s="8">
        <v>0</v>
      </c>
      <c r="G51" s="8">
        <v>0</v>
      </c>
      <c r="H51" s="8">
        <v>0</v>
      </c>
      <c r="I51" s="8">
        <v>0</v>
      </c>
      <c r="J51" s="20"/>
      <c r="K51" s="14"/>
    </row>
    <row r="52" spans="2:11" ht="24" x14ac:dyDescent="0.25">
      <c r="B52" s="9" t="s">
        <v>104</v>
      </c>
      <c r="C52" s="12" t="s">
        <v>105</v>
      </c>
      <c r="D52" s="8">
        <v>0</v>
      </c>
      <c r="E52" s="8">
        <v>0</v>
      </c>
      <c r="F52" s="8">
        <v>0</v>
      </c>
      <c r="G52" s="8">
        <v>0</v>
      </c>
      <c r="H52" s="8">
        <v>0</v>
      </c>
      <c r="I52" s="8" t="s">
        <v>40</v>
      </c>
      <c r="J52" s="20"/>
      <c r="K52" s="14"/>
    </row>
    <row r="53" spans="2:11" ht="60" x14ac:dyDescent="0.25">
      <c r="B53" s="9" t="s">
        <v>106</v>
      </c>
      <c r="C53" s="9" t="s">
        <v>107</v>
      </c>
      <c r="D53" s="8">
        <v>0</v>
      </c>
      <c r="E53" s="8">
        <v>0</v>
      </c>
      <c r="F53" s="8">
        <v>0</v>
      </c>
      <c r="G53" s="8">
        <v>0</v>
      </c>
      <c r="H53" s="8">
        <v>0</v>
      </c>
      <c r="I53" s="8">
        <v>0</v>
      </c>
      <c r="J53" s="20"/>
      <c r="K53" s="14"/>
    </row>
    <row r="54" spans="2:11" ht="60" x14ac:dyDescent="0.25">
      <c r="B54" s="9" t="s">
        <v>108</v>
      </c>
      <c r="C54" s="12" t="s">
        <v>109</v>
      </c>
      <c r="D54" s="8">
        <v>0</v>
      </c>
      <c r="E54" s="8">
        <v>0</v>
      </c>
      <c r="F54" s="8">
        <v>0</v>
      </c>
      <c r="G54" s="8">
        <v>0</v>
      </c>
      <c r="H54" s="8">
        <v>0</v>
      </c>
      <c r="I54" s="8" t="s">
        <v>40</v>
      </c>
      <c r="J54" s="20"/>
      <c r="K54" s="14"/>
    </row>
    <row r="55" spans="2:11" ht="15" customHeight="1" x14ac:dyDescent="0.25">
      <c r="B55" s="65" t="s">
        <v>110</v>
      </c>
      <c r="C55" s="66"/>
      <c r="D55" s="66"/>
      <c r="E55" s="66"/>
      <c r="F55" s="66"/>
      <c r="G55" s="66"/>
      <c r="H55" s="66"/>
      <c r="I55" s="66"/>
    </row>
    <row r="56" spans="2:11" ht="48" x14ac:dyDescent="0.25">
      <c r="B56" s="9" t="s">
        <v>111</v>
      </c>
      <c r="C56" s="9" t="s">
        <v>112</v>
      </c>
      <c r="D56" s="8">
        <v>3</v>
      </c>
      <c r="E56" s="8">
        <v>3</v>
      </c>
      <c r="F56" s="8">
        <v>2</v>
      </c>
      <c r="G56" s="8">
        <v>3</v>
      </c>
      <c r="H56" s="8">
        <v>2</v>
      </c>
      <c r="I56" s="26">
        <v>2</v>
      </c>
      <c r="J56" s="25" t="s">
        <v>164</v>
      </c>
      <c r="K56" s="18"/>
    </row>
    <row r="57" spans="2:11" x14ac:dyDescent="0.25">
      <c r="B57" s="1"/>
      <c r="C57" s="2"/>
      <c r="D57" s="4"/>
      <c r="E57" s="4"/>
      <c r="F57" s="4"/>
      <c r="G57" s="7"/>
      <c r="H57" s="7"/>
      <c r="I57" s="7"/>
    </row>
    <row r="58" spans="2:11" x14ac:dyDescent="0.25">
      <c r="B58" s="1"/>
      <c r="C58" s="2"/>
      <c r="D58" s="4"/>
      <c r="E58" s="4"/>
      <c r="F58" s="4"/>
      <c r="G58" s="7"/>
      <c r="H58" s="7"/>
      <c r="I58" s="7"/>
    </row>
  </sheetData>
  <mergeCells count="8">
    <mergeCell ref="B47:I47"/>
    <mergeCell ref="B50:I50"/>
    <mergeCell ref="B55:I55"/>
    <mergeCell ref="B1:G1"/>
    <mergeCell ref="B4:I4"/>
    <mergeCell ref="B6:I6"/>
    <mergeCell ref="B16:I16"/>
    <mergeCell ref="B25:I25"/>
  </mergeCells>
  <pageMargins left="0.7" right="0.7"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ab8a9ad5-37c9-480c-9700-0de752195bf5">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0c29c4c6-4b5b-4b3f-b2d5-f45712986aa0" ContentTypeId="0x0101" PreviousValue="false" LastSyncTimeStamp="2025-06-27T12:05:24.253Z"/>
</file>

<file path=customXml/item4.xml><?xml version="1.0" encoding="utf-8"?>
<ct:contentTypeSchema xmlns:ct="http://schemas.microsoft.com/office/2006/metadata/contentType" xmlns:ma="http://schemas.microsoft.com/office/2006/metadata/properties/metaAttributes" ct:_="" ma:_="" ma:contentTypeName="Dokument" ma:contentTypeID="0x0101009FC70A698D558F469E4C08BA82CFAFD5" ma:contentTypeVersion="3" ma:contentTypeDescription="Stvaranje novog dokumenta." ma:contentTypeScope="" ma:versionID="2fed4f89ce53cf9d20d1e65b144af01d">
  <xsd:schema xmlns:xsd="http://www.w3.org/2001/XMLSchema" xmlns:xs="http://www.w3.org/2001/XMLSchema" xmlns:p="http://schemas.microsoft.com/office/2006/metadata/properties" xmlns:ns2="ab8a9ad5-37c9-480c-9700-0de752195bf5" xmlns:ns3="bb9eccbd-9ec5-4f13-9313-17abe7f635c3" targetNamespace="http://schemas.microsoft.com/office/2006/metadata/properties" ma:root="true" ma:fieldsID="fb371f36b37839122709cd960c5696be" ns2:_="" ns3:_="">
    <xsd:import namespace="ab8a9ad5-37c9-480c-9700-0de752195bf5"/>
    <xsd:import namespace="bb9eccbd-9ec5-4f13-9313-17abe7f635c3"/>
    <xsd:element name="properties">
      <xsd:complexType>
        <xsd:sequence>
          <xsd:element name="documentManagement">
            <xsd:complexType>
              <xsd:all>
                <xsd:element ref="ns2:Stupanj_x0020_tajnosti"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a9ad5-37c9-480c-9700-0de752195bf5" elementFormDefault="qualified">
    <xsd:import namespace="http://schemas.microsoft.com/office/2006/documentManagement/types"/>
    <xsd:import namespace="http://schemas.microsoft.com/office/infopath/2007/PartnerControls"/>
    <xsd:element name="Stupanj_x0020_tajnosti" ma:index="8" nillable="true" ma:displayName="Stupanj tajnosti" ma:default="Interno" ma:format="Dropdown" ma:internalName="Stupanj_x0020_tajnosti">
      <xsd:simpleType>
        <xsd:restriction base="dms:Choice">
          <xsd:enumeration value="Interno"/>
          <xsd:enumeration value="Povjerljivo"/>
          <xsd:enumeration value="Strogo povjerljivo"/>
        </xsd:restriction>
      </xsd:simpleType>
    </xsd:element>
  </xsd:schema>
  <xsd:schema xmlns:xsd="http://www.w3.org/2001/XMLSchema" xmlns:xs="http://www.w3.org/2001/XMLSchema" xmlns:dms="http://schemas.microsoft.com/office/2006/documentManagement/types" xmlns:pc="http://schemas.microsoft.com/office/infopath/2007/PartnerControls" targetNamespace="bb9eccbd-9ec5-4f13-9313-17abe7f635c3"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737C3E-5885-484B-8611-4FCDE28D38B6}">
  <ds:schemaRefs>
    <ds:schemaRef ds:uri="http://purl.org/dc/dcmitype/"/>
    <ds:schemaRef ds:uri="http://schemas.microsoft.com/office/2006/documentManagement/types"/>
    <ds:schemaRef ds:uri="http://purl.org/dc/elements/1.1/"/>
    <ds:schemaRef ds:uri="http://schemas.microsoft.com/office/2006/metadata/properties"/>
    <ds:schemaRef ds:uri="bb9eccbd-9ec5-4f13-9313-17abe7f635c3"/>
    <ds:schemaRef ds:uri="http://purl.org/dc/terms/"/>
    <ds:schemaRef ds:uri="http://schemas.microsoft.com/office/infopath/2007/PartnerControls"/>
    <ds:schemaRef ds:uri="http://www.w3.org/XML/1998/namespace"/>
    <ds:schemaRef ds:uri="http://schemas.openxmlformats.org/package/2006/metadata/core-properties"/>
    <ds:schemaRef ds:uri="ab8a9ad5-37c9-480c-9700-0de752195bf5"/>
  </ds:schemaRefs>
</ds:datastoreItem>
</file>

<file path=customXml/itemProps2.xml><?xml version="1.0" encoding="utf-8"?>
<ds:datastoreItem xmlns:ds="http://schemas.openxmlformats.org/officeDocument/2006/customXml" ds:itemID="{0881D2D3-EDCF-4C35-8065-DE2B674EF668}">
  <ds:schemaRefs>
    <ds:schemaRef ds:uri="http://schemas.microsoft.com/sharepoint/v3/contenttype/forms"/>
  </ds:schemaRefs>
</ds:datastoreItem>
</file>

<file path=customXml/itemProps3.xml><?xml version="1.0" encoding="utf-8"?>
<ds:datastoreItem xmlns:ds="http://schemas.openxmlformats.org/officeDocument/2006/customXml" ds:itemID="{50030E9C-4496-4D1D-B754-14DE01CBEFE3}">
  <ds:schemaRefs>
    <ds:schemaRef ds:uri="Microsoft.SharePoint.Taxonomy.ContentTypeSync"/>
  </ds:schemaRefs>
</ds:datastoreItem>
</file>

<file path=customXml/itemProps4.xml><?xml version="1.0" encoding="utf-8"?>
<ds:datastoreItem xmlns:ds="http://schemas.openxmlformats.org/officeDocument/2006/customXml" ds:itemID="{7C086AA5-DFB8-455B-BD74-94A77EE01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a9ad5-37c9-480c-9700-0de752195bf5"/>
    <ds:schemaRef ds:uri="bb9eccbd-9ec5-4f13-9313-17abe7f635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Predložak C</vt:lpstr>
      <vt:lpstr>Predložak C 2022 </vt:lpstr>
      <vt:lpstr>broj radnih dana 2022</vt:lpstr>
      <vt:lpstr>Predložak C 2021</vt:lpstr>
    </vt:vector>
  </TitlesOfParts>
  <Manager/>
  <Company>HANFA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Perković</dc:creator>
  <cp:keywords/>
  <dc:description/>
  <cp:lastModifiedBy>Jelena Dostal Pilipić</cp:lastModifiedBy>
  <cp:revision/>
  <dcterms:created xsi:type="dcterms:W3CDTF">2017-08-02T11:32:25Z</dcterms:created>
  <dcterms:modified xsi:type="dcterms:W3CDTF">2026-02-25T12:37:59Z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0x0101009FC70A698D558F469E4C08BA82CFAFD5</vt:lpwstr>
  </property>
  <property fmtid="{D5CDD505-2E9C-101B-9397-08002B2CF9AE}" pid="3" name="IsMyDocuments">
    <vt:bool>true</vt:bool>
  </property>
  <property fmtid="{D5CDD505-2E9C-101B-9397-08002B2CF9AE}" pid="4" name="TipPredmeta">
    <vt:lpwstr>-</vt:lpwstr>
  </property>
  <property fmtid="{D5CDD505-2E9C-101B-9397-08002B2CF9AE}" pid="5" name="DocumentSetDescription">
    <vt:lpwstr/>
  </property>
  <property fmtid="{D5CDD505-2E9C-101B-9397-08002B2CF9AE}" pid="6" name="KategorijaPoslovanja">
    <vt:lpwstr>;#-;#</vt:lpwstr>
  </property>
  <property fmtid="{D5CDD505-2E9C-101B-9397-08002B2CF9AE}" pid="7" name="VrstaPredmeta">
    <vt:lpwstr>-</vt:lpwstr>
  </property>
  <property fmtid="{D5CDD505-2E9C-101B-9397-08002B2CF9AE}" pid="8" name="Prezentira">
    <vt:lpwstr/>
  </property>
  <property fmtid="{D5CDD505-2E9C-101B-9397-08002B2CF9AE}" pid="9" name="BrKolegija">
    <vt:r8>14</vt:r8>
  </property>
  <property fmtid="{D5CDD505-2E9C-101B-9397-08002B2CF9AE}" pid="10" name="Godina">
    <vt:lpwstr>2019</vt:lpwstr>
  </property>
  <property fmtid="{D5CDD505-2E9C-101B-9397-08002B2CF9AE}" pid="11" name="VrstaDokumenta">
    <vt:lpwstr>-</vt:lpwstr>
  </property>
  <property fmtid="{D5CDD505-2E9C-101B-9397-08002B2CF9AE}" pid="12" name="NamjenaDokumenta">
    <vt:lpwstr>;#Interno;#</vt:lpwstr>
  </property>
  <property fmtid="{D5CDD505-2E9C-101B-9397-08002B2CF9AE}" pid="13" name="Izradio">
    <vt:lpwstr/>
  </property>
  <property fmtid="{D5CDD505-2E9C-101B-9397-08002B2CF9AE}" pid="14" name="StatusDokumenta">
    <vt:lpwstr>-</vt:lpwstr>
  </property>
  <property fmtid="{D5CDD505-2E9C-101B-9397-08002B2CF9AE}" pid="15" name="Subjekt">
    <vt:lpwstr/>
  </property>
</Properties>
</file>