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0.1" sheetId="10" r:id="rId9"/>
    <sheet name="10 Graf 5" sheetId="11" r:id="rId10"/>
    <sheet name="11 Tablica 11" sheetId="27" r:id="rId11"/>
    <sheet name="12 Tablica 12 - Graf 6" sheetId="28" r:id="rId12"/>
    <sheet name="13 Tablica 13 - Graf 7" sheetId="29" r:id="rId13"/>
    <sheet name="14 Tablica 14 - Graf 8" sheetId="30" r:id="rId14"/>
    <sheet name="15 Tablica 15 - Graf 9,10" sheetId="31" r:id="rId15"/>
    <sheet name="16 Tablica 16" sheetId="32" r:id="rId16"/>
    <sheet name="17 Tablica 17" sheetId="33" r:id="rId17"/>
    <sheet name="18 Tablica 18" sheetId="34" r:id="rId18"/>
    <sheet name="19 Tablica 19 - Graf 11" sheetId="35" r:id="rId19"/>
    <sheet name="20 Tablica 20 - Graf 12" sheetId="36" r:id="rId20"/>
    <sheet name="21 Tablica 21,22 - Graf 13,14" sheetId="83" r:id="rId21"/>
    <sheet name="22 Tablica 23,24 - Graf 15,16" sheetId="84" r:id="rId22"/>
    <sheet name="23 Tablica 25" sheetId="37" r:id="rId23"/>
    <sheet name="24 Tablica 26 - Graf 17" sheetId="38" r:id="rId24"/>
    <sheet name="25 Graf 18" sheetId="39" r:id="rId25"/>
    <sheet name="26 Tablica 27" sheetId="44" r:id="rId26"/>
    <sheet name="27 Tabl. 28,29,30,31,32" sheetId="45" r:id="rId27"/>
    <sheet name="28 Tablica 33" sheetId="46" r:id="rId28"/>
    <sheet name="29 Tablice 34, 34.1" sheetId="67" r:id="rId29"/>
    <sheet name="30 Tablica 35.36.37" sheetId="65" r:id="rId30"/>
    <sheet name="31 Tablica 38,39,40 " sheetId="68" r:id="rId31"/>
    <sheet name="32 Tablica 41,42,43-Graf 19,20 " sheetId="70" r:id="rId32"/>
    <sheet name="33 Tablica 44" sheetId="71" r:id="rId33"/>
    <sheet name="34 Tablica 45,46 " sheetId="72" r:id="rId34"/>
    <sheet name="35 Tablica 47" sheetId="76" r:id="rId35"/>
    <sheet name="36 Tablica 48 " sheetId="77" r:id="rId36"/>
    <sheet name="37 Tablica 49,50,51" sheetId="82" r:id="rId37"/>
  </sheets>
  <externalReferences>
    <externalReference r:id="rId38"/>
  </externalReferences>
  <definedNames>
    <definedName name="clanstvo">#REF!</definedName>
    <definedName name="datum">'4 Tablica 2 - Graf 2'!$B$5</definedName>
    <definedName name="datumc">'3 Tablica 1 - Graf 1'!$C$2</definedName>
    <definedName name="datumcp">'3 Tablica 1 - Graf 1'!$C$3</definedName>
    <definedName name="datump">'4 Tablica 2 - Graf 2'!$E$5</definedName>
    <definedName name="_xlnm.Print_Area" localSheetId="10">'11 Tablica 11'!$A$1:$K$55</definedName>
    <definedName name="_xlnm.Print_Area" localSheetId="11">'12 Tablica 12 - Graf 6'!$A$1:$H$52</definedName>
    <definedName name="_xlnm.Print_Area" localSheetId="12">'13 Tablica 13 - Graf 7'!$A$1:$J$76</definedName>
    <definedName name="_xlnm.Print_Area" localSheetId="13">'14 Tablica 14 - Graf 8'!$A$1:$F$53</definedName>
    <definedName name="_xlnm.Print_Area" localSheetId="14">'15 Tablica 15 - Graf 9,10'!$A$1:$G$66</definedName>
    <definedName name="_xlnm.Print_Area" localSheetId="15">'16 Tablica 16'!$A$1:$I$49</definedName>
    <definedName name="_xlnm.Print_Area" localSheetId="16">'17 Tablica 17'!$A$1:$O$63</definedName>
    <definedName name="_xlnm.Print_Area" localSheetId="17">'18 Tablica 18'!$A$1:$D$54</definedName>
    <definedName name="_xlnm.Print_Area" localSheetId="18">'19 Tablica 19 - Graf 11'!$A$1:$J$75</definedName>
    <definedName name="_xlnm.Print_Area" localSheetId="1">'2 Sadržaj'!$A$1:$A$193</definedName>
    <definedName name="_xlnm.Print_Area" localSheetId="19">'20 Tablica 20 - Graf 12'!$A$1:$J$73</definedName>
    <definedName name="_xlnm.Print_Area" localSheetId="20">'21 Tablica 21,22 - Graf 13,14'!$A$1:$I$46</definedName>
    <definedName name="_xlnm.Print_Area" localSheetId="21">'22 Tablica 23,24 - Graf 15,16'!$A$1:$I$55</definedName>
    <definedName name="_xlnm.Print_Area" localSheetId="22">'23 Tablica 25'!$A$1:$P$52</definedName>
    <definedName name="_xlnm.Print_Area" localSheetId="23">'24 Tablica 26 - Graf 17'!$A$1:$F$88</definedName>
    <definedName name="_xlnm.Print_Area" localSheetId="24">'25 Graf 18'!$A$1:$Q$104</definedName>
    <definedName name="_xlnm.Print_Area" localSheetId="25">'26 Tablica 27'!$A$1:$G$53</definedName>
    <definedName name="_xlnm.Print_Area" localSheetId="26">'27 Tabl. 28,29,30,31,32'!$A$1:$G$76</definedName>
    <definedName name="_xlnm.Print_Area" localSheetId="27">'28 Tablica 33'!$A$1:$I$188</definedName>
    <definedName name="_xlnm.Print_Area" localSheetId="28">'29 Tablice 34, 34.1'!$A$1:$M$71</definedName>
    <definedName name="_xlnm.Print_Area" localSheetId="2">'3 Tablica 1 - Graf 1'!$A$1:$F$50</definedName>
    <definedName name="_xlnm.Print_Area" localSheetId="29">'30 Tablica 35.36.37'!$A$1:$F$76</definedName>
    <definedName name="_xlnm.Print_Area" localSheetId="30">'31 Tablica 38,39,40 '!$A$1:$D$55</definedName>
    <definedName name="_xlnm.Print_Area" localSheetId="31">'32 Tablica 41,42,43-Graf 19,20 '!$A$1:$G$102</definedName>
    <definedName name="_xlnm.Print_Area" localSheetId="32">'33 Tablica 44'!$A$1:$E$64</definedName>
    <definedName name="_xlnm.Print_Area" localSheetId="33">'34 Tablica 45,46 '!$A$1:$G$83</definedName>
    <definedName name="_xlnm.Print_Area" localSheetId="34">'35 Tablica 47'!$A$1:$E$67</definedName>
    <definedName name="_xlnm.Print_Area" localSheetId="35">'36 Tablica 48 '!$A$1:$E$58</definedName>
    <definedName name="_xlnm.Print_Area" localSheetId="36">'37 Tablica 49,50,51'!$A$1:$E$59</definedName>
    <definedName name="_xlnm.Print_Area" localSheetId="3">'4 Tablica 2 - Graf 2'!$A$1:$J$76</definedName>
    <definedName name="_xlnm.Print_Area" localSheetId="4">'5 Tablica 3,4'!$A$1:$M$49</definedName>
    <definedName name="_xlnm.Print_Area" localSheetId="5">'6 Tablica 5,6'!$A$1:$K$37</definedName>
    <definedName name="_xlnm.Print_Area" localSheetId="6">'7 Tablica 7,8'!$A$1:$H$45</definedName>
    <definedName name="_xlnm.Print_Area" localSheetId="7">'8 Tablica 9 - Graf 3,4'!$A$1:$G$61</definedName>
    <definedName name="_xlnm.Print_Area" localSheetId="8">'9 Tablica 10, 10.1'!$A$1:$F$57</definedName>
    <definedName name="_xlnm.Print_Area" localSheetId="0">Naslovnica!$A$1:$I$39</definedName>
    <definedName name="Unos">'[1]Unos podataka'!$A$1:$EP$102</definedName>
  </definedNames>
  <calcPr calcId="162913"/>
</workbook>
</file>

<file path=xl/calcChain.xml><?xml version="1.0" encoding="utf-8"?>
<calcChain xmlns="http://schemas.openxmlformats.org/spreadsheetml/2006/main">
  <c r="G42" i="67" l="1"/>
  <c r="G41" i="67"/>
  <c r="F74" i="45" l="1"/>
  <c r="E74" i="45"/>
  <c r="F66" i="45"/>
  <c r="E66" i="45"/>
  <c r="E53" i="65" l="1"/>
  <c r="C38" i="65"/>
  <c r="D20" i="65" l="1"/>
  <c r="B40" i="45" l="1"/>
  <c r="C19" i="68" l="1"/>
  <c r="F88" i="46" l="1"/>
  <c r="D88" i="46"/>
  <c r="C22" i="10" l="1"/>
  <c r="B22" i="10"/>
  <c r="F18" i="10" l="1"/>
  <c r="F17" i="10"/>
  <c r="C6" i="7" l="1"/>
  <c r="C6" i="34" l="1"/>
  <c r="C5" i="34"/>
  <c r="B6" i="34"/>
  <c r="B5" i="34"/>
  <c r="D27" i="68" l="1"/>
  <c r="D26" i="68"/>
  <c r="D14" i="68"/>
  <c r="D13" i="68"/>
  <c r="C9" i="68" l="1"/>
  <c r="M2" i="67"/>
  <c r="M1" i="67"/>
  <c r="E2" i="45" l="1"/>
  <c r="E1" i="45"/>
  <c r="F6" i="46"/>
  <c r="F5" i="46"/>
  <c r="D6" i="46"/>
  <c r="D5" i="46"/>
  <c r="B58" i="45"/>
  <c r="B35" i="45"/>
  <c r="B16" i="45"/>
  <c r="G4" i="44"/>
  <c r="G3" i="44"/>
  <c r="B41" i="45" l="1"/>
  <c r="J32" i="36"/>
  <c r="J31" i="36"/>
  <c r="J2" i="36"/>
  <c r="J1" i="36"/>
  <c r="F6" i="36"/>
  <c r="F5" i="36"/>
  <c r="E6" i="36"/>
  <c r="E5" i="36"/>
  <c r="D6" i="36"/>
  <c r="D5" i="36"/>
  <c r="C6" i="36"/>
  <c r="C5" i="36"/>
  <c r="D2" i="34"/>
  <c r="D1" i="34"/>
  <c r="O2" i="33"/>
  <c r="O1" i="33"/>
  <c r="I2" i="32"/>
  <c r="I1" i="32"/>
  <c r="G43" i="31"/>
  <c r="G42"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11" l="1"/>
  <c r="S1" i="11"/>
  <c r="C5" i="10"/>
  <c r="C4" i="10"/>
  <c r="C21" i="10" s="1"/>
  <c r="B5" i="10"/>
  <c r="B4" i="10"/>
  <c r="B21" i="10" s="1"/>
  <c r="F2" i="10"/>
  <c r="F1" i="10"/>
  <c r="G19" i="8" l="1"/>
  <c r="G18" i="8"/>
  <c r="G40" i="8"/>
  <c r="G39" i="8"/>
  <c r="D7" i="8"/>
  <c r="D6" i="8"/>
  <c r="B7" i="8"/>
  <c r="B6" i="8"/>
  <c r="C23" i="7"/>
  <c r="C22" i="7"/>
  <c r="B23" i="7"/>
  <c r="B22" i="7"/>
  <c r="C7" i="7"/>
  <c r="B7" i="7"/>
  <c r="B6" i="7"/>
  <c r="F28" i="3"/>
  <c r="F27"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<sst xmlns="http://schemas.openxmlformats.org/spreadsheetml/2006/main" count="2080" uniqueCount="1248">
  <si>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</si>
  <si>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</si>
  <si>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</si>
  <si>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</si>
  <si>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</si>
  <si>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</si>
  <si>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</si>
  <si>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</si>
  <si>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</si>
  <si>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</si>
  <si>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</si>
  <si>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</si>
  <si>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</si>
  <si>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</si>
  <si>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</si>
  <si>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</si>
  <si>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</si>
  <si>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</si>
  <si>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</si>
  <si>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</si>
  <si>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</si>
  <si>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</si>
  <si>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</si>
  <si>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</si>
  <si>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</si>
  <si>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</si>
  <si>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</si>
  <si>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</si>
  <si>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</si>
  <si>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</si>
  <si>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</si>
  <si>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</si>
  <si>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</si>
  <si>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</si>
  <si>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</si>
  <si>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</si>
  <si>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</si>
  <si>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</si>
  <si>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t>AZ 
OMF</t>
  </si>
  <si>
    <t>Erste Plavi
OMF</t>
  </si>
  <si>
    <t>PBZ/CO 
OMF</t>
  </si>
  <si>
    <t>Raiffeisen 
OMF</t>
  </si>
  <si>
    <t>Ukupno</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</si>
  <si>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</si>
  <si>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</si>
  <si>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</si>
  <si>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</si>
  <si>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</si>
  <si>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</si>
  <si>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</si>
  <si>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</si>
  <si>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</si>
  <si>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</si>
  <si>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</si>
  <si>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</si>
  <si>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</si>
  <si>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</si>
  <si>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</si>
  <si>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</si>
  <si>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</si>
  <si>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</si>
  <si>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</si>
  <si>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</si>
  <si>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</si>
  <si>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</si>
  <si>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</si>
  <si>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</si>
  <si>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</si>
  <si>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</si>
  <si>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</si>
  <si>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</si>
  <si>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</si>
  <si>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</si>
  <si>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</si>
  <si>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</si>
  <si>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</si>
  <si>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</si>
  <si>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</si>
  <si>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</si>
  <si>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</si>
  <si>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</si>
  <si>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</si>
  <si>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</si>
  <si>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</si>
  <si>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</si>
  <si>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</si>
  <si>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</si>
  <si>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</si>
  <si>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</si>
  <si>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</si>
  <si>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</si>
  <si>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</si>
  <si>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</si>
  <si>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</si>
  <si>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</si>
  <si>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</si>
  <si>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</si>
  <si>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</si>
  <si>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</si>
  <si>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</si>
  <si>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</si>
  <si>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</si>
  <si>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</si>
  <si>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</si>
  <si>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</si>
  <si>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</si>
  <si>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</si>
  <si>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</si>
  <si>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</si>
  <si>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</si>
  <si>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</si>
  <si>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</si>
  <si>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</si>
  <si>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</si>
  <si>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</si>
  <si>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</si>
  <si>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</si>
  <si>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</si>
  <si>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</si>
  <si>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</si>
  <si>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</si>
  <si>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</si>
  <si>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</si>
  <si>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</si>
  <si>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</si>
  <si>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</si>
  <si>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</si>
  <si>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</si>
  <si>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</si>
  <si>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</si>
  <si>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</si>
  <si>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</si>
  <si>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</si>
  <si>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</si>
  <si>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</si>
  <si>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</si>
  <si>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</si>
  <si>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</si>
  <si>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</si>
  <si>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</si>
  <si>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</si>
  <si>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</si>
  <si>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</si>
  <si>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</si>
  <si>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</si>
  <si>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</si>
  <si>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</si>
  <si>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</si>
  <si>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</si>
  <si>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</si>
  <si>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</si>
  <si>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</si>
  <si>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</si>
  <si>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</si>
  <si>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</si>
  <si>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</si>
  <si>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</si>
  <si>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</si>
  <si>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</si>
  <si>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</si>
  <si>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</si>
  <si>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</si>
  <si>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</si>
  <si>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</si>
  <si>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</si>
  <si>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</si>
  <si>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</si>
  <si>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</si>
  <si>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</si>
  <si>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</si>
  <si>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</si>
  <si>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</si>
  <si>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</si>
  <si>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</si>
  <si>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</si>
  <si>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</si>
  <si>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</si>
  <si>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</si>
  <si>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</si>
  <si>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</si>
  <si>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</si>
  <si>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</si>
  <si>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</si>
  <si>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</si>
  <si>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</si>
  <si>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</si>
  <si>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</si>
  <si>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</si>
  <si>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</si>
  <si>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</si>
  <si>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</si>
  <si>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</si>
  <si>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</si>
  <si>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</si>
  <si>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</si>
  <si>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</si>
  <si>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</si>
  <si>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</si>
  <si>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</si>
  <si>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</si>
  <si>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</si>
  <si>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</si>
  <si>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</si>
  <si>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</si>
  <si>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</si>
  <si>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</si>
  <si>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</si>
  <si>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AZ benefit 
ODMF</t>
  </si>
  <si>
    <t>AZ profit 
ODMF</t>
  </si>
  <si>
    <t>Croatia osiguranje 
ODMF</t>
  </si>
  <si>
    <t>Erste Plavi 
Expert ODMF</t>
  </si>
  <si>
    <t>Erste Plavi 
Protect ODMF</t>
  </si>
  <si>
    <t>Raiffeisen 
ODMF</t>
  </si>
  <si>
    <t>Allianz ZB DMD</t>
  </si>
  <si>
    <t>08.03.2004.</t>
  </si>
  <si>
    <t>14.12.2004.</t>
  </si>
  <si>
    <t>14.03.2005.</t>
  </si>
  <si>
    <t>09.10.2008.</t>
  </si>
  <si>
    <t>Erste DMD</t>
  </si>
  <si>
    <t>30.12.2008.</t>
  </si>
  <si>
    <t>Croatia osiguranje DMD</t>
  </si>
  <si>
    <t>20.09.2005.</t>
  </si>
  <si>
    <t>09.05.2006.</t>
  </si>
  <si>
    <t>03.06.2008.</t>
  </si>
  <si>
    <t>Raiffeisen DMD</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</si>
  <si>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</si>
  <si>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</si>
  <si>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</si>
  <si>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</si>
  <si>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</si>
  <si>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</si>
  <si>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</si>
  <si>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</si>
  <si>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</si>
  <si>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</si>
  <si>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</si>
  <si>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</si>
  <si>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</si>
  <si>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</si>
  <si>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</si>
  <si>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</si>
  <si>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</si>
  <si>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</si>
  <si>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</si>
  <si>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</si>
  <si>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</si>
  <si>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</si>
  <si>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</si>
  <si>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</si>
  <si>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</si>
  <si>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</si>
  <si>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</si>
  <si>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</si>
  <si>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</si>
  <si>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</si>
  <si>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</si>
  <si>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</si>
  <si>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</si>
  <si>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</si>
  <si>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</si>
  <si>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</si>
  <si>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</si>
  <si>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</si>
  <si>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</si>
  <si>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</si>
  <si>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</si>
  <si>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</si>
  <si>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AGRAM Invest d.d.</t>
  </si>
  <si>
    <t>N</t>
  </si>
  <si>
    <t xml:space="preserve">AGRAM EURO CASH </t>
  </si>
  <si>
    <t>AGRAM PRIVATE</t>
  </si>
  <si>
    <t xml:space="preserve">Allianz Cash </t>
  </si>
  <si>
    <t>Allianz Invest d.o.o.</t>
  </si>
  <si>
    <t>Allianz Equity</t>
  </si>
  <si>
    <t xml:space="preserve">Allianz Portfolio </t>
  </si>
  <si>
    <t xml:space="preserve">A1 </t>
  </si>
  <si>
    <t>ALTERNATIVE INVEST d.o.o.</t>
  </si>
  <si>
    <t xml:space="preserve">AP1 </t>
  </si>
  <si>
    <t>AP2</t>
  </si>
  <si>
    <t xml:space="preserve">Erste Adriatic Equity </t>
  </si>
  <si>
    <t>O</t>
  </si>
  <si>
    <t xml:space="preserve">Erste Euro - Money </t>
  </si>
  <si>
    <t xml:space="preserve">Erste Money </t>
  </si>
  <si>
    <t xml:space="preserve">FIMA Equity </t>
  </si>
  <si>
    <t>FIMA GLOBAL INVEST d.o.o.</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</si>
  <si>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</si>
  <si>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</si>
  <si>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</si>
  <si>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</si>
  <si>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</si>
  <si>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</si>
  <si>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</si>
  <si>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</si>
  <si>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</si>
  <si>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</si>
  <si>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</si>
  <si>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Capital One </t>
  </si>
  <si>
    <t xml:space="preserve">Capital Two </t>
  </si>
  <si>
    <t xml:space="preserve">Ilirika Azijski Tigar </t>
  </si>
  <si>
    <t>ILIRIKA INVESTMENTS d.o.o.</t>
  </si>
  <si>
    <t>ILIRIKA BRIC</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</si>
  <si>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</si>
  <si>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</si>
  <si>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</si>
  <si>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</si>
  <si>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</si>
  <si>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</si>
  <si>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</si>
  <si>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</si>
  <si>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</si>
  <si>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Locusta Cash</t>
  </si>
  <si>
    <t>OTP INVEST d.o.o.</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</si>
  <si>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</si>
  <si>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</si>
  <si>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</si>
  <si>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</si>
  <si>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</si>
  <si>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</si>
  <si>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</si>
  <si>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</si>
  <si>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</si>
  <si>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</si>
  <si>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</si>
  <si>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</si>
  <si>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</si>
  <si>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</si>
  <si>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</si>
  <si>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</si>
  <si>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</si>
  <si>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</si>
  <si>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</si>
  <si>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Raiffeisen World </t>
  </si>
  <si>
    <t xml:space="preserve">VB CASH </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</si>
  <si>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</si>
  <si>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</si>
  <si>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</si>
  <si>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</si>
  <si>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</si>
  <si>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</si>
  <si>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</si>
  <si>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</si>
  <si>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</si>
  <si>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</si>
  <si>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</si>
  <si>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</si>
  <si>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ZIF BREZA d.d.</t>
  </si>
  <si>
    <t>KAPITALNI ZIF d.d.</t>
  </si>
  <si>
    <t>SLAVONSKI ZIF d.d.</t>
  </si>
  <si>
    <t>ZIF FIMA PROPRIUS d.d.</t>
  </si>
  <si>
    <t>Fond hrvatskih branitelja iz Domovinskog rata i članova njihovih obitelji</t>
  </si>
  <si>
    <t>ERSTE INVEST d.o.o.</t>
  </si>
  <si>
    <t>Umirovljenički fond</t>
  </si>
  <si>
    <t>HPB INVEST d.o.o.</t>
  </si>
  <si>
    <t>Nexus Alpha</t>
  </si>
  <si>
    <t>Nexus Private Equity Pratneri d.o.o.</t>
  </si>
  <si>
    <t>Quaestus Private Equity Kapital</t>
  </si>
  <si>
    <t>Quaestus Private Equity d.o.o.</t>
  </si>
  <si>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</si>
  <si>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</si>
  <si>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</si>
  <si>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</si>
  <si>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</si>
  <si>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</si>
  <si>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</si>
  <si>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</si>
  <si>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</si>
  <si>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</si>
  <si>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</si>
  <si>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</si>
  <si>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</si>
  <si>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</si>
  <si>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</si>
  <si>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Ostalo / </t>
    </r>
    <r>
      <rPr>
        <i/>
        <sz val="7"/>
        <color indexed="12"/>
        <rFont val="Arial"/>
        <family val="2"/>
        <charset val="238"/>
      </rPr>
      <t>Other</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</si>
  <si>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</si>
  <si>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</si>
  <si>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</si>
  <si>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</si>
  <si>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</si>
  <si>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</si>
  <si>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</si>
  <si>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</si>
  <si>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</si>
  <si>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Grafikon 1: Udjel OMFova u ukupnom broju članova </t>
  </si>
  <si>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</si>
  <si>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</si>
  <si>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</si>
  <si>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</si>
  <si>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 xml:space="preserve">Grafikon 3: Udjeli OMF-ova u ukupnoj neto imovini </t>
  </si>
  <si>
    <t>Tablica 10: Vrijednosti obračunskih jedinica OMF-ova</t>
  </si>
  <si>
    <t>Sadržaj / Contents</t>
  </si>
  <si>
    <t>CROBIStr</t>
  </si>
  <si>
    <t>AUCTOR INVEST d.o.o.</t>
  </si>
  <si>
    <t>AGRAM TRUST</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</si>
  <si>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</si>
  <si>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</si>
  <si>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</si>
  <si>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</si>
  <si>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</si>
  <si>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</si>
  <si>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</si>
  <si>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</si>
  <si>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</si>
  <si>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</si>
  <si>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</si>
  <si>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</si>
  <si>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</si>
  <si>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</si>
  <si>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</si>
  <si>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</si>
  <si>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</si>
  <si>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</si>
  <si>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t>ALD Automotive d.o.o.</t>
  </si>
  <si>
    <t>ALFA LEASING d.o.o.</t>
  </si>
  <si>
    <t>BKS - leasing Croatia d.o.o.</t>
  </si>
  <si>
    <t>Erste &amp; Steiermärkische S-Leasing d.o.o.</t>
  </si>
  <si>
    <t>ERSTE GROUP IMMORENT LEASING d.o.o.</t>
  </si>
  <si>
    <t>EUROLEASING d.o.o.</t>
  </si>
  <si>
    <t>HYPO - LEASING STEIERMARK d.o.o.</t>
  </si>
  <si>
    <t>HYPO ALPE-ADRIA-LEASING d.o.o.</t>
  </si>
  <si>
    <t>HYPO-LEASING KROATIEN d.o.o.</t>
  </si>
  <si>
    <t>i4next leasing Croatia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</si>
  <si>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</si>
  <si>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</si>
  <si>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</si>
  <si>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</si>
  <si>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</si>
  <si>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</si>
  <si>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</si>
  <si>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</si>
  <si>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</si>
  <si>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</si>
  <si>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</si>
  <si>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</si>
  <si>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</si>
  <si>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</si>
  <si>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</si>
  <si>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</si>
  <si>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</si>
  <si>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</si>
  <si>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</si>
  <si>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</si>
  <si>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Grafikon 5: Vrijednosti obračunskih jedinica obveznih mirovinskih fondova</t>
  </si>
  <si>
    <t>Chart 5: Values of OMFs' units of account</t>
  </si>
  <si>
    <t xml:space="preserve">Grafikon 6: Udjel ODMFova u ukupnom broju članova </t>
  </si>
  <si>
    <t xml:space="preserve">Chart 6: ODMFs' shares in total membership </t>
  </si>
  <si>
    <t xml:space="preserve">Tablica 13: Struktura članova ODMF-a prema dobi i spolu  </t>
  </si>
  <si>
    <t xml:space="preserve">Table 13: Open voluntary pension funds members age and sex structure  </t>
  </si>
  <si>
    <t>Grafikon 8: Mjesečna promjena bruto mirovinskih doprinosa uplaćenih ODMF-ovima</t>
  </si>
  <si>
    <t>Chart 8: Monthly change of gross pension contributions paid to ODMFs</t>
  </si>
  <si>
    <t>Tablica 15: Neto imovina ODMF-ova</t>
  </si>
  <si>
    <t>Table 15: ODMFs' net assets</t>
  </si>
  <si>
    <t>Grafikon 9: Udjeli pojedinih ODMF-ova u ukupnoj neto imovini</t>
  </si>
  <si>
    <t>Chart 9: ODMFs' shares in total net assets</t>
  </si>
  <si>
    <t>Grafikon 10: Mjesečna promjena neto imovine ODMF-ova</t>
  </si>
  <si>
    <t>Chart 10: ODMFs net assets monthly change</t>
  </si>
  <si>
    <t xml:space="preserve">Tablica 19: Struktura članova ZDMF-a prema dobi i spolu </t>
  </si>
  <si>
    <t xml:space="preserve">Table 19: Closed voluntary pension funds members age and sex structure </t>
  </si>
  <si>
    <t xml:space="preserve">Tablica 20 :Vrijednosti obračunskih jedinica i prinosi zatvorenih dobrovoljnih mirovinskih fondova (ZDMF) </t>
  </si>
  <si>
    <t xml:space="preserve">Table 20 :Values of units of account and rates of return of closed-end voluntary pension funds (ZMDFs) </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</si>
  <si>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</si>
  <si>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</si>
  <si>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</si>
  <si>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</si>
  <si>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</si>
  <si>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</si>
  <si>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</si>
  <si>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</si>
  <si>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</si>
  <si>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</si>
  <si>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</si>
  <si>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</si>
  <si>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</si>
  <si>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</si>
  <si>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</si>
  <si>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Grafikon 5: Vrijednosti obračunskih jedinca OMF-ova</t>
  </si>
  <si>
    <t>Chart 5:Value of unit of account - mandatory pension funds</t>
  </si>
  <si>
    <t>Tablica 12: Broj članova otvorenih dobrovoljnih mirovinskih fondova (ODMF-ova)</t>
  </si>
  <si>
    <t>Table 12: Open-end voluntary pension funds' (ODMFs') membersip</t>
  </si>
  <si>
    <t xml:space="preserve">Grafikon 7: Dobna i spolna struktura članova ODMF-a </t>
  </si>
  <si>
    <t xml:space="preserve">Chart 7: ODMF members age and sex structure </t>
  </si>
  <si>
    <t>Tablica 14: Bruto mirovinski doprinosi uplaćeni ODMF-ovima</t>
  </si>
  <si>
    <t>Table 14: Gross pension contributions paid to ODMFs</t>
  </si>
  <si>
    <t>Grafikon.8: Mjesečna promjena bruto mirovinskih doprinosa uplaćenih ODMF-ovima</t>
  </si>
  <si>
    <t>Chart: 8: Monthly change of gross pension contributions paid to ODMFs</t>
  </si>
  <si>
    <t>Tablica 16: Vrijednosti obračunskih jedinica i prinosi ODMF-ova</t>
  </si>
  <si>
    <t>Table 16: Values of ODMFs' units of account and ODMFs' rates of return</t>
  </si>
  <si>
    <t>Tablica 18: Podaci o ZDMF - ovima</t>
  </si>
  <si>
    <t>Table 18: ZDMFs' data</t>
  </si>
  <si>
    <t xml:space="preserve">Grafikon 11: Dobna i spolna struktura članova ZDMF-a </t>
  </si>
  <si>
    <t>Tablica 20: Vrijednosti obračunskih jedinica i prinosi ZDMF-ova</t>
  </si>
  <si>
    <t>Table 20: Values of ZDMFs' units of account and ZDMFs' rates of return</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</si>
  <si>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</si>
  <si>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</si>
  <si>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</si>
  <si>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</si>
  <si>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</si>
  <si>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</si>
  <si>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</si>
  <si>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</si>
  <si>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</si>
  <si>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</si>
  <si>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</si>
  <si>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</si>
  <si>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</si>
  <si>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</si>
  <si>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</si>
  <si>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</si>
  <si>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</si>
  <si>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</si>
  <si>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</si>
  <si>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</si>
  <si>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</si>
  <si>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</si>
  <si>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</si>
  <si>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</si>
  <si>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</si>
  <si>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</si>
  <si>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</si>
  <si>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</si>
  <si>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</si>
  <si>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</si>
  <si>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</si>
  <si>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</si>
  <si>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</si>
  <si>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</si>
  <si>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</si>
  <si>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</si>
  <si>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</si>
  <si>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</si>
  <si>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</si>
  <si>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</si>
  <si>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</si>
  <si>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</si>
  <si>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</si>
  <si>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</si>
  <si>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t>Tablica 21: Broj korisnika i broj ugovora po godinama</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</si>
  <si>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</si>
  <si>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</si>
  <si>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</si>
  <si>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</si>
  <si>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</si>
  <si>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</si>
  <si>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t>Tablica 23: Broj korisnika i broj ugovora po godinama</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</si>
  <si>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</si>
  <si>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</si>
  <si>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</si>
  <si>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</si>
  <si>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</si>
  <si>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</si>
  <si>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</si>
  <si>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</si>
  <si>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</si>
  <si>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</si>
  <si>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</si>
  <si>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</si>
  <si>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</si>
  <si>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</si>
  <si>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</si>
  <si>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</si>
  <si>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</si>
  <si>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</si>
  <si>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</si>
  <si>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Section VII: Factoring companies</t>
  </si>
  <si>
    <t xml:space="preserve">Tablica 25: Zaračunata bruto premija osiguranja </t>
  </si>
  <si>
    <t xml:space="preserve">Table 25: Written premium </t>
  </si>
  <si>
    <t xml:space="preserve">Tablica 27: Tržište kapitala </t>
  </si>
  <si>
    <t xml:space="preserve">Table 27: Capital Markets </t>
  </si>
  <si>
    <t>Tablica 28: Dionice s najvećim prometom</t>
  </si>
  <si>
    <t>Table 28: Stocks with the highest turnover</t>
  </si>
  <si>
    <t>Tablica 29: Obveznice s najvećim prometom</t>
  </si>
  <si>
    <t>Table 29: Bonds with the highest turnover</t>
  </si>
  <si>
    <t>Tablica 30: OTC transakcije</t>
  </si>
  <si>
    <t>Table 30: OTC transactions</t>
  </si>
  <si>
    <t>Tablica 31: Pregled trgovine pravima</t>
  </si>
  <si>
    <t>Table 31: Rights trading summary</t>
  </si>
  <si>
    <t>Tablica 32: Pregled trgovine zapisima</t>
  </si>
  <si>
    <t>Table 32: Certificates trading summary</t>
  </si>
  <si>
    <t>Tablica 26: Podaci o osiguranju</t>
  </si>
  <si>
    <t>Table 26: Insurance data</t>
  </si>
  <si>
    <t>Grafikon 18: Udio zaračunate bruto premije i likvidiranih šteta po društvima za osiguranje po vrstama osiguranja</t>
  </si>
  <si>
    <t>Chart 18:Share of written premium and claims settled per line of insurances</t>
  </si>
  <si>
    <t>Table 27: Capital Markets</t>
  </si>
  <si>
    <t>Table 29: Bonds with highest turnover</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</si>
  <si>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</si>
  <si>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</si>
  <si>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</si>
  <si>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2008.</t>
  </si>
  <si>
    <t>2009.</t>
  </si>
  <si>
    <t>2010.</t>
  </si>
  <si>
    <t>2011.</t>
  </si>
  <si>
    <t>Table 21: Number of pensioners and contracts per year</t>
  </si>
  <si>
    <t>Table 23: Number of pensioners and contracts per year</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</si>
  <si>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</si>
  <si>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</si>
  <si>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</si>
  <si>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</si>
  <si>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</si>
  <si>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</si>
  <si>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</si>
  <si>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</si>
  <si>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</si>
  <si>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</si>
  <si>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t>Table 23: Number of pensioners
and contracts per year</t>
  </si>
  <si>
    <t>Table 21: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</si>
  <si>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</si>
  <si>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</si>
  <si>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</si>
  <si>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</si>
  <si>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</si>
  <si>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</si>
  <si>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</si>
  <si>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</si>
  <si>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</si>
  <si>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</si>
  <si>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</si>
  <si>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</si>
  <si>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</si>
  <si>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DOMAĆA IMOVINA
</t>
    </r>
    <r>
      <rPr>
        <b/>
        <i/>
        <sz val="7"/>
        <color rgb="FF0000FF"/>
        <rFont val="Arial"/>
        <family val="2"/>
      </rPr>
      <t>DOMESTIC ASSETS</t>
    </r>
  </si>
  <si>
    <r>
      <t xml:space="preserve">Vrijednosni papiri i depoziti 
</t>
    </r>
    <r>
      <rPr>
        <i/>
        <sz val="7"/>
        <color rgb="FF0000FF"/>
        <rFont val="Arial"/>
        <family val="2"/>
      </rPr>
      <t>Securities and deposits</t>
    </r>
  </si>
  <si>
    <r>
      <t xml:space="preserve">Dionice + GDR
</t>
    </r>
    <r>
      <rPr>
        <i/>
        <sz val="7"/>
        <color rgb="FF0000FF"/>
        <rFont val="Arial"/>
        <family val="2"/>
      </rPr>
      <t>Shares and GDRs</t>
    </r>
  </si>
  <si>
    <r>
      <t>Državne obveznice</t>
    </r>
    <r>
      <rPr>
        <i/>
        <sz val="7"/>
        <color indexed="12"/>
        <rFont val="Arial"/>
        <family val="2"/>
        <charset val="238"/>
      </rPr>
      <t xml:space="preserv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</si>
  <si>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</si>
  <si>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</si>
  <si>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r>
      <t xml:space="preserve">Depoziti
</t>
    </r>
    <r>
      <rPr>
        <i/>
        <sz val="7"/>
        <color rgb="FF0000FF"/>
        <rFont val="Arial"/>
        <family val="2"/>
      </rPr>
      <t>Deposits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</si>
  <si>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</si>
  <si>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</si>
  <si>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INOZEMNA IMOVINA
</t>
    </r>
    <r>
      <rPr>
        <b/>
        <sz val="7"/>
        <color rgb="FF0000FF"/>
        <rFont val="Arial"/>
        <family val="2"/>
      </rPr>
      <t>FOREIGN ASSETS</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</si>
  <si>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</si>
  <si>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</si>
  <si>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sz val="7"/>
        <color rgb="FF0000FF"/>
        <rFont val="Arial"/>
        <family val="2"/>
      </rPr>
      <t>Corporate bonds</t>
    </r>
  </si>
  <si>
    <r>
      <t xml:space="preserve">UKUPNA IMOVINA
</t>
    </r>
    <r>
      <rPr>
        <b/>
        <i/>
        <sz val="7"/>
        <color rgb="FF0000FF"/>
        <rFont val="Arial"/>
        <family val="2"/>
      </rPr>
      <t>TOTAL ASSETS</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</si>
  <si>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</si>
  <si>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</si>
  <si>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Table 12: ODMF's Membership</t>
    </r>
    <r>
      <rPr>
        <b/>
        <i/>
        <vertAlign val="superscript"/>
        <sz val="9"/>
        <color rgb="FF0000FF"/>
        <rFont val="Arial"/>
        <family val="2"/>
        <charset val="238"/>
      </rPr>
      <t>1)</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</si>
  <si>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</si>
  <si>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</si>
  <si>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</si>
  <si>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</si>
  <si>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</si>
  <si>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</si>
  <si>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</si>
  <si>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</si>
  <si>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</si>
  <si>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</si>
  <si>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</si>
  <si>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</si>
  <si>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</si>
  <si>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</si>
  <si>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</si>
  <si>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Table 14: Gross pension contributions paid to ODMFs</t>
    </r>
    <r>
      <rPr>
        <b/>
        <i/>
        <vertAlign val="superscript"/>
        <sz val="9"/>
        <color rgb="FF0000FF"/>
        <rFont val="Arial"/>
        <family val="2"/>
        <charset val="238"/>
      </rPr>
      <t xml:space="preserve">1)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</si>
  <si>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</si>
  <si>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</si>
  <si>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</si>
  <si>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</si>
  <si>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</si>
  <si>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Table 16: Values of ODMFs' units of account and ODMFs' rates of return</t>
    </r>
    <r>
      <rPr>
        <b/>
        <i/>
        <vertAlign val="superscript"/>
        <sz val="9"/>
        <color rgb="FF0000FF"/>
        <rFont val="Arial"/>
        <family val="2"/>
        <charset val="238"/>
      </rPr>
      <t>1)</t>
    </r>
  </si>
  <si>
    <r>
      <t xml:space="preserve">Vrijednosti obračunskih jedinica 
</t>
    </r>
    <r>
      <rPr>
        <b/>
        <sz val="8"/>
        <color rgb="FF0000FF"/>
        <rFont val="Arial"/>
        <family val="2"/>
      </rPr>
      <t>U</t>
    </r>
    <r>
      <rPr>
        <b/>
        <i/>
        <sz val="8"/>
        <color rgb="FF0000FF"/>
        <rFont val="Arial"/>
        <family val="2"/>
      </rPr>
      <t>nit of account values</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</si>
  <si>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</si>
  <si>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</si>
  <si>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</si>
  <si>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</si>
  <si>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INOZEMNA IMOVINA/
</t>
    </r>
    <r>
      <rPr>
        <b/>
        <i/>
        <sz val="7"/>
        <color rgb="FF0000FF"/>
        <rFont val="Arial"/>
        <family val="2"/>
      </rPr>
      <t>FOREIGN ASSETS</t>
    </r>
  </si>
  <si>
    <r>
      <t xml:space="preserve">UKUPNA IMOVINA/ 
</t>
    </r>
    <r>
      <rPr>
        <b/>
        <i/>
        <sz val="7"/>
        <color rgb="FF0000FF"/>
        <rFont val="Arial"/>
        <family val="2"/>
      </rPr>
      <t>TOTAL ASSETS</t>
    </r>
  </si>
  <si>
    <r>
      <t>Table 18: Closed-end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</si>
  <si>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</si>
  <si>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</si>
  <si>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</si>
  <si>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</si>
  <si>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</si>
  <si>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</si>
  <si>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</si>
  <si>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</si>
  <si>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</si>
  <si>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</si>
  <si>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</si>
  <si>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</si>
  <si>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Vrijednosti obračunskih jedinica ZDMF-ova 
</t>
    </r>
    <r>
      <rPr>
        <b/>
        <i/>
        <sz val="8"/>
        <color rgb="FF0000FF"/>
        <rFont val="Arial"/>
        <family val="2"/>
      </rPr>
      <t xml:space="preserve">Values of  ZDMFs' units of account </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</si>
  <si>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</si>
  <si>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</si>
  <si>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</si>
  <si>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</si>
  <si>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</si>
  <si>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</si>
  <si>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</si>
  <si>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</si>
  <si>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</si>
  <si>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</si>
  <si>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</si>
  <si>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</si>
  <si>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</si>
  <si>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</si>
  <si>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</si>
  <si>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</si>
  <si>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</si>
  <si>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</si>
  <si>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</si>
  <si>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</si>
  <si>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</si>
  <si>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</si>
  <si>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</si>
  <si>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</si>
  <si>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</si>
  <si>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</si>
  <si>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</si>
  <si>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</si>
  <si>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</si>
  <si>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</si>
  <si>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</si>
  <si>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</si>
  <si>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</si>
  <si>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</si>
  <si>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</si>
  <si>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</si>
  <si>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</si>
  <si>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</si>
  <si>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</si>
  <si>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</si>
  <si>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</si>
  <si>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</si>
  <si>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</si>
  <si>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</si>
  <si>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</si>
  <si>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Vrste osiguranja </t>
    </r>
    <r>
      <rPr>
        <i/>
        <sz val="8"/>
        <rFont val="Arial"/>
        <family val="2"/>
        <charset val="238"/>
      </rPr>
      <t>/</t>
    </r>
    <r>
      <rPr>
        <i/>
        <sz val="8"/>
        <color rgb="FF0000FF"/>
        <rFont val="Arial"/>
        <family val="2"/>
      </rPr>
      <t xml:space="preserve"> line of insurance</t>
    </r>
    <r>
      <rPr>
        <i/>
        <sz val="8"/>
        <color indexed="12"/>
        <rFont val="Arial"/>
        <family val="2"/>
        <charset val="238"/>
      </rPr>
      <t>:</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</si>
  <si>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</si>
  <si>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</si>
  <si>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</si>
  <si>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</si>
  <si>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</si>
  <si>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</si>
  <si>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</si>
  <si>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</si>
  <si>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</si>
  <si>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</si>
  <si>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</si>
  <si>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</si>
  <si>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</si>
  <si>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</si>
  <si>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</si>
  <si>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</si>
  <si>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</si>
  <si>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</si>
  <si>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</si>
  <si>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</si>
  <si>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</si>
  <si>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</si>
  <si>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</si>
  <si>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</si>
  <si>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</si>
  <si>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</si>
  <si>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</si>
  <si>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</si>
  <si>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</si>
  <si>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</si>
  <si>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</si>
  <si>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</si>
  <si>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</si>
  <si>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</si>
  <si>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</si>
  <si>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</si>
  <si>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</si>
  <si>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</si>
  <si>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</si>
  <si>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</si>
  <si>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</si>
  <si>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</si>
  <si>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</si>
  <si>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</si>
  <si>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</si>
  <si>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</si>
  <si>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</si>
  <si>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</si>
  <si>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</si>
  <si>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</si>
  <si>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</si>
  <si>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</si>
  <si>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</si>
  <si>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</si>
  <si>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</si>
  <si>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</si>
  <si>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</si>
  <si>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</si>
  <si>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</si>
  <si>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</si>
  <si>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</si>
  <si>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</si>
  <si>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</si>
  <si>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</si>
  <si>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</si>
  <si>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</si>
  <si>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</si>
  <si>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</si>
  <si>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</si>
  <si>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</si>
  <si>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</si>
  <si>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</si>
  <si>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</si>
  <si>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</si>
  <si>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</si>
  <si>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</si>
  <si>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</si>
  <si>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</si>
  <si>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</si>
  <si>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</si>
  <si>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</si>
  <si>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Grafikon 14: Broj korisnika i broj 
ugovora u zadnjih godinu dana</t>
  </si>
  <si>
    <t>Chart 14: Number of pensioners
and contracts over the past year</t>
  </si>
  <si>
    <t>Tablica 22: Broj korisnika i broj ugovora u zadnjih godinu dana</t>
  </si>
  <si>
    <t>Table 22: Number of pensioners
and contracts over the past year</t>
  </si>
  <si>
    <r>
      <t xml:space="preserve">Korisnici*
</t>
    </r>
    <r>
      <rPr>
        <i/>
        <sz val="10"/>
        <color indexed="12"/>
        <rFont val="Arial"/>
        <family val="2"/>
      </rPr>
      <t>Pensioners*</t>
    </r>
  </si>
  <si>
    <t>Grafikon 16: Broj korisnika i broj 
ugovora u zadnjih godinu dana</t>
  </si>
  <si>
    <t>Chart 16: Number of pensioners
and contracts over the past year</t>
  </si>
  <si>
    <t>Tablica 24: Broj korisnika i broj ugovora u zadnjih godinu dana</t>
  </si>
  <si>
    <t>Table 24: Number of pensioners
and contracts over the past year</t>
  </si>
  <si>
    <t>*Posljednjim dopunama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</si>
  <si>
    <t xml:space="preserve">*The latest 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</si>
  <si>
    <t>Table 22: Number of pensioners and contracts over the past year</t>
  </si>
  <si>
    <t>Grafikon 14: Broj korisnika i broj ugovora u zadnjih godinu dana</t>
  </si>
  <si>
    <t>Chart 14: Number of pensioners and contracts over the past year</t>
  </si>
  <si>
    <t>Table 24: Number of pesioners and contracts over the past year</t>
  </si>
  <si>
    <t>Grafikon 16: Broj korisnika i broj ugovora u zadnjih godinu dana</t>
  </si>
  <si>
    <t>Chart 16: Number of pensioners and contracts over the past year</t>
  </si>
  <si>
    <r>
      <t xml:space="preserve">Potraživanja  
</t>
    </r>
    <r>
      <rPr>
        <b/>
        <i/>
        <sz val="7"/>
        <color rgb="FF0000FF"/>
        <rFont val="Arial"/>
        <family val="2"/>
      </rPr>
      <t>Receivables</t>
    </r>
  </si>
  <si>
    <r>
      <t xml:space="preserve">Municipalne obveznice  
</t>
    </r>
    <r>
      <rPr>
        <i/>
        <sz val="7"/>
        <color rgb="FF0000FF"/>
        <rFont val="Arial"/>
        <family val="2"/>
      </rPr>
      <t>Municipal bonds</t>
    </r>
  </si>
  <si>
    <r>
      <t xml:space="preserve">Depoziti  
</t>
    </r>
    <r>
      <rPr>
        <i/>
        <sz val="7"/>
        <color rgb="FF0000FF"/>
        <rFont val="Arial"/>
        <family val="2"/>
      </rPr>
      <t>Deposits</t>
    </r>
  </si>
  <si>
    <r>
      <t xml:space="preserve">Dionice + GDR 
</t>
    </r>
    <r>
      <rPr>
        <i/>
        <sz val="7"/>
        <color rgb="FF0000FF"/>
        <rFont val="Arial"/>
        <family val="2"/>
      </rPr>
      <t>Shares and GDRs</t>
    </r>
  </si>
  <si>
    <r>
      <t xml:space="preserve">DOMAĆA IMOVINA 
</t>
    </r>
    <r>
      <rPr>
        <b/>
        <i/>
        <sz val="7"/>
        <color rgb="FF0000FF"/>
        <rFont val="Arial"/>
        <family val="2"/>
      </rPr>
      <t>DOMESTIC ASSETS</t>
    </r>
  </si>
  <si>
    <r>
      <t xml:space="preserve">Depoziti 
</t>
    </r>
    <r>
      <rPr>
        <i/>
        <sz val="7"/>
        <color rgb="FF0000FF"/>
        <rFont val="Arial"/>
        <family val="2"/>
      </rPr>
      <t>Deposits</t>
    </r>
  </si>
  <si>
    <r>
      <t xml:space="preserve">Dionice  
</t>
    </r>
    <r>
      <rPr>
        <i/>
        <sz val="7"/>
        <color rgb="FF0000FF"/>
        <rFont val="Arial"/>
        <family val="2"/>
      </rPr>
      <t>Shares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</si>
  <si>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</si>
  <si>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</si>
  <si>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</si>
  <si>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</si>
  <si>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</si>
  <si>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</si>
  <si>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</si>
  <si>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</si>
  <si>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</si>
  <si>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</si>
  <si>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</si>
  <si>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</si>
  <si>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</si>
  <si>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</si>
  <si>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Promjena u %
</t>
    </r>
    <r>
      <rPr>
        <i/>
        <sz val="8"/>
        <color indexed="12"/>
        <rFont val="Arial"/>
        <family val="2"/>
        <charset val="238"/>
      </rPr>
      <t>Change in %</t>
    </r>
  </si>
  <si>
    <t>IMPULS-LEASING d.o.o.</t>
  </si>
  <si>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</si>
  <si>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</si>
  <si>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</si>
  <si>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</si>
  <si>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</si>
  <si>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</si>
  <si>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</si>
  <si>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</si>
  <si>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</si>
  <si>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</si>
  <si>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</si>
  <si>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</si>
  <si>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</si>
  <si>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</si>
  <si>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</si>
  <si>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</si>
  <si>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</si>
  <si>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</si>
  <si>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</si>
  <si>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t>31.03.2013.</t>
  </si>
  <si>
    <t>Tablica 10.1: Prinosi OMF-ova</t>
  </si>
  <si>
    <t>Table 10.1: OMFs' rates of return</t>
  </si>
  <si>
    <r>
      <t xml:space="preserve">Naziv fonda
</t>
    </r>
    <r>
      <rPr>
        <i/>
        <sz val="8"/>
        <color indexed="12"/>
        <rFont val="Arial"/>
        <family val="2"/>
      </rPr>
      <t>Fund name</t>
    </r>
  </si>
  <si>
    <r>
      <t xml:space="preserve">Od početka godine
</t>
    </r>
    <r>
      <rPr>
        <i/>
        <sz val="8"/>
        <color rgb="FF0000FF"/>
        <rFont val="Arial"/>
        <family val="2"/>
      </rPr>
      <t>Year-to-date</t>
    </r>
  </si>
  <si>
    <r>
      <t xml:space="preserve">Zadnjih 12 mjeseci
</t>
    </r>
    <r>
      <rPr>
        <i/>
        <sz val="8"/>
        <color rgb="FF0000FF"/>
        <rFont val="Arial"/>
        <family val="2"/>
      </rPr>
      <t>Year-on-year</t>
    </r>
  </si>
  <si>
    <r>
      <t xml:space="preserve">Anualizirani od 30.04.2002.
</t>
    </r>
    <r>
      <rPr>
        <i/>
        <sz val="8"/>
        <color rgb="FF0000FF"/>
        <rFont val="Arial"/>
        <family val="2"/>
      </rPr>
      <t>Annualized since 30 April 2002</t>
    </r>
  </si>
  <si>
    <t>Mirex</t>
  </si>
  <si>
    <t>Najmanja</t>
  </si>
  <si>
    <t>Min</t>
  </si>
  <si>
    <t>Najveća</t>
  </si>
  <si>
    <t>Max</t>
  </si>
  <si>
    <t>Raspon</t>
  </si>
  <si>
    <t>Range</t>
  </si>
  <si>
    <t xml:space="preserve">Capital Private 1 </t>
  </si>
  <si>
    <t>NETA Global Developed</t>
  </si>
  <si>
    <t>NETA MultiCash</t>
  </si>
  <si>
    <t>NETA New Europe</t>
  </si>
  <si>
    <t>NETA Private</t>
  </si>
  <si>
    <t>NETA US Algorithm</t>
  </si>
  <si>
    <t>ST INVEST d.o.o.</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</si>
  <si>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</si>
  <si>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</si>
  <si>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</si>
  <si>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</si>
  <si>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</si>
  <si>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r>
      <t>P r o m j e n a   /</t>
    </r>
    <r>
      <rPr>
        <b/>
        <i/>
        <sz val="10"/>
        <color indexed="12"/>
        <rFont val="Arial"/>
        <family val="2"/>
        <charset val="238"/>
      </rPr>
      <t xml:space="preserve">  C h a n g e</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</si>
  <si>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</si>
  <si>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</si>
  <si>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</si>
  <si>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t>Stavka / Item</t>
  </si>
  <si>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</si>
  <si>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</si>
  <si>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</si>
  <si>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</si>
  <si>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</si>
  <si>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Prelasci u drugi OMF 
</t>
    </r>
    <r>
      <rPr>
        <i/>
        <sz val="8"/>
        <color rgb="FF0000FF"/>
        <rFont val="Arial"/>
        <family val="2"/>
      </rPr>
      <t>Transfer to other OMF</t>
    </r>
  </si>
  <si>
    <r>
      <t xml:space="preserve">Prelasci iz drugih fondova
</t>
    </r>
    <r>
      <rPr>
        <i/>
        <sz val="8"/>
        <color rgb="FF0000FF"/>
        <rFont val="Arial"/>
        <family val="2"/>
      </rPr>
      <t>Transfer from other OMF</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</si>
  <si>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</si>
  <si>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</si>
  <si>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</si>
  <si>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</si>
  <si>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</si>
  <si>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</si>
  <si>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</si>
  <si>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Tablica 8: Naknade od uplaćenih doprinosa</t>
    </r>
    <r>
      <rPr>
        <b/>
        <vertAlign val="superscript"/>
        <sz val="10"/>
        <color theme="1"/>
        <rFont val="Arial"/>
        <family val="2"/>
        <charset val="238"/>
      </rPr>
      <t>2)</t>
    </r>
    <r>
      <rPr>
        <b/>
        <sz val="10"/>
        <color theme="1"/>
        <rFont val="Arial"/>
        <family val="2"/>
        <charset val="238"/>
      </rPr>
      <t xml:space="preserve">proslijeđene OMD-ovima </t>
    </r>
  </si>
  <si>
    <r>
      <t>Tablica 12: Članstvo ODMF-ova</t>
    </r>
    <r>
      <rPr>
        <b/>
        <vertAlign val="superscript"/>
        <sz val="10"/>
        <color theme="1"/>
        <rFont val="Arial"/>
        <family val="2"/>
        <charset val="238"/>
      </rPr>
      <t xml:space="preserve">1) </t>
    </r>
  </si>
  <si>
    <r>
      <t>Tablica 14: Bruto mirovinski doprinosi uplaćeni ODMF-ovima</t>
    </r>
    <r>
      <rPr>
        <b/>
        <vertAlign val="superscript"/>
        <sz val="10"/>
        <color theme="1"/>
        <rFont val="Arial"/>
        <family val="2"/>
        <charset val="238"/>
      </rPr>
      <t xml:space="preserve">1) </t>
    </r>
  </si>
  <si>
    <r>
      <t>Tablica 16: Vrijednosti obračunskih jedinica i prinosi</t>
    </r>
    <r>
      <rPr>
        <b/>
        <vertAlign val="superscript"/>
        <sz val="10"/>
        <color theme="1"/>
        <rFont val="Arial"/>
        <family val="2"/>
      </rPr>
      <t>1)</t>
    </r>
    <r>
      <rPr>
        <b/>
        <sz val="10"/>
        <color theme="1"/>
        <rFont val="Arial"/>
        <family val="2"/>
      </rPr>
      <t>ODMF-ova</t>
    </r>
  </si>
  <si>
    <r>
      <t>Tablica 18: Podaci o zatvorenim dobrovoljnim mirovinskim fondovima (ZDMF-ovima)</t>
    </r>
    <r>
      <rPr>
        <b/>
        <vertAlign val="superscript"/>
        <sz val="9"/>
        <color theme="1"/>
        <rFont val="Arial"/>
        <family val="2"/>
        <charset val="238"/>
      </rPr>
      <t>1</t>
    </r>
  </si>
  <si>
    <r>
      <t xml:space="preserve">Kvartalni podaci
</t>
    </r>
    <r>
      <rPr>
        <b/>
        <i/>
        <sz val="10"/>
        <color rgb="FF0000FF"/>
        <rFont val="Arial"/>
        <family val="2"/>
      </rPr>
      <t>Quarterly data</t>
    </r>
  </si>
  <si>
    <t>30.6.2013.</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</si>
  <si>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</si>
  <si>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</si>
  <si>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</si>
  <si>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</si>
  <si>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</si>
  <si>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t>30.06.2013.</t>
  </si>
  <si>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</si>
  <si>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</si>
  <si>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</si>
  <si>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</si>
  <si>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</si>
  <si>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</si>
  <si>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NETA Capital Croatia d.d.</t>
  </si>
  <si>
    <t>Raiffeisen New Europe</t>
  </si>
  <si>
    <t>HRV. MIR. INV. DRUŠTVO d.o.o.</t>
  </si>
  <si>
    <t>30.9.2013.</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</si>
  <si>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</si>
  <si>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</si>
  <si>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30.09.2013.</t>
  </si>
  <si>
    <t>Erste Asset Management d.o.o.</t>
  </si>
  <si>
    <t>2013.</t>
  </si>
  <si>
    <t>31.12.2013.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</si>
  <si>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</si>
  <si>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</si>
  <si>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t xml:space="preserve">Tablica 33: Otvoreni investicijski fondovi s javnom ponudom / UCITS fondovi * </t>
  </si>
  <si>
    <t xml:space="preserve">Table 33: Open-end Investment funds / UCITS funds * </t>
  </si>
  <si>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</si>
  <si>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</si>
  <si>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</si>
  <si>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</si>
  <si>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</si>
  <si>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</si>
  <si>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</si>
  <si>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</si>
  <si>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</si>
  <si>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UCITS fondovi
</t>
    </r>
    <r>
      <rPr>
        <i/>
        <sz val="7"/>
        <color rgb="FF0000FF"/>
        <rFont val="Arial"/>
        <family val="2"/>
      </rPr>
      <t>UCITS funds</t>
    </r>
  </si>
  <si>
    <t xml:space="preserve">Table 11: OMFs' investment structure </t>
  </si>
  <si>
    <t xml:space="preserve">Tablica 17: Struktura ulaganja ODMF-ova </t>
  </si>
  <si>
    <t xml:space="preserve">Table 17: ODMFs' investment structure </t>
  </si>
  <si>
    <r>
      <t xml:space="preserve">Neto imovina 
</t>
    </r>
    <r>
      <rPr>
        <b/>
        <i/>
        <sz val="7"/>
        <color rgb="FF0000FF"/>
        <rFont val="Arial"/>
        <family val="2"/>
      </rPr>
      <t>Net assets</t>
    </r>
  </si>
  <si>
    <r>
      <t xml:space="preserve">Neto imovina  
</t>
    </r>
    <r>
      <rPr>
        <b/>
        <i/>
        <sz val="8"/>
        <color rgb="FF0000FF"/>
        <rFont val="Arial"/>
        <family val="2"/>
      </rPr>
      <t>Net assets</t>
    </r>
  </si>
  <si>
    <t xml:space="preserve">Tablica 11: Struktura ulaganja OMF- ova </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</si>
  <si>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</si>
  <si>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</si>
  <si>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t xml:space="preserve">Tablica 35: Osnovni alternativni investicijski fondovi s privatnom ponudom * </t>
  </si>
  <si>
    <t xml:space="preserve">Table 35: Base alternative Investment funds with private offering * </t>
  </si>
  <si>
    <t>Tablica 34: Struktura ulaganja UCITS fondova *</t>
  </si>
  <si>
    <t>Table 34: UCITS funds investment structure*</t>
  </si>
  <si>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</si>
  <si>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</si>
  <si>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</si>
  <si>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t>POLUGODIŠNJI PODACI</t>
  </si>
  <si>
    <t xml:space="preserve"> Fondovi za gospodarsku suradnju</t>
  </si>
  <si>
    <t>Tablica 37: Alternativni investicijski fondovi rizičnog kapitala s privatnom ponudom</t>
  </si>
  <si>
    <t>Funds for Economic Cooperation</t>
  </si>
  <si>
    <t>Table 37: Venture capital open end alternative investment funds with private offering</t>
  </si>
  <si>
    <r>
      <t xml:space="preserve">Planirana veličina fonda
</t>
    </r>
    <r>
      <rPr>
        <b/>
        <i/>
        <sz val="8"/>
        <color rgb="FF0000FF"/>
        <rFont val="Arial"/>
        <family val="2"/>
      </rPr>
      <t>Planned size of the fund</t>
    </r>
  </si>
  <si>
    <r>
      <t xml:space="preserve">Kvalificirani ulagatelj  (HBOR)
</t>
    </r>
    <r>
      <rPr>
        <b/>
        <i/>
        <sz val="8"/>
        <color rgb="FF0000FF"/>
        <rFont val="Arial"/>
        <family val="2"/>
      </rPr>
      <t xml:space="preserve">Qualified investor(HBOR) </t>
    </r>
  </si>
  <si>
    <r>
      <t xml:space="preserve">stranica / </t>
    </r>
    <r>
      <rPr>
        <i/>
        <sz val="8"/>
        <color indexed="12"/>
        <rFont val="Arial"/>
        <family val="2"/>
        <charset val="238"/>
      </rPr>
      <t>page</t>
    </r>
    <r>
      <rPr>
        <sz val="8"/>
        <rFont val="Arial"/>
        <family val="2"/>
        <charset val="238"/>
      </rPr>
      <t xml:space="preserve"> 31</t>
    </r>
  </si>
  <si>
    <t xml:space="preserve">Tablica 38: Zatvoreni alternativni investicijski fondovi s javnom ponudom </t>
  </si>
  <si>
    <t xml:space="preserve">Table 38: Closed-end alternative investment funds with public offering </t>
  </si>
  <si>
    <t xml:space="preserve">Tablica 39: Zatvoreni alternativni investicijski fondovi s javnom ponudom za ulaganje u nekretnine </t>
  </si>
  <si>
    <t xml:space="preserve">Table 39: Closed-end alternative investment funds with public offering in real estate </t>
  </si>
  <si>
    <t xml:space="preserve">Tablica 40: Investicijski fondovi osnovani posebnim zakonom </t>
  </si>
  <si>
    <t xml:space="preserve">Table 40: Investment Funds established under special legal act </t>
  </si>
  <si>
    <t xml:space="preserve">Tablica 41: Broj registriranih leasing društava na dan </t>
  </si>
  <si>
    <t xml:space="preserve">Table 41: Number of registered leasing companies as at </t>
  </si>
  <si>
    <t>Tablica 42: Izvještaj o strukturi portfelja po vrstama leasinga/zajma - aktivni ugovori</t>
  </si>
  <si>
    <t>Table 42: Report on the portfolio structure by type of leasing/loan  - active contracts</t>
  </si>
  <si>
    <t>Tablica 43: Izvještaj o strukturi portfelja po vrstama leasinga  - novozaključeni  ugovori</t>
  </si>
  <si>
    <t>Table 43: Report on the portfolio structure by type of leasing  - newly concluded contracts</t>
  </si>
  <si>
    <t xml:space="preserve">Tablica 44: Skraćeni izvještaj o  agregiranom financijskom položaju leasing društava </t>
  </si>
  <si>
    <t xml:space="preserve">Table 44: Abbreviated report on the aggregate financial position of leasing companies </t>
  </si>
  <si>
    <t>Tablica 45: Izvještaj o strukturi portfelja prema objektu - aktivni ugovori</t>
  </si>
  <si>
    <t>Table 45: Report on the portfolio structure by leased asset - active contracts</t>
  </si>
  <si>
    <t>Tablica 46: Izvještaj o struktura portfelja prema objektu - novozaključeni ugovori</t>
  </si>
  <si>
    <t>Table 46: Reprt on the portfolio structure by leased asset - newly concluded contracts</t>
  </si>
  <si>
    <t>Tablica 47: Izvještaj o strukturi portfelja po leasing društvima</t>
  </si>
  <si>
    <t>Table 47: Report on the portfolio structure by leasing companies</t>
  </si>
  <si>
    <t xml:space="preserve">Tablica 48: Skraćeni izvještaj o agregiranoj sveobuhvatnoj dobiti leasing društava </t>
  </si>
  <si>
    <t xml:space="preserve">Table 48: Abbreviated report on the aggregate comprehensive increase of leasing companies </t>
  </si>
  <si>
    <t xml:space="preserve">Table 49: Abbreviated overview of the aggregate balance sheet of factoring companies </t>
  </si>
  <si>
    <t xml:space="preserve">Table 50: Abbreviated overview of the aggregate profit and loss account of factoring companies </t>
  </si>
  <si>
    <t xml:space="preserve">Table 51: Abbreviated overview of the aggregate transactions volume* of factoring companies </t>
  </si>
  <si>
    <t>Tablica 36: Alternativni investicijski fondovi rizičnog kapitala s privatnom ponudom</t>
  </si>
  <si>
    <t>Table 36: Venture capital open end alternative investment funds with private offering</t>
  </si>
  <si>
    <r>
      <t xml:space="preserve">Vrsta **
</t>
    </r>
    <r>
      <rPr>
        <b/>
        <i/>
        <sz val="8"/>
        <color rgb="FF0000FF"/>
        <rFont val="Arial"/>
        <family val="2"/>
        <charset val="238"/>
      </rPr>
      <t>Type **</t>
    </r>
  </si>
  <si>
    <r>
      <t xml:space="preserve">UCITS i OIF s javnom ponudom
</t>
    </r>
    <r>
      <rPr>
        <i/>
        <sz val="7"/>
        <color rgb="FF0000FF"/>
        <rFont val="Arial"/>
        <family val="2"/>
      </rPr>
      <t>UCITS and OIF with public offering</t>
    </r>
  </si>
  <si>
    <r>
      <rPr>
        <sz val="8"/>
        <rFont val="Arial"/>
        <family val="2"/>
      </rPr>
      <t xml:space="preserve">02 - Zdravstveno osiguranje </t>
    </r>
    <r>
      <rPr>
        <sz val="8"/>
        <color rgb="FF0000FF"/>
        <rFont val="Arial"/>
        <family val="2"/>
      </rPr>
      <t>/ Health insurance</t>
    </r>
  </si>
  <si>
    <t>SEMIANNUAL  DATA</t>
  </si>
  <si>
    <t>Tablica 33: Otvoreni investicijski fondovi / UCITS fondovi</t>
  </si>
  <si>
    <t>Table 33: Open-end Investment funds / UCITS funds</t>
  </si>
  <si>
    <t>Tablica 34: Struktura ulaganja UCITS fondova</t>
  </si>
  <si>
    <t>Table 34: UCITS funds investment structure</t>
  </si>
  <si>
    <t>Tablica 35: Osnovni alternativni fondovi s privatnom ponudom</t>
  </si>
  <si>
    <t>Table 35: Base alternative funds with private offering</t>
  </si>
  <si>
    <t>Table 36: Venture capital open-end alternative investment funds with private offering</t>
  </si>
  <si>
    <t>Tablica 37: Alternativni investicijski fondovi rizičnog kapitala s privatnom ponudom - Fondovi za gospodarsku suradnju</t>
  </si>
  <si>
    <t>Table 37: Venture capital open-end alternative investment funds with private offering - Funds for Economic Cooperation</t>
  </si>
  <si>
    <t>Tablica 40: Investicijski fondovi osnovani posebnim zakonom</t>
  </si>
  <si>
    <t>Table 40: Investment Funds established under special legal act</t>
  </si>
  <si>
    <t>Tablica 39: Zatvoreni alternativni investicijski fondovi s javnom ponudom za ulaganje u nekretnine</t>
  </si>
  <si>
    <t>Table 39: Closed-end alternative investment funds with public offering in real estate</t>
  </si>
  <si>
    <t>Tablica 38: Zatvoreni alternativni investicijski fondovi s javnom ponudom</t>
  </si>
  <si>
    <t>Table 38: Closed-end alternative investment funds with public offering</t>
  </si>
  <si>
    <t>Tablica 41: Broj registriranih leasing društava</t>
  </si>
  <si>
    <t>Table 41: Number of registrated leasing companies</t>
  </si>
  <si>
    <t>Table 42: Report on the portfolio structure by type of leasing/loan - active contracts</t>
  </si>
  <si>
    <t>Tablica 43: Izvještaj o strukturi portfelja po vrstama leasinga - novozaključeni ugovori</t>
  </si>
  <si>
    <t>Table 43: Report on the portfolio structure by type of leasing -  newly concluded contracts</t>
  </si>
  <si>
    <t xml:space="preserve">Tablica 44: Skraćeni izvještaj o agregiranom financijskom položaju leasing društava  </t>
  </si>
  <si>
    <t>Tablica 46: Izvještaj o strukturi portfelja prema objektu - novozaključeni ugovori</t>
  </si>
  <si>
    <t>Table 46: Report on the portfolio structure by leased asset -  newly concluded contracts</t>
  </si>
  <si>
    <t>Tablica 47: Izvještaj o strukturi portfelja  po leasing društvima</t>
  </si>
  <si>
    <t xml:space="preserve">Table 51: Abbreviated overview of the aggregate transactions volume of factoring companies </t>
  </si>
  <si>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</si>
  <si>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</si>
  <si>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</si>
  <si>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</si>
  <si>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</si>
  <si>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Ostali
</t>
    </r>
    <r>
      <rPr>
        <b/>
        <sz val="8"/>
        <color rgb="FF0000FF"/>
        <rFont val="Arial"/>
        <family val="2"/>
      </rPr>
      <t>Other</t>
    </r>
  </si>
  <si>
    <r>
      <t xml:space="preserve">Ukupno
</t>
    </r>
    <r>
      <rPr>
        <b/>
        <i/>
        <sz val="8"/>
        <color rgb="FF0000FF"/>
        <rFont val="Arial"/>
        <family val="2"/>
      </rPr>
      <t>Total</t>
    </r>
  </si>
  <si>
    <t>Tablica 11: Struktura ulaganja OMF-ova</t>
  </si>
  <si>
    <t>Table 11: OMFs' investment structure</t>
  </si>
  <si>
    <t>Tablica 17: Struktura ulaganja ODMF-ova</t>
  </si>
  <si>
    <t>Table 17: ODMFs' investment structure</t>
  </si>
  <si>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</si>
  <si>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</si>
  <si>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</si>
  <si>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</si>
  <si>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</si>
  <si>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</si>
  <si>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</si>
  <si>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</si>
  <si>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</si>
  <si>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</si>
  <si>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</si>
  <si>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</si>
  <si>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</si>
  <si>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</si>
  <si>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t xml:space="preserve">Ivan Mučnjak, Ivo Ninić,Damir Maričić, Mirna Krišto,
 Željko Kovačić, Jelena Dostal Pilipić, Ivana Sivrić                        </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</si>
  <si>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</si>
  <si>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</si>
  <si>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</si>
  <si>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</si>
  <si>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</si>
  <si>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</si>
  <si>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</si>
  <si>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</si>
  <si>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</si>
  <si>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</si>
  <si>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t>RHMJ-A-A</t>
  </si>
  <si>
    <r>
      <t xml:space="preserve"> </t>
    </r>
    <r>
      <rPr>
        <b/>
        <vertAlign val="superscript"/>
        <sz val="8"/>
        <color rgb="FFFF0000"/>
        <rFont val="Arial"/>
        <family val="2"/>
      </rPr>
      <t>2</t>
    </r>
    <r>
      <rPr>
        <sz val="8"/>
        <rFont val="Arial"/>
        <family val="2"/>
      </rPr>
      <t xml:space="preserve">  Fond C Premium je u postupku likvidacije.</t>
    </r>
  </si>
  <si>
    <t xml:space="preserve">    The C Premium fund is currently undergoing the winding-up procedure.</t>
  </si>
  <si>
    <r>
      <t xml:space="preserve"> </t>
    </r>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</si>
  <si>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</si>
  <si>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Ožujak 2014.</t>
  </si>
  <si>
    <t>March 2014</t>
  </si>
  <si>
    <t>OŽUJAK 2014.</t>
  </si>
  <si>
    <t>MARCH 2014</t>
  </si>
  <si>
    <t>NETA Frontier</t>
  </si>
  <si>
    <t>31.3.2014.</t>
  </si>
  <si>
    <t>Tablica 34.1: Izdavanje i otkup udjela UCITS fondova</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</si>
  <si>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</si>
  <si>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</si>
  <si>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</si>
  <si>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</si>
  <si>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</si>
  <si>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</si>
  <si>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</si>
  <si>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</si>
  <si>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</si>
  <si>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</si>
  <si>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</si>
  <si>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</si>
  <si>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t>Table 34.1: Sales and redemptions in UCITS funds</t>
  </si>
  <si>
    <r>
      <t>Ostali /</t>
    </r>
    <r>
      <rPr>
        <sz val="9"/>
        <color rgb="FF0000FF"/>
        <rFont val="Arial"/>
        <family val="2"/>
      </rPr>
      <t xml:space="preserve"> </t>
    </r>
    <r>
      <rPr>
        <i/>
        <sz val="9"/>
        <color rgb="FF0000FF"/>
        <rFont val="Arial"/>
        <family val="2"/>
      </rPr>
      <t>Other</t>
    </r>
  </si>
  <si>
    <t/>
  </si>
  <si>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</si>
  <si>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</si>
  <si>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</si>
  <si>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03 - Osiguranje cestovnih vozila /</t>
    </r>
    <r>
      <rPr>
        <sz val="8"/>
        <color indexed="12"/>
        <rFont val="Arial"/>
        <family val="2"/>
      </rPr>
      <t xml:space="preserve"> Insurance of land motor vehicles</t>
    </r>
  </si>
  <si>
    <r>
      <t xml:space="preserve">01 - Osiguranje od nezgode / </t>
    </r>
    <r>
      <rPr>
        <sz val="8"/>
        <color indexed="12"/>
        <rFont val="Arial"/>
        <family val="2"/>
      </rPr>
      <t>Personal accident insurance</t>
    </r>
  </si>
  <si>
    <t>Grafikon 19: Udjel broja aktivnih ugovora u ukupnom broju ugovora na dan 31. ožujka 2014.</t>
  </si>
  <si>
    <t>Chart 19: Share of the number of active contracts in total number of contracts as at 31 March 2014</t>
  </si>
  <si>
    <t xml:space="preserve">Grafikon 20: Godišnja promjena vrijednosti aktivnih ugovora na dan 31. ožujka 2014. </t>
  </si>
  <si>
    <t>Chart 20: Annual change in value of active contracts as at 31 March 2014</t>
  </si>
  <si>
    <r>
      <t xml:space="preserve">3) Podaci dostavljeni u izvještajima sa stanjem na dan 31.3.2014. godine.  
    </t>
    </r>
    <r>
      <rPr>
        <i/>
        <sz val="8"/>
        <color indexed="12"/>
        <rFont val="Arial"/>
        <family val="2"/>
      </rPr>
      <t>Data delivered in reports containing the balance as at 31 March 2014</t>
    </r>
  </si>
  <si>
    <r>
      <t xml:space="preserve">1) Podaci dostavljeni u izvještajima sa stanjem na dan 31.3.2014. godine.
    </t>
    </r>
    <r>
      <rPr>
        <i/>
        <sz val="8"/>
        <color indexed="12"/>
        <rFont val="Arial"/>
        <family val="2"/>
      </rPr>
      <t xml:space="preserve">Data delivered in reports containing the balance as at 31 March 2014. </t>
    </r>
  </si>
  <si>
    <r>
      <t xml:space="preserve">3) Podaci dostavljeni u izvještajima sa stanjem na dan 31.3.2014. godine. /  </t>
    </r>
    <r>
      <rPr>
        <i/>
        <sz val="8"/>
        <color indexed="12"/>
        <rFont val="Arial"/>
        <family val="2"/>
      </rPr>
      <t xml:space="preserve">Data delivered in reports containing the balance as at 31 March 2014. </t>
    </r>
  </si>
  <si>
    <t>31.03.2014.</t>
  </si>
  <si>
    <r>
      <t>31.03.2013.</t>
    </r>
    <r>
      <rPr>
        <b/>
        <vertAlign val="superscript"/>
        <sz val="9"/>
        <rFont val="Arial"/>
        <family val="2"/>
      </rPr>
      <t>3</t>
    </r>
  </si>
  <si>
    <r>
      <t>01.01. - 31.03.2013.</t>
    </r>
    <r>
      <rPr>
        <b/>
        <vertAlign val="superscript"/>
        <sz val="9"/>
        <rFont val="Arial"/>
        <family val="2"/>
        <charset val="238"/>
      </rPr>
      <t>3</t>
    </r>
  </si>
  <si>
    <t>01.01. - 31.03.2014.</t>
  </si>
  <si>
    <r>
      <t>31.03.2013.</t>
    </r>
    <r>
      <rPr>
        <b/>
        <vertAlign val="superscript"/>
        <sz val="8"/>
        <rFont val="Arial"/>
        <family val="2"/>
        <charset val="238"/>
      </rPr>
      <t>1</t>
    </r>
  </si>
  <si>
    <r>
      <t>31.03.2013.</t>
    </r>
    <r>
      <rPr>
        <b/>
        <vertAlign val="superscript"/>
        <sz val="9"/>
        <rFont val="Arial"/>
        <family val="2"/>
        <charset val="238"/>
      </rPr>
      <t>3</t>
    </r>
  </si>
  <si>
    <r>
      <t>01.01. - 31.03.2013.</t>
    </r>
    <r>
      <rPr>
        <b/>
        <vertAlign val="superscript"/>
        <sz val="9"/>
        <rFont val="Arial"/>
        <family val="2"/>
        <charset val="238"/>
      </rPr>
      <t>1</t>
    </r>
  </si>
  <si>
    <r>
      <t>31.03.2014.</t>
    </r>
    <r>
      <rPr>
        <b/>
        <vertAlign val="superscript"/>
        <sz val="8"/>
        <rFont val="Arial"/>
        <family val="2"/>
        <charset val="238"/>
      </rPr>
      <t>2</t>
    </r>
  </si>
  <si>
    <r>
      <t>01.01. - 31.03.2013.</t>
    </r>
    <r>
      <rPr>
        <b/>
        <vertAlign val="superscript"/>
        <sz val="8"/>
        <rFont val="Arial"/>
        <family val="2"/>
        <charset val="238"/>
      </rPr>
      <t>1</t>
    </r>
  </si>
  <si>
    <r>
      <t>01.01. - 31.03.2014.</t>
    </r>
    <r>
      <rPr>
        <b/>
        <vertAlign val="superscript"/>
        <sz val="8"/>
        <rFont val="Arial"/>
        <family val="2"/>
        <charset val="238"/>
      </rPr>
      <t>2</t>
    </r>
  </si>
  <si>
    <t>Svibanj 2014.</t>
  </si>
  <si>
    <t>May 2014</t>
  </si>
  <si>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</si>
  <si>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</si>
  <si>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</si>
  <si>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</si>
  <si>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</si>
  <si>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</si>
  <si>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</si>
  <si>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</si>
  <si>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</si>
  <si>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</si>
  <si>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</si>
  <si>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</si>
  <si>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t>
  </si>
  <si>
    <t xml:space="preserve">NETA Emerging Bond  </t>
  </si>
  <si>
    <t xml:space="preserve">Raiffeisen Absolute </t>
  </si>
  <si>
    <t xml:space="preserve">Raiffeisen Absolute Aggressive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</si>
  <si>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</si>
  <si>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</si>
  <si>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</si>
  <si>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</si>
  <si>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Ostala imovina 
</t>
    </r>
    <r>
      <rPr>
        <b/>
        <i/>
        <sz val="7"/>
        <color rgb="FF0000FF"/>
        <rFont val="Arial"/>
        <family val="2"/>
      </rPr>
      <t>Other assets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</si>
  <si>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</si>
  <si>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</si>
  <si>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</si>
  <si>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</si>
  <si>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r>
      <t xml:space="preserve">ST Balanced </t>
    </r>
    <r>
      <rPr>
        <b/>
        <vertAlign val="superscript"/>
        <sz val="8"/>
        <color rgb="FFFF0000"/>
        <rFont val="Arial"/>
        <family val="2"/>
      </rPr>
      <t>1</t>
    </r>
  </si>
  <si>
    <r>
      <t xml:space="preserve">ST Cash </t>
    </r>
    <r>
      <rPr>
        <b/>
        <vertAlign val="superscript"/>
        <sz val="8"/>
        <color rgb="FFFF0000"/>
        <rFont val="Arial"/>
        <family val="2"/>
      </rPr>
      <t>1</t>
    </r>
  </si>
  <si>
    <r>
      <t xml:space="preserve">ST Global Equity </t>
    </r>
    <r>
      <rPr>
        <b/>
        <vertAlign val="superscript"/>
        <sz val="8"/>
        <color rgb="FFFF0000"/>
        <rFont val="Arial"/>
        <family val="2"/>
      </rPr>
      <t>1</t>
    </r>
  </si>
  <si>
    <r>
      <t xml:space="preserve">C PREMIUM </t>
    </r>
    <r>
      <rPr>
        <b/>
        <vertAlign val="superscript"/>
        <sz val="8"/>
        <color rgb="FFFF0000"/>
        <rFont val="Arial"/>
        <family val="2"/>
      </rPr>
      <t>2</t>
    </r>
  </si>
  <si>
    <r>
      <t xml:space="preserve">NETA Global Balanced Emerging Markets </t>
    </r>
    <r>
      <rPr>
        <b/>
        <vertAlign val="superscript"/>
        <sz val="8"/>
        <color rgb="FFFF0000"/>
        <rFont val="Arial"/>
        <family val="2"/>
      </rPr>
      <t>3</t>
    </r>
  </si>
  <si>
    <r>
      <rPr>
        <b/>
        <vertAlign val="superscript"/>
        <sz val="8"/>
        <color rgb="FFFF0000"/>
        <rFont val="Arial"/>
        <family val="2"/>
      </rPr>
      <t xml:space="preserve">  3</t>
    </r>
    <r>
      <rPr>
        <sz val="8"/>
        <rFont val="Arial"/>
        <family val="2"/>
      </rPr>
      <t xml:space="preserve">  Fondovi NETA Global Balanced Emerging Markets i NETA Global Dynamic Emerging Markets su u postupku likvidacije.</t>
    </r>
  </si>
  <si>
    <t xml:space="preserve">    The  NETA Global Balanced Emerging Markets fund and the NETA Global Dynamic Emerging Markets fund are currently undergoing the winding-up procedure.</t>
  </si>
  <si>
    <r>
      <t xml:space="preserve">NETA Global Dynamic Emerging Markets </t>
    </r>
    <r>
      <rPr>
        <b/>
        <vertAlign val="superscript"/>
        <sz val="8"/>
        <color rgb="FFFF0000"/>
        <rFont val="Arial"/>
        <family val="2"/>
      </rPr>
      <t>3</t>
    </r>
  </si>
  <si>
    <t>Grafikon 2: Dobna i spolna struktura članova OMF-a na dan 30.6.2014.</t>
  </si>
  <si>
    <t>Chart 2: OMF members age and sex structure as at 30 June 2014</t>
  </si>
  <si>
    <t>Lipanj 2014.</t>
  </si>
  <si>
    <t>June 2014</t>
  </si>
  <si>
    <t>Grafikon 7: Dobna i spolna struktura članova ODMF-a na dan 30.6.2014.</t>
  </si>
  <si>
    <t>Chart 7: ODMF members age and sex structure as at 30 June 2014</t>
  </si>
  <si>
    <t>LIPANJ 2014.</t>
  </si>
  <si>
    <t>JUNE 2014</t>
  </si>
  <si>
    <t>Grafikon 11: Dobna i spolna struktura članova ZDMF-a na dan 30.6.2014.</t>
  </si>
  <si>
    <t>Chart 11: ZDMF members age and sex structure as at 30 June 2014</t>
  </si>
  <si>
    <t>Table 25: Written premium for the period 1 January - 30 June 2014</t>
  </si>
  <si>
    <t>Tablica 25: Zaračunata bruto premija osiguranja za period od 1. siječnja do 30. lipnja 2014.</t>
  </si>
  <si>
    <t>I.- VI.2013</t>
  </si>
  <si>
    <t>I.- VI.2014</t>
  </si>
  <si>
    <t>Tablica 26: Podaci o osiguranju za period od 1. siječnja do 30. lipnja 2014.</t>
  </si>
  <si>
    <t>Table 26: Insurance data for the period 1 January - 30 June 2014</t>
  </si>
  <si>
    <t>Grafikon 18: Udio zaračunate bruto premije i likvidiranih šteta po društvima za osiguranje po vrstama osiguranja za period od 1. siječnja do 30. lipnja 2014.</t>
  </si>
  <si>
    <t>Chart 18: Share of written premium and claims settled per line of insurances for the period 1 January - 30 June 2014</t>
  </si>
  <si>
    <t>HT-R-A</t>
  </si>
  <si>
    <t>ERNT-R-A</t>
  </si>
  <si>
    <t>LEDO-R-A</t>
  </si>
  <si>
    <t>KORF-R-A</t>
  </si>
  <si>
    <t>JDRA-R-A</t>
  </si>
  <si>
    <t>PODR-R-A</t>
  </si>
  <si>
    <t>ATGR-R-A</t>
  </si>
  <si>
    <t>BLJE-R-A</t>
  </si>
  <si>
    <t>ADRS-R-A</t>
  </si>
  <si>
    <t>ADRS-P-A</t>
  </si>
  <si>
    <t>RHMF-O-19BA</t>
  </si>
  <si>
    <t>RHMF-O-247E</t>
  </si>
  <si>
    <t>RHMF-O-227E</t>
  </si>
  <si>
    <t>RHMF-O-187A</t>
  </si>
  <si>
    <t>RHMF-O-167A</t>
  </si>
  <si>
    <t>RIBA-O-177A</t>
  </si>
  <si>
    <t>RHMF-O-203A</t>
  </si>
  <si>
    <t>FNOI-D-161A</t>
  </si>
  <si>
    <t>FNOI-D-167A</t>
  </si>
  <si>
    <t>FNOI-D-151A</t>
  </si>
  <si>
    <t>JDGL-O-166A</t>
  </si>
  <si>
    <t>RHMF-O-172A</t>
  </si>
  <si>
    <t>RHMF-O-203E</t>
  </si>
  <si>
    <t>RHMF-O-15CA</t>
  </si>
  <si>
    <t>RHMF-O-157A</t>
  </si>
  <si>
    <t>RIBA-O-17BA</t>
  </si>
  <si>
    <t>Erste Elite</t>
  </si>
  <si>
    <t>Erste Exclusive</t>
  </si>
  <si>
    <t>EQUINOX 1</t>
  </si>
  <si>
    <t>INTERCAPITAL ASSET MANAGEMENT d.o.o.</t>
  </si>
  <si>
    <t>KWSO Capital Flex</t>
  </si>
  <si>
    <t xml:space="preserve">INTERCAPITAL ASSET MANAGEMENT d.o.o. </t>
  </si>
  <si>
    <t>Locusta Value I</t>
  </si>
  <si>
    <t>Locusta Value II</t>
  </si>
  <si>
    <t>Locusta Value III</t>
  </si>
  <si>
    <t>RF Advantage</t>
  </si>
  <si>
    <r>
      <t xml:space="preserve">ZB Private World </t>
    </r>
    <r>
      <rPr>
        <b/>
        <vertAlign val="superscript"/>
        <sz val="8"/>
        <color rgb="FFFF0000"/>
        <rFont val="Arial"/>
        <family val="2"/>
      </rPr>
      <t>1</t>
    </r>
  </si>
  <si>
    <r>
      <t xml:space="preserve"> </t>
    </r>
    <r>
      <rPr>
        <b/>
        <vertAlign val="superscript"/>
        <sz val="8"/>
        <color rgb="FFFF0000"/>
        <rFont val="Arial"/>
        <family val="2"/>
      </rPr>
      <t xml:space="preserve">1 </t>
    </r>
    <r>
      <rPr>
        <sz val="8"/>
        <rFont val="Arial"/>
        <family val="2"/>
      </rPr>
      <t>Fond ZB Private East promijenio je naziv u ZB Private World, promijenjena mu je i strategija ulaganja (23.05.2014.)</t>
    </r>
  </si>
  <si>
    <t xml:space="preserve">  The ZB Private East fund changed its name to the  ZB Private World fund, and investment strategy has also been changed (23 May 2014).</t>
  </si>
  <si>
    <t>AGRAM LIFE osiguranje d.d.</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</si>
  <si>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</si>
  <si>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</si>
  <si>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</si>
  <si>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</si>
  <si>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</si>
  <si>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</si>
  <si>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</si>
  <si>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</si>
  <si>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</si>
  <si>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</si>
  <si>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</si>
  <si>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</si>
  <si>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</si>
  <si>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</si>
  <si>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</si>
  <si>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</si>
  <si>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</si>
  <si>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</si>
  <si>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</si>
  <si>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</si>
  <si>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</si>
  <si>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</si>
  <si>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</si>
  <si>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</si>
  <si>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</si>
  <si>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Prosinac 2013.</t>
  </si>
  <si>
    <t>December 2013</t>
  </si>
  <si>
    <t>30.6.2014.</t>
  </si>
  <si>
    <t>VII. dio: Faktoring društva</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</si>
  <si>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</si>
  <si>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t xml:space="preserve">Tablica 49:  Skraćeni prikaz agregirane bilance faktoring društava </t>
  </si>
  <si>
    <t xml:space="preserve">Tablica 50: Skraćeni prikaz agregiranog računa dobiti i gubitka faktoring društava </t>
  </si>
  <si>
    <t xml:space="preserve">Tablica 51: Skraćeni prikaz agregiranog volumena transakcija* faktoring društava </t>
  </si>
  <si>
    <t xml:space="preserve"> *Volumen transakcija predstavlja kumulativni iznos otkupljenih faktura kod poslova faktoringa te kumulativni iznos eskontiranih mjenica i </t>
  </si>
  <si>
    <r>
      <t>Faktoring /</t>
    </r>
    <r>
      <rPr>
        <i/>
        <sz val="8"/>
        <color indexed="12"/>
        <rFont val="Arial"/>
        <family val="2"/>
      </rPr>
      <t xml:space="preserve"> Factoring</t>
    </r>
  </si>
  <si>
    <r>
      <t xml:space="preserve">1) </t>
    </r>
    <r>
      <rPr>
        <sz val="8"/>
        <rFont val="Arial"/>
        <family val="2"/>
        <charset val="238"/>
      </rPr>
      <t xml:space="preserve">Podaci za 16 faktoring društava / </t>
    </r>
    <r>
      <rPr>
        <i/>
        <sz val="8"/>
        <color indexed="12"/>
        <rFont val="Arial"/>
        <family val="2"/>
      </rPr>
      <t>Data for 16 factoring companies</t>
    </r>
  </si>
  <si>
    <r>
      <t xml:space="preserve">2) </t>
    </r>
    <r>
      <rPr>
        <sz val="8"/>
        <rFont val="Arial"/>
        <family val="2"/>
        <charset val="238"/>
      </rPr>
      <t xml:space="preserve">Podaci za 15 faktoring društava / </t>
    </r>
    <r>
      <rPr>
        <i/>
        <sz val="8"/>
        <color indexed="12"/>
        <rFont val="Arial"/>
        <family val="2"/>
      </rPr>
      <t>Data for 15 factoring companies</t>
    </r>
  </si>
  <si>
    <r>
      <t xml:space="preserve">VII. dio: Faktoring društva / </t>
    </r>
    <r>
      <rPr>
        <b/>
        <i/>
        <sz val="10"/>
        <color rgb="FF0000FF"/>
        <rFont val="Arial"/>
        <family val="2"/>
      </rPr>
      <t>Section VII: Factoring companies</t>
    </r>
  </si>
  <si>
    <t xml:space="preserve">Tablica 51: Skraćeni prikaz agregiranog volumena transakcija faktoring društava </t>
  </si>
  <si>
    <r>
      <t xml:space="preserve">Broj / </t>
    </r>
    <r>
      <rPr>
        <i/>
        <sz val="10"/>
        <color rgb="FF0000FF"/>
        <rFont val="Arial"/>
        <family val="2"/>
      </rPr>
      <t>Number</t>
    </r>
    <r>
      <rPr>
        <sz val="10"/>
        <color theme="1"/>
        <rFont val="Arial"/>
        <family val="2"/>
        <charset val="238"/>
      </rPr>
      <t xml:space="preserve"> 7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XII    Zagreb, 18.7.2014.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</si>
</sst>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189">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b/>
      <i/>
      <sz val="10"/>
      <name val="Arial"/>
      <family val="2"/>
      <charset val="238"/>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s>
  <fills count="1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0">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70" fillId="0" borderId="0" applyFont="0" applyFill="0" applyBorder="0" applyAlignment="0" applyProtection="0"/>
    <xf numFmtId="0" fontId="70"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71" fillId="0" borderId="0">
      <alignment vertical="top"/>
    </xf>
    <xf numFmtId="0" fontId="69" fillId="0" borderId="0"/>
    <xf numFmtId="165" fontId="9" fillId="0" borderId="0" applyFont="0" applyFill="0" applyBorder="0" applyAlignment="0" applyProtection="0"/>
    <xf numFmtId="0" fontId="10" fillId="0" borderId="0"/>
    <xf numFmtId="0" fontId="70" fillId="0" borderId="0"/>
    <xf numFmtId="0" fontId="10" fillId="0" borderId="0"/>
    <xf numFmtId="0" fontId="9" fillId="0" borderId="0"/>
    <xf numFmtId="0" fontId="70" fillId="0" borderId="0"/>
    <xf numFmtId="0" fontId="70" fillId="0" borderId="0"/>
    <xf numFmtId="0" fontId="2" fillId="0" borderId="0"/>
    <xf numFmtId="0" fontId="127" fillId="0" borderId="0"/>
    <xf numFmtId="0" fontId="3" fillId="0" borderId="0"/>
  </cellStyleXfs>
  <cellXfs count="784">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8"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9"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9"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9" fillId="0" borderId="0" xfId="16" applyFont="1"/>
    <xf numFmtId="0" fontId="33" fillId="0" borderId="0" xfId="18" applyFont="1" applyAlignment="1"/>
    <xf numFmtId="0" fontId="82" fillId="0" borderId="0" xfId="18" applyFont="1" applyAlignment="1"/>
    <xf numFmtId="0" fontId="33" fillId="0" borderId="0" xfId="18" applyFont="1">
      <alignment vertical="top"/>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33" fillId="0" borderId="0" xfId="0" applyFont="1" applyAlignment="1">
      <alignment horizontal="right"/>
    </xf>
    <xf numFmtId="0" fontId="59" fillId="0" borderId="0" xfId="0" applyFont="1" applyFill="1" applyBorder="1" applyAlignment="1">
      <alignment horizontal="left" vertical="center"/>
    </xf>
    <xf numFmtId="0" fontId="28" fillId="0" borderId="0" xfId="3" applyFont="1" applyFill="1" applyAlignment="1">
      <alignment horizontal="left" vertical="center"/>
    </xf>
    <xf numFmtId="0" fontId="66" fillId="0" borderId="0" xfId="0" applyNumberFormat="1" applyFont="1" applyAlignment="1">
      <alignment horizontal="right" vertical="center"/>
    </xf>
    <xf numFmtId="0" fontId="58"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104" fillId="0" borderId="0" xfId="2" applyFont="1" applyAlignment="1" applyProtection="1">
      <alignment horizontal="left" vertical="center"/>
    </xf>
    <xf numFmtId="0" fontId="16" fillId="0" borderId="0" xfId="2" applyFont="1" applyAlignment="1" applyProtection="1">
      <alignment horizontal="left" vertical="center"/>
    </xf>
    <xf numFmtId="0" fontId="105" fillId="0" borderId="0" xfId="2" applyFont="1" applyAlignment="1" applyProtection="1"/>
    <xf numFmtId="0" fontId="105" fillId="0" borderId="0" xfId="2" applyFont="1" applyAlignment="1" applyProtection="1">
      <alignment vertical="center"/>
    </xf>
    <xf numFmtId="0" fontId="105" fillId="0" borderId="0" xfId="2" applyFont="1" applyAlignment="1" applyProtection="1">
      <alignment horizontal="left" vertical="center"/>
    </xf>
    <xf numFmtId="0" fontId="33" fillId="0" borderId="0" xfId="0" applyFont="1" applyAlignment="1">
      <alignment horizontal="right"/>
    </xf>
    <xf numFmtId="0" fontId="106" fillId="0" borderId="0" xfId="0" applyFont="1"/>
    <xf numFmtId="166" fontId="0" fillId="0" borderId="0" xfId="0" applyNumberFormat="1"/>
    <xf numFmtId="0" fontId="110" fillId="0" borderId="0" xfId="0" applyFont="1" applyFill="1" applyBorder="1" applyAlignment="1">
      <alignment horizontal="left" vertical="center"/>
    </xf>
    <xf numFmtId="0" fontId="65" fillId="0" borderId="0" xfId="3" applyFont="1" applyAlignment="1">
      <alignment horizontal="left" vertical="center"/>
    </xf>
    <xf numFmtId="0" fontId="109" fillId="0" borderId="0" xfId="0" applyFont="1"/>
    <xf numFmtId="0" fontId="109" fillId="0" borderId="0" xfId="0" applyFont="1" applyAlignment="1">
      <alignment vertical="top" wrapText="1"/>
    </xf>
    <xf numFmtId="0" fontId="62" fillId="0" borderId="0" xfId="0" applyFont="1" applyAlignment="1">
      <alignment vertical="top" wrapText="1"/>
    </xf>
    <xf numFmtId="0" fontId="62" fillId="0" borderId="0" xfId="0" applyFont="1"/>
    <xf numFmtId="0" fontId="37" fillId="0" borderId="0" xfId="0" applyFont="1" applyFill="1" applyBorder="1" applyAlignment="1">
      <alignment wrapText="1"/>
    </xf>
    <xf numFmtId="0" fontId="58" fillId="0" borderId="0" xfId="0" applyFont="1" applyBorder="1" applyAlignment="1">
      <alignment horizontal="center" vertical="center"/>
    </xf>
    <xf numFmtId="0" fontId="106" fillId="0" borderId="0" xfId="0" applyFont="1" applyAlignment="1">
      <alignment vertical="center"/>
    </xf>
    <xf numFmtId="0" fontId="46" fillId="0" borderId="0" xfId="0" applyFont="1" applyFill="1" applyBorder="1" applyAlignment="1">
      <alignment horizontal="right"/>
    </xf>
    <xf numFmtId="0" fontId="58" fillId="0" borderId="0" xfId="0" applyFont="1" applyBorder="1" applyAlignment="1">
      <alignment horizontal="left" vertical="center" indent="3"/>
    </xf>
    <xf numFmtId="0" fontId="62" fillId="0" borderId="0" xfId="0" applyFont="1" applyAlignment="1">
      <alignment vertical="center"/>
    </xf>
    <xf numFmtId="0" fontId="66" fillId="0" borderId="0" xfId="0" applyFont="1" applyAlignment="1">
      <alignment horizontal="right" vertical="center"/>
    </xf>
    <xf numFmtId="0" fontId="118" fillId="0" borderId="0" xfId="0" applyFont="1"/>
    <xf numFmtId="0" fontId="118" fillId="0" borderId="0" xfId="0" applyFont="1" applyAlignment="1">
      <alignment vertical="center"/>
    </xf>
    <xf numFmtId="0" fontId="16" fillId="0" borderId="0" xfId="2" applyFont="1" applyAlignment="1" applyProtection="1"/>
    <xf numFmtId="0" fontId="104" fillId="0" borderId="0" xfId="2" applyFont="1" applyAlignment="1" applyProtection="1"/>
    <xf numFmtId="0" fontId="120" fillId="0" borderId="0" xfId="0" applyFont="1" applyAlignment="1">
      <alignment vertical="center"/>
    </xf>
    <xf numFmtId="0" fontId="108" fillId="0" borderId="0" xfId="0" applyFont="1" applyAlignment="1">
      <alignment vertical="center"/>
    </xf>
    <xf numFmtId="0" fontId="59" fillId="0" borderId="0" xfId="0" applyFont="1" applyAlignment="1">
      <alignment vertical="top"/>
    </xf>
    <xf numFmtId="0" fontId="109" fillId="0" borderId="0" xfId="0" applyFont="1" applyAlignment="1">
      <alignment vertical="center"/>
    </xf>
    <xf numFmtId="0" fontId="81" fillId="0" borderId="0" xfId="0" applyFont="1" applyAlignment="1">
      <alignment vertical="top"/>
    </xf>
    <xf numFmtId="0" fontId="47" fillId="0" borderId="0" xfId="0" applyFont="1" applyAlignment="1">
      <alignment vertical="top"/>
    </xf>
    <xf numFmtId="0" fontId="108" fillId="0" borderId="0" xfId="27" applyFont="1" applyAlignment="1">
      <alignment vertical="center"/>
    </xf>
    <xf numFmtId="0" fontId="88" fillId="0" borderId="0" xfId="27" applyFont="1" applyAlignment="1">
      <alignment vertical="center"/>
    </xf>
    <xf numFmtId="0" fontId="13" fillId="0" borderId="0" xfId="27" applyFont="1" applyFill="1" applyBorder="1" applyAlignment="1">
      <alignment horizontal="right" vertical="center"/>
    </xf>
    <xf numFmtId="0" fontId="119" fillId="0" borderId="0" xfId="27" applyFont="1" applyAlignment="1">
      <alignment vertical="center"/>
    </xf>
    <xf numFmtId="0" fontId="23" fillId="0" borderId="0" xfId="27" applyFont="1" applyFill="1" applyBorder="1" applyAlignment="1">
      <alignment horizontal="right" vertical="center"/>
    </xf>
    <xf numFmtId="0" fontId="59" fillId="0" borderId="0" xfId="27" applyFont="1" applyAlignment="1">
      <alignment horizontal="right" vertical="center"/>
    </xf>
    <xf numFmtId="0" fontId="104" fillId="0" borderId="0" xfId="2" applyFont="1" applyAlignment="1" applyProtection="1">
      <alignment horizontal="left" vertical="center" wrapText="1"/>
    </xf>
    <xf numFmtId="0" fontId="125" fillId="0" borderId="0" xfId="2" applyFont="1" applyAlignment="1" applyProtection="1">
      <alignment horizontal="left" vertical="center"/>
    </xf>
    <xf numFmtId="0" fontId="126" fillId="0" borderId="0" xfId="2" applyFont="1" applyAlignment="1" applyProtection="1">
      <alignment horizontal="left" vertical="center"/>
    </xf>
    <xf numFmtId="0" fontId="104" fillId="0" borderId="0" xfId="2" applyFont="1" applyFill="1" applyBorder="1" applyAlignment="1" applyProtection="1">
      <alignment horizontal="left" vertical="center"/>
    </xf>
    <xf numFmtId="0" fontId="59" fillId="0" borderId="0" xfId="28" applyFont="1" applyFill="1" applyBorder="1" applyAlignment="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104" fillId="0" borderId="0" xfId="2" applyFont="1" applyAlignment="1" applyProtection="1">
      <alignment vertical="center"/>
    </xf>
    <xf numFmtId="0" fontId="16" fillId="0" borderId="0" xfId="2" applyFont="1" applyAlignment="1" applyProtection="1">
      <alignment vertical="center"/>
    </xf>
    <xf numFmtId="0" fontId="128"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23" fillId="0" borderId="0" xfId="0" applyFont="1" applyAlignment="1">
      <alignment vertical="center"/>
    </xf>
    <xf numFmtId="0" fontId="119" fillId="0" borderId="0" xfId="0" applyFont="1" applyAlignment="1">
      <alignment horizontal="left" vertical="center"/>
    </xf>
    <xf numFmtId="0" fontId="59" fillId="0" borderId="0" xfId="0" applyFont="1" applyAlignment="1">
      <alignment horizontal="center" vertical="center"/>
    </xf>
    <xf numFmtId="0" fontId="144" fillId="4" borderId="0" xfId="0" applyFont="1" applyFill="1" applyAlignment="1">
      <alignment vertical="center" wrapText="1"/>
    </xf>
    <xf numFmtId="3" fontId="144" fillId="4" borderId="0" xfId="1" applyNumberFormat="1" applyFont="1" applyFill="1" applyAlignment="1">
      <alignment horizontal="right" vertical="center"/>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9"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9" fillId="0" borderId="0" xfId="3" applyFont="1" applyFill="1" applyBorder="1" applyAlignment="1">
      <alignment horizontal="left" vertical="center"/>
    </xf>
    <xf numFmtId="0" fontId="137" fillId="0" borderId="0" xfId="18" applyFont="1" applyAlignment="1"/>
    <xf numFmtId="0" fontId="137" fillId="0" borderId="0" xfId="19" applyFont="1"/>
    <xf numFmtId="0" fontId="150" fillId="4" borderId="0" xfId="3" applyFont="1" applyFill="1" applyAlignment="1">
      <alignment horizontal="left" vertical="center"/>
    </xf>
    <xf numFmtId="0" fontId="150" fillId="4" borderId="0" xfId="3" applyFont="1" applyFill="1" applyAlignment="1">
      <alignment horizontal="center" vertical="center" wrapText="1"/>
    </xf>
    <xf numFmtId="0" fontId="14" fillId="0" borderId="0" xfId="3" applyFont="1" applyAlignment="1">
      <alignment horizontal="left" vertical="center"/>
    </xf>
    <xf numFmtId="0" fontId="46" fillId="0" borderId="0" xfId="0" applyFont="1" applyFill="1" applyBorder="1" applyAlignment="1">
      <alignment horizontal="right" vertical="center"/>
    </xf>
    <xf numFmtId="0" fontId="128" fillId="0" borderId="0" xfId="2" applyFont="1" applyAlignment="1" applyProtection="1"/>
    <xf numFmtId="0" fontId="0" fillId="0" borderId="0" xfId="0" applyAlignment="1"/>
    <xf numFmtId="0" fontId="59" fillId="0" borderId="0" xfId="0" applyFont="1" applyAlignment="1">
      <alignment vertical="center" wrapText="1" readingOrder="1"/>
    </xf>
    <xf numFmtId="0" fontId="59"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8" fillId="0" borderId="0" xfId="2" applyFont="1" applyAlignment="1" applyProtection="1">
      <alignment vertical="center"/>
    </xf>
    <xf numFmtId="0" fontId="128" fillId="0" borderId="0" xfId="2" applyFont="1" applyAlignment="1" applyProtection="1">
      <alignment horizontal="left" vertical="center" wrapText="1"/>
    </xf>
    <xf numFmtId="0" fontId="119" fillId="0" borderId="0" xfId="27" applyFont="1" applyAlignment="1">
      <alignment vertical="center" wrapText="1"/>
    </xf>
    <xf numFmtId="0" fontId="66" fillId="0" borderId="0" xfId="27" applyFont="1" applyAlignment="1">
      <alignment horizontal="right" vertical="center"/>
    </xf>
    <xf numFmtId="0" fontId="46" fillId="0" borderId="0" xfId="0" applyFont="1" applyFill="1" applyBorder="1" applyAlignment="1">
      <alignment horizontal="right" vertical="center" indent="4"/>
    </xf>
    <xf numFmtId="166" fontId="159" fillId="2" borderId="0" xfId="1" applyNumberFormat="1" applyFont="1" applyFill="1" applyBorder="1" applyAlignment="1">
      <alignment horizontal="left" vertical="center"/>
    </xf>
    <xf numFmtId="10" fontId="159" fillId="2" borderId="0" xfId="4" applyNumberFormat="1" applyFont="1" applyFill="1" applyBorder="1" applyAlignment="1">
      <alignment horizontal="left" vertical="center"/>
    </xf>
    <xf numFmtId="10" fontId="159" fillId="2" borderId="0" xfId="4" applyNumberFormat="1" applyFont="1" applyFill="1" applyBorder="1" applyAlignment="1">
      <alignment horizontal="righ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3" fontId="43" fillId="6" borderId="0" xfId="0" applyNumberFormat="1" applyFont="1" applyFill="1" applyBorder="1" applyAlignment="1">
      <alignment horizontal="right" vertical="center"/>
    </xf>
    <xf numFmtId="3" fontId="44" fillId="6" borderId="0" xfId="0" applyNumberFormat="1" applyFont="1" applyFill="1" applyBorder="1" applyAlignment="1">
      <alignment horizontal="right" vertical="center"/>
    </xf>
    <xf numFmtId="10" fontId="43" fillId="6" borderId="0" xfId="0" applyNumberFormat="1" applyFont="1" applyFill="1" applyBorder="1" applyAlignment="1">
      <alignment horizontal="right" vertical="center"/>
    </xf>
    <xf numFmtId="1" fontId="43" fillId="6" borderId="0" xfId="0" applyNumberFormat="1" applyFont="1" applyFill="1" applyBorder="1" applyAlignment="1">
      <alignment horizontal="right"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3" fontId="33" fillId="6" borderId="0" xfId="8" applyNumberFormat="1" applyFont="1" applyFill="1" applyBorder="1" applyAlignment="1" applyProtection="1">
      <alignment horizontal="center" vertical="center"/>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3" fontId="65" fillId="6" borderId="0" xfId="10" applyNumberFormat="1" applyFont="1" applyFill="1" applyBorder="1" applyAlignment="1" applyProtection="1">
      <alignment vertical="center"/>
    </xf>
    <xf numFmtId="10" fontId="65" fillId="6" borderId="0" xfId="10" applyNumberFormat="1" applyFont="1" applyFill="1" applyBorder="1" applyAlignment="1" applyProtection="1">
      <alignment vertical="center"/>
    </xf>
    <xf numFmtId="0" fontId="37" fillId="6" borderId="0" xfId="0" applyFont="1" applyFill="1" applyBorder="1" applyAlignment="1">
      <alignment vertical="center" wrapText="1"/>
    </xf>
    <xf numFmtId="0" fontId="63" fillId="6" borderId="0" xfId="0" applyFont="1" applyFill="1" applyBorder="1" applyAlignment="1">
      <alignment vertical="center" wrapText="1"/>
    </xf>
    <xf numFmtId="10" fontId="65" fillId="6" borderId="0" xfId="10" applyNumberFormat="1" applyFont="1" applyFill="1" applyBorder="1" applyAlignment="1" applyProtection="1">
      <alignment horizontal="left" vertical="center" indent="1"/>
    </xf>
    <xf numFmtId="3" fontId="33" fillId="6" borderId="0" xfId="1" applyNumberFormat="1" applyFont="1" applyFill="1" applyBorder="1" applyAlignment="1">
      <alignment horizontal="right" vertical="center" wrapText="1"/>
    </xf>
    <xf numFmtId="3" fontId="33" fillId="6" borderId="0" xfId="1" applyNumberFormat="1" applyFont="1" applyFill="1" applyAlignment="1">
      <alignment horizontal="righ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64" fontId="43" fillId="6" borderId="0" xfId="1" applyNumberFormat="1" applyFont="1" applyFill="1" applyBorder="1" applyAlignment="1">
      <alignment horizontal="center" vertical="center"/>
    </xf>
    <xf numFmtId="10" fontId="43" fillId="6" borderId="0" xfId="1"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0" applyNumberFormat="1" applyFont="1" applyFill="1" applyBorder="1" applyAlignment="1">
      <alignment horizontal="center" vertical="center"/>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9" fillId="6" borderId="0" xfId="13" applyNumberFormat="1" applyFont="1" applyFill="1" applyBorder="1" applyAlignment="1">
      <alignment horizontal="center" vertical="center"/>
    </xf>
    <xf numFmtId="10" fontId="59" fillId="6" borderId="0" xfId="4" applyNumberFormat="1" applyFont="1" applyFill="1" applyBorder="1" applyAlignment="1">
      <alignment horizontal="center" vertical="center"/>
    </xf>
    <xf numFmtId="14" fontId="59" fillId="6" borderId="0" xfId="14" applyNumberFormat="1" applyFont="1" applyFill="1" applyAlignment="1">
      <alignment horizontal="right" vertical="center" wrapText="1"/>
    </xf>
    <xf numFmtId="167" fontId="59" fillId="6" borderId="0" xfId="14" applyNumberFormat="1" applyFont="1" applyFill="1" applyAlignment="1">
      <alignment horizontal="center" vertical="center"/>
    </xf>
    <xf numFmtId="10" fontId="59" fillId="6" borderId="0" xfId="4" quotePrefix="1" applyNumberFormat="1" applyFont="1" applyFill="1" applyBorder="1" applyAlignment="1">
      <alignment horizontal="center" vertical="center"/>
    </xf>
    <xf numFmtId="0" fontId="64" fillId="6" borderId="0" xfId="0" applyFont="1" applyFill="1" applyBorder="1" applyAlignment="1">
      <alignment vertical="center" wrapText="1"/>
    </xf>
    <xf numFmtId="3" fontId="64" fillId="6" borderId="0" xfId="0" applyNumberFormat="1" applyFont="1" applyFill="1" applyBorder="1" applyAlignment="1">
      <alignment horizontal="right" vertical="center"/>
    </xf>
    <xf numFmtId="10" fontId="64" fillId="6" borderId="0" xfId="0" applyNumberFormat="1" applyFont="1" applyFill="1" applyBorder="1" applyAlignment="1">
      <alignment horizontal="right" vertical="center"/>
    </xf>
    <xf numFmtId="10" fontId="64" fillId="6" borderId="0" xfId="0" applyNumberFormat="1" applyFont="1" applyFill="1" applyBorder="1" applyAlignment="1" applyProtection="1">
      <alignment horizontal="right" vertical="center"/>
    </xf>
    <xf numFmtId="0" fontId="65" fillId="6" borderId="0" xfId="0" applyFont="1" applyFill="1" applyBorder="1" applyAlignment="1">
      <alignment vertical="center" wrapText="1"/>
    </xf>
    <xf numFmtId="3" fontId="65" fillId="6" borderId="0" xfId="0" applyNumberFormat="1" applyFont="1" applyFill="1" applyBorder="1" applyAlignment="1">
      <alignment horizontal="right" vertical="center"/>
    </xf>
    <xf numFmtId="10" fontId="65" fillId="6" borderId="0" xfId="0" applyNumberFormat="1" applyFont="1" applyFill="1" applyBorder="1" applyAlignment="1">
      <alignment horizontal="right" vertical="center"/>
    </xf>
    <xf numFmtId="10" fontId="65" fillId="6" borderId="0" xfId="0" applyNumberFormat="1" applyFont="1" applyFill="1" applyBorder="1" applyAlignment="1" applyProtection="1">
      <alignment horizontal="right" vertical="center"/>
    </xf>
    <xf numFmtId="3" fontId="155" fillId="6" borderId="0" xfId="0" applyNumberFormat="1" applyFont="1" applyFill="1" applyAlignment="1">
      <alignment horizontal="center" vertical="center"/>
    </xf>
    <xf numFmtId="10" fontId="155" fillId="6" borderId="0" xfId="0" applyNumberFormat="1" applyFont="1" applyFill="1" applyAlignment="1">
      <alignment horizontal="center" vertical="center"/>
    </xf>
    <xf numFmtId="0" fontId="59"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14" fontId="33" fillId="6" borderId="0" xfId="4" applyNumberFormat="1" applyFont="1" applyFill="1" applyBorder="1" applyAlignment="1" applyProtection="1">
      <alignment horizontal="center" vertical="center"/>
      <protection locked="0"/>
    </xf>
    <xf numFmtId="0" fontId="59" fillId="6" borderId="0" xfId="0" applyFont="1" applyFill="1" applyAlignment="1">
      <alignment vertical="center" wrapText="1"/>
    </xf>
    <xf numFmtId="0" fontId="108" fillId="6" borderId="0" xfId="27" applyFont="1" applyFill="1" applyAlignment="1">
      <alignment horizontal="center" vertical="center"/>
    </xf>
    <xf numFmtId="3" fontId="108" fillId="6" borderId="0" xfId="27" applyNumberFormat="1" applyFont="1" applyFill="1" applyAlignment="1">
      <alignment vertical="center"/>
    </xf>
    <xf numFmtId="177" fontId="108"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9" fillId="8" borderId="0" xfId="3" applyFont="1" applyFill="1" applyBorder="1" applyAlignment="1">
      <alignment horizontal="left" vertical="center" wrapText="1"/>
    </xf>
    <xf numFmtId="0" fontId="10" fillId="6" borderId="0" xfId="3" applyFont="1" applyFill="1" applyAlignment="1">
      <alignment horizontal="left" vertical="center"/>
    </xf>
    <xf numFmtId="0" fontId="19" fillId="6" borderId="0" xfId="3" applyFill="1">
      <alignment vertical="top"/>
    </xf>
    <xf numFmtId="166" fontId="9" fillId="7" borderId="0" xfId="1" applyNumberFormat="1" applyFont="1" applyFill="1" applyBorder="1" applyAlignment="1">
      <alignment horizontal="center" vertical="center"/>
    </xf>
    <xf numFmtId="10" fontId="9" fillId="7" borderId="0" xfId="4" applyNumberFormat="1" applyFont="1" applyFill="1" applyBorder="1" applyAlignment="1">
      <alignment vertical="center"/>
    </xf>
    <xf numFmtId="166" fontId="9" fillId="7" borderId="0" xfId="1" applyNumberFormat="1" applyFont="1" applyFill="1" applyBorder="1" applyAlignment="1">
      <alignment horizontal="right" vertical="center"/>
    </xf>
    <xf numFmtId="10" fontId="9" fillId="7" borderId="0" xfId="4" applyNumberFormat="1" applyFont="1" applyFill="1" applyBorder="1" applyAlignment="1">
      <alignment horizontal="right" vertical="center"/>
    </xf>
    <xf numFmtId="0" fontId="9" fillId="6" borderId="0" xfId="3" applyFont="1" applyFill="1" applyAlignment="1">
      <alignment vertical="center"/>
    </xf>
    <xf numFmtId="0" fontId="19" fillId="6" borderId="0" xfId="3" applyFill="1" applyAlignment="1">
      <alignment horizontal="left" vertical="center"/>
    </xf>
    <xf numFmtId="174" fontId="9" fillId="7" borderId="0" xfId="1" applyNumberFormat="1" applyFont="1" applyFill="1" applyBorder="1" applyAlignment="1">
      <alignment horizontal="right" vertical="center" indent="2"/>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8" fillId="6" borderId="0" xfId="3" applyFont="1" applyFill="1" applyAlignment="1">
      <alignment horizontal="left" vertical="center"/>
    </xf>
    <xf numFmtId="0" fontId="14" fillId="7" borderId="0" xfId="3" applyFont="1" applyFill="1" applyBorder="1" applyAlignment="1">
      <alignment horizontal="center" vertical="center"/>
    </xf>
    <xf numFmtId="0" fontId="14" fillId="7" borderId="0" xfId="3" applyFont="1" applyFill="1" applyBorder="1" applyAlignment="1">
      <alignment horizontal="center" vertical="center" wrapText="1"/>
    </xf>
    <xf numFmtId="0" fontId="43" fillId="7" borderId="0" xfId="3" applyFont="1" applyFill="1" applyBorder="1" applyAlignment="1"/>
    <xf numFmtId="10" fontId="60" fillId="7" borderId="0" xfId="3" applyNumberFormat="1" applyFont="1" applyFill="1" applyBorder="1" applyAlignment="1">
      <alignment horizontal="right" vertical="center" indent="2"/>
    </xf>
    <xf numFmtId="165" fontId="61" fillId="7" borderId="0" xfId="1" applyNumberFormat="1" applyFont="1" applyFill="1" applyBorder="1" applyAlignment="1">
      <alignment horizontal="center" vertical="center"/>
    </xf>
    <xf numFmtId="0" fontId="78" fillId="6" borderId="0" xfId="3" applyFont="1" applyFill="1" applyAlignment="1">
      <alignment horizontal="left" vertical="center"/>
    </xf>
    <xf numFmtId="166" fontId="91" fillId="6" borderId="0" xfId="20" applyNumberFormat="1" applyFont="1" applyFill="1" applyAlignment="1">
      <alignment horizontal="center" vertical="center"/>
    </xf>
    <xf numFmtId="0" fontId="108" fillId="6" borderId="0" xfId="3" applyFont="1" applyFill="1" applyAlignment="1">
      <alignment horizontal="left" vertical="center"/>
    </xf>
    <xf numFmtId="0" fontId="90" fillId="7" borderId="0" xfId="3" applyFont="1" applyFill="1" applyBorder="1" applyAlignment="1">
      <alignment horizontal="left" vertical="center"/>
    </xf>
    <xf numFmtId="0" fontId="98" fillId="6" borderId="0" xfId="3" applyFont="1" applyFill="1" applyAlignment="1">
      <alignment horizontal="left" vertical="center" wrapText="1"/>
    </xf>
    <xf numFmtId="0" fontId="71"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92" fillId="6" borderId="0" xfId="3" applyNumberFormat="1" applyFont="1" applyFill="1" applyAlignment="1">
      <alignment horizontal="center" vertical="center"/>
    </xf>
    <xf numFmtId="3" fontId="92" fillId="6" borderId="0" xfId="3" applyNumberFormat="1" applyFont="1" applyFill="1" applyAlignment="1">
      <alignment horizontal="right" vertical="center"/>
    </xf>
    <xf numFmtId="0" fontId="111"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3" fontId="33" fillId="7" borderId="0" xfId="0" applyNumberFormat="1" applyFont="1" applyFill="1" applyBorder="1" applyAlignment="1">
      <alignment horizontal="right" vertical="center"/>
    </xf>
    <xf numFmtId="170" fontId="33" fillId="7" borderId="0" xfId="0" applyNumberFormat="1" applyFont="1" applyFill="1" applyBorder="1" applyAlignment="1">
      <alignment horizontal="right"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lignment horizontal="right" vertical="center"/>
    </xf>
    <xf numFmtId="176"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11" fillId="7" borderId="0" xfId="0" applyNumberFormat="1" applyFont="1" applyFill="1" applyBorder="1" applyAlignment="1" applyProtection="1">
      <alignment horizontal="right" vertical="center"/>
    </xf>
    <xf numFmtId="176" fontId="111" fillId="7" borderId="0" xfId="0" applyNumberFormat="1" applyFont="1" applyFill="1" applyBorder="1" applyAlignment="1" applyProtection="1">
      <alignment horizontal="right" vertical="center"/>
    </xf>
    <xf numFmtId="0" fontId="114" fillId="7" borderId="0" xfId="0" applyFont="1" applyFill="1" applyBorder="1" applyAlignment="1">
      <alignment horizontal="left" vertical="center"/>
    </xf>
    <xf numFmtId="3" fontId="115" fillId="7" borderId="0" xfId="0" applyNumberFormat="1" applyFont="1" applyFill="1" applyBorder="1" applyAlignment="1" applyProtection="1">
      <alignment horizontal="right" vertical="center"/>
    </xf>
    <xf numFmtId="0" fontId="111" fillId="7" borderId="0" xfId="0" applyFont="1" applyFill="1" applyBorder="1" applyAlignment="1">
      <alignment horizontal="center" vertical="center"/>
    </xf>
    <xf numFmtId="3" fontId="111" fillId="7" borderId="0" xfId="0" applyNumberFormat="1" applyFont="1" applyFill="1" applyBorder="1" applyAlignment="1" applyProtection="1">
      <alignment horizontal="right" vertical="center"/>
    </xf>
    <xf numFmtId="170" fontId="111" fillId="7" borderId="0" xfId="0" applyNumberFormat="1" applyFont="1" applyFill="1" applyBorder="1" applyAlignment="1" applyProtection="1">
      <alignment horizontal="right" vertical="center"/>
    </xf>
    <xf numFmtId="49" fontId="111" fillId="7" borderId="0" xfId="21" applyNumberFormat="1" applyFont="1" applyFill="1" applyBorder="1" applyAlignment="1">
      <alignment horizontal="left" vertical="center"/>
    </xf>
    <xf numFmtId="49" fontId="111" fillId="7" borderId="0" xfId="21" applyNumberFormat="1" applyFont="1" applyFill="1" applyBorder="1" applyAlignment="1">
      <alignment horizontal="center" vertical="center"/>
    </xf>
    <xf numFmtId="0" fontId="33" fillId="7" borderId="0" xfId="3" applyFont="1" applyFill="1" applyBorder="1" applyAlignment="1">
      <alignment horizontal="center" vertical="center"/>
    </xf>
    <xf numFmtId="170" fontId="115" fillId="7" borderId="0" xfId="0" applyNumberFormat="1" applyFont="1" applyFill="1" applyBorder="1" applyAlignment="1" applyProtection="1">
      <alignment horizontal="righ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4" fontId="33" fillId="6" borderId="0" xfId="0" applyNumberFormat="1" applyFont="1" applyFill="1" applyBorder="1" applyAlignment="1">
      <alignment horizontal="right" vertical="center"/>
    </xf>
    <xf numFmtId="0" fontId="33" fillId="6" borderId="0" xfId="21" applyFont="1" applyFill="1" applyBorder="1" applyAlignment="1">
      <alignment horizontal="left" vertical="center" wrapText="1"/>
    </xf>
    <xf numFmtId="0" fontId="55" fillId="6" borderId="0" xfId="3" applyFont="1" applyFill="1" applyBorder="1" applyAlignment="1">
      <alignment horizontal="left" vertical="center" wrapText="1"/>
    </xf>
    <xf numFmtId="0" fontId="33" fillId="6" borderId="0" xfId="3" applyFont="1" applyFill="1" applyBorder="1" applyAlignment="1">
      <alignment horizontal="left" vertical="center"/>
    </xf>
    <xf numFmtId="3" fontId="33" fillId="6" borderId="0" xfId="3" applyNumberFormat="1" applyFont="1" applyFill="1" applyBorder="1" applyAlignment="1">
      <alignment horizontal="right" vertical="center"/>
    </xf>
    <xf numFmtId="0" fontId="59" fillId="6" borderId="0" xfId="23" applyFont="1" applyFill="1" applyBorder="1" applyAlignment="1">
      <alignment horizontal="left" vertical="center" wrapText="1"/>
    </xf>
    <xf numFmtId="175" fontId="59" fillId="6" borderId="0" xfId="24" applyNumberFormat="1" applyFont="1" applyFill="1" applyAlignment="1">
      <alignment horizontal="right" vertical="center"/>
    </xf>
    <xf numFmtId="176" fontId="59" fillId="6" borderId="0" xfId="0" applyNumberFormat="1" applyFont="1" applyFill="1" applyBorder="1" applyAlignment="1">
      <alignment horizontal="right" vertical="center"/>
    </xf>
    <xf numFmtId="0" fontId="59" fillId="6" borderId="0" xfId="21" applyFont="1" applyFill="1" applyBorder="1" applyAlignment="1">
      <alignment horizontal="left" vertical="center" wrapText="1"/>
    </xf>
    <xf numFmtId="3" fontId="59" fillId="6" borderId="0" xfId="23" applyNumberFormat="1" applyFont="1" applyFill="1" applyBorder="1" applyAlignment="1">
      <alignment horizontal="right" vertical="center" wrapText="1"/>
    </xf>
    <xf numFmtId="175" fontId="59" fillId="6" borderId="0" xfId="24" applyNumberFormat="1" applyFont="1" applyFill="1" applyAlignment="1">
      <alignment vertical="center"/>
    </xf>
    <xf numFmtId="176" fontId="59" fillId="6" borderId="0" xfId="0" applyNumberFormat="1" applyFont="1" applyFill="1" applyBorder="1" applyAlignment="1">
      <alignment vertical="center"/>
    </xf>
    <xf numFmtId="3" fontId="59" fillId="6" borderId="0" xfId="21" applyNumberFormat="1" applyFont="1" applyFill="1" applyBorder="1" applyAlignment="1">
      <alignment horizontal="right" vertical="center" wrapText="1"/>
    </xf>
    <xf numFmtId="0" fontId="98" fillId="6" borderId="0" xfId="0" applyFont="1" applyFill="1" applyBorder="1" applyAlignment="1">
      <alignment horizontal="center" vertical="center"/>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14" fontId="43" fillId="6" borderId="0" xfId="3" applyNumberFormat="1" applyFont="1" applyFill="1" applyBorder="1" applyAlignment="1">
      <alignment horizontal="center" vertical="center" wrapText="1"/>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0" fontId="31" fillId="6" borderId="0" xfId="25" applyFont="1" applyFill="1" applyBorder="1" applyAlignment="1">
      <alignment horizontal="left" vertical="center"/>
    </xf>
    <xf numFmtId="3" fontId="42"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1"/>
    </xf>
    <xf numFmtId="0" fontId="121" fillId="6" borderId="0" xfId="0" applyFont="1" applyFill="1" applyAlignment="1">
      <alignment vertical="center"/>
    </xf>
    <xf numFmtId="3" fontId="93" fillId="6" borderId="0" xfId="26" quotePrefix="1" applyNumberFormat="1" applyFont="1" applyFill="1" applyBorder="1" applyAlignment="1" applyProtection="1">
      <alignment vertical="center"/>
      <protection hidden="1"/>
    </xf>
    <xf numFmtId="10" fontId="93" fillId="6" borderId="0" xfId="26" quotePrefix="1" applyNumberFormat="1" applyFont="1" applyFill="1" applyBorder="1" applyAlignment="1" applyProtection="1">
      <alignment vertical="center"/>
      <protection hidden="1"/>
    </xf>
    <xf numFmtId="0" fontId="109" fillId="6" borderId="0" xfId="0" applyFont="1" applyFill="1" applyAlignment="1">
      <alignment vertical="center"/>
    </xf>
    <xf numFmtId="3" fontId="59" fillId="6" borderId="0" xfId="26" quotePrefix="1" applyNumberFormat="1" applyFont="1" applyFill="1" applyBorder="1" applyAlignment="1" applyProtection="1">
      <alignment vertical="center"/>
      <protection hidden="1"/>
    </xf>
    <xf numFmtId="10" fontId="59" fillId="6" borderId="0" xfId="26" quotePrefix="1" applyNumberFormat="1" applyFont="1" applyFill="1" applyBorder="1" applyAlignment="1" applyProtection="1">
      <alignment vertical="center"/>
      <protection hidden="1"/>
    </xf>
    <xf numFmtId="0" fontId="109" fillId="6" borderId="0" xfId="0" applyFont="1" applyFill="1" applyAlignment="1">
      <alignment vertical="center" wrapText="1"/>
    </xf>
    <xf numFmtId="0" fontId="123" fillId="6" borderId="0" xfId="0" applyFont="1" applyFill="1" applyAlignment="1">
      <alignment vertical="center"/>
    </xf>
    <xf numFmtId="0" fontId="121"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87" fillId="9" borderId="0" xfId="0" applyFont="1" applyFill="1" applyBorder="1" applyAlignment="1">
      <alignment vertical="center" wrapText="1"/>
    </xf>
    <xf numFmtId="3" fontId="87" fillId="9" borderId="0" xfId="0" applyNumberFormat="1" applyFont="1" applyFill="1" applyBorder="1" applyAlignment="1">
      <alignment horizontal="right" vertical="center" wrapText="1" indent="1"/>
    </xf>
    <xf numFmtId="10" fontId="80" fillId="6" borderId="0" xfId="0" applyNumberFormat="1" applyFont="1" applyFill="1" applyBorder="1" applyAlignment="1">
      <alignment horizontal="center" vertical="center"/>
    </xf>
    <xf numFmtId="3" fontId="80" fillId="9" borderId="0" xfId="0" applyNumberFormat="1" applyFont="1" applyFill="1" applyBorder="1" applyAlignment="1">
      <alignment horizontal="right" vertical="center" wrapText="1" indent="1"/>
    </xf>
    <xf numFmtId="0" fontId="61" fillId="6" borderId="0" xfId="25" applyFont="1" applyFill="1" applyBorder="1" applyAlignment="1">
      <alignment horizontal="left" vertical="center" wrapText="1"/>
    </xf>
    <xf numFmtId="3" fontId="61"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93"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91" fillId="7" borderId="0" xfId="26" quotePrefix="1" applyNumberFormat="1" applyFont="1" applyFill="1" applyBorder="1" applyAlignment="1" applyProtection="1">
      <alignment vertical="center"/>
      <protection hidden="1"/>
    </xf>
    <xf numFmtId="3" fontId="91" fillId="7" borderId="0" xfId="26" quotePrefix="1" applyNumberFormat="1" applyFont="1" applyFill="1" applyBorder="1" applyAlignment="1" applyProtection="1">
      <alignment vertical="center"/>
      <protection hidden="1"/>
    </xf>
    <xf numFmtId="3" fontId="59" fillId="7" borderId="0" xfId="26" quotePrefix="1" applyNumberFormat="1" applyFont="1" applyFill="1" applyBorder="1" applyAlignment="1" applyProtection="1">
      <alignment vertical="center"/>
      <protection hidden="1"/>
    </xf>
    <xf numFmtId="3" fontId="93" fillId="7" borderId="0" xfId="26" quotePrefix="1" applyNumberFormat="1" applyFont="1" applyFill="1" applyBorder="1" applyAlignment="1" applyProtection="1">
      <alignment vertical="center"/>
      <protection hidden="1"/>
    </xf>
    <xf numFmtId="0" fontId="59" fillId="6" borderId="0" xfId="0" applyFont="1" applyFill="1" applyAlignment="1">
      <alignment horizontal="left" vertical="center"/>
    </xf>
    <xf numFmtId="3" fontId="109" fillId="6" borderId="0" xfId="0" applyNumberFormat="1" applyFont="1" applyFill="1" applyAlignment="1">
      <alignment vertical="center"/>
    </xf>
    <xf numFmtId="0" fontId="93" fillId="6" borderId="0" xfId="0" applyFont="1" applyFill="1" applyAlignment="1">
      <alignment horizontal="left" vertical="center"/>
    </xf>
    <xf numFmtId="3" fontId="121" fillId="6" borderId="0" xfId="0" applyNumberFormat="1" applyFont="1" applyFill="1" applyAlignment="1">
      <alignment vertical="center"/>
    </xf>
    <xf numFmtId="10" fontId="87" fillId="6" borderId="0" xfId="0" applyNumberFormat="1" applyFont="1" applyFill="1" applyBorder="1" applyAlignment="1">
      <alignment horizontal="center" vertical="center"/>
    </xf>
    <xf numFmtId="174" fontId="44" fillId="6" borderId="0" xfId="3" applyNumberFormat="1" applyFont="1" applyFill="1" applyAlignment="1">
      <alignment horizontal="right" vertical="center" indent="3"/>
    </xf>
    <xf numFmtId="174" fontId="43" fillId="6" borderId="0" xfId="3" applyNumberFormat="1" applyFont="1" applyFill="1" applyAlignment="1">
      <alignment horizontal="right" vertical="center" indent="3"/>
    </xf>
    <xf numFmtId="0" fontId="46" fillId="0" borderId="0" xfId="0" applyFont="1" applyAlignment="1">
      <alignment horizontal="left" vertical="center" indent="2"/>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43" fillId="10" borderId="0" xfId="0" applyFont="1" applyFill="1" applyBorder="1" applyAlignment="1">
      <alignment vertical="center"/>
    </xf>
    <xf numFmtId="0" fontId="115" fillId="7" borderId="0" xfId="0" applyFont="1" applyFill="1" applyBorder="1" applyAlignment="1">
      <alignment horizontal="left" vertical="center"/>
    </xf>
    <xf numFmtId="165" fontId="61" fillId="7" borderId="0" xfId="1" applyFont="1" applyFill="1" applyBorder="1" applyAlignment="1">
      <alignment horizontal="center" vertical="center"/>
    </xf>
    <xf numFmtId="165" fontId="60" fillId="7" borderId="0" xfId="1" applyFont="1" applyFill="1" applyBorder="1" applyAlignment="1">
      <alignment horizontal="center" vertical="center"/>
    </xf>
    <xf numFmtId="0" fontId="47" fillId="0" borderId="0" xfId="0" applyFont="1"/>
    <xf numFmtId="0" fontId="47" fillId="0" borderId="0" xfId="0" quotePrefix="1" applyFont="1"/>
    <xf numFmtId="0" fontId="161" fillId="0" borderId="0" xfId="0" applyFont="1"/>
    <xf numFmtId="0" fontId="21" fillId="11" borderId="0" xfId="16" applyFont="1" applyFill="1" applyAlignment="1"/>
    <xf numFmtId="0" fontId="0" fillId="11" borderId="0" xfId="0" applyFill="1"/>
    <xf numFmtId="0" fontId="66" fillId="11" borderId="0" xfId="16" applyFont="1" applyFill="1" applyAlignment="1">
      <alignment horizontal="left" vertical="center"/>
    </xf>
    <xf numFmtId="0" fontId="33" fillId="11" borderId="0" xfId="0" applyFont="1" applyFill="1" applyAlignment="1">
      <alignment vertical="center" wrapText="1"/>
    </xf>
    <xf numFmtId="3" fontId="33" fillId="11" borderId="0" xfId="1" applyNumberFormat="1" applyFont="1" applyFill="1" applyAlignment="1">
      <alignment horizontal="right" vertical="center"/>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68" fillId="0" borderId="0" xfId="0" applyFont="1" applyAlignment="1">
      <alignment horizontal="left" vertical="center"/>
    </xf>
    <xf numFmtId="0" fontId="168"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14" fontId="28"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0" fontId="42" fillId="13" borderId="0" xfId="0" applyFont="1" applyFill="1" applyBorder="1" applyAlignment="1">
      <alignment horizontal="left" vertical="center" wrapText="1" indent="2"/>
    </xf>
    <xf numFmtId="3" fontId="42" fillId="13" borderId="0" xfId="0" applyNumberFormat="1" applyFont="1" applyFill="1" applyBorder="1" applyAlignment="1">
      <alignment horizontal="right" vertical="center"/>
    </xf>
    <xf numFmtId="10" fontId="42" fillId="13" borderId="0" xfId="0" applyNumberFormat="1" applyFont="1" applyFill="1" applyBorder="1" applyAlignment="1">
      <alignment horizontal="right" vertical="center"/>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37" fillId="13" borderId="0" xfId="0" applyFont="1" applyFill="1" applyBorder="1" applyAlignment="1">
      <alignment horizontal="center" vertical="center" wrapText="1"/>
    </xf>
    <xf numFmtId="14" fontId="137" fillId="13" borderId="0" xfId="0" applyNumberFormat="1" applyFont="1" applyFill="1" applyBorder="1" applyAlignment="1">
      <alignment horizontal="center" vertical="center" wrapText="1"/>
    </xf>
    <xf numFmtId="0" fontId="138" fillId="13" borderId="0" xfId="0" applyFont="1" applyFill="1" applyBorder="1" applyAlignment="1">
      <alignment horizontal="center" vertical="center" wrapText="1"/>
    </xf>
    <xf numFmtId="0" fontId="31" fillId="13" borderId="0" xfId="0" applyFont="1" applyFill="1" applyBorder="1" applyAlignment="1">
      <alignment horizontal="left" vertical="center" wrapText="1"/>
    </xf>
    <xf numFmtId="3" fontId="31" fillId="13" borderId="0" xfId="8" applyNumberFormat="1" applyFont="1" applyFill="1" applyBorder="1" applyAlignment="1" applyProtection="1">
      <alignment horizontal="center" vertical="center"/>
    </xf>
    <xf numFmtId="10" fontId="31" fillId="13" borderId="0" xfId="4" applyNumberFormat="1" applyFont="1" applyFill="1" applyBorder="1" applyAlignment="1" applyProtection="1">
      <alignment horizontal="center" vertical="center"/>
    </xf>
    <xf numFmtId="0" fontId="33" fillId="13" borderId="0" xfId="0" applyFont="1" applyFill="1" applyBorder="1" applyAlignment="1">
      <alignment horizontal="center" vertical="center"/>
    </xf>
    <xf numFmtId="0" fontId="137" fillId="13" borderId="0" xfId="0" applyFont="1" applyFill="1" applyBorder="1" applyAlignment="1">
      <alignment horizontal="center" vertical="center"/>
    </xf>
    <xf numFmtId="0" fontId="42" fillId="13" borderId="0" xfId="0" applyFont="1" applyFill="1" applyBorder="1" applyAlignment="1">
      <alignment vertical="center" wrapText="1"/>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8" fillId="13" borderId="0" xfId="0" applyFont="1" applyFill="1" applyBorder="1" applyAlignment="1">
      <alignment horizontal="center" vertical="top" wrapText="1"/>
    </xf>
    <xf numFmtId="14" fontId="137" fillId="13" borderId="0" xfId="0" applyNumberFormat="1" applyFont="1" applyFill="1" applyBorder="1" applyAlignment="1">
      <alignment horizontal="center" vertical="top"/>
    </xf>
    <xf numFmtId="0" fontId="62" fillId="13" borderId="0" xfId="0" applyFont="1" applyFill="1" applyBorder="1" applyAlignment="1">
      <alignment horizontal="center" vertical="top"/>
    </xf>
    <xf numFmtId="0" fontId="56" fillId="13" borderId="0" xfId="0" applyFont="1" applyFill="1" applyBorder="1" applyAlignment="1">
      <alignment vertical="center"/>
    </xf>
    <xf numFmtId="170" fontId="42" fillId="13" borderId="0" xfId="1" applyNumberFormat="1" applyFont="1" applyFill="1" applyBorder="1" applyAlignment="1">
      <alignment horizontal="center" vertical="center"/>
    </xf>
    <xf numFmtId="169" fontId="42" fillId="13" borderId="0" xfId="1" applyNumberFormat="1" applyFont="1" applyFill="1" applyBorder="1" applyAlignment="1">
      <alignment horizontal="center" vertical="center" wrapText="1"/>
    </xf>
    <xf numFmtId="14" fontId="138" fillId="13" borderId="0" xfId="0" applyNumberFormat="1" applyFont="1" applyFill="1" applyBorder="1" applyAlignment="1">
      <alignment horizontal="center" vertical="center" wrapText="1"/>
    </xf>
    <xf numFmtId="0" fontId="160"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7" fillId="13" borderId="0" xfId="0" applyFont="1" applyFill="1" applyBorder="1" applyAlignment="1">
      <alignment horizontal="left" vertical="center"/>
    </xf>
    <xf numFmtId="10" fontId="42" fillId="13" borderId="0" xfId="1" applyNumberFormat="1" applyFont="1" applyFill="1" applyBorder="1" applyAlignment="1" applyProtection="1">
      <alignment horizontal="right" vertical="center" indent="3"/>
      <protection hidden="1"/>
    </xf>
    <xf numFmtId="0" fontId="63" fillId="13" borderId="0" xfId="0" applyFont="1" applyFill="1" applyBorder="1" applyAlignment="1">
      <alignment horizontal="center" wrapText="1"/>
    </xf>
    <xf numFmtId="0" fontId="143" fillId="13" borderId="0" xfId="0" applyFont="1" applyFill="1" applyBorder="1" applyAlignment="1">
      <alignment horizontal="center" vertical="top" wrapText="1"/>
    </xf>
    <xf numFmtId="0" fontId="31" fillId="13" borderId="0" xfId="0" applyFont="1" applyFill="1" applyBorder="1" applyAlignment="1">
      <alignment vertical="center" wrapText="1"/>
    </xf>
    <xf numFmtId="3" fontId="31" fillId="13" borderId="0" xfId="10" applyNumberFormat="1" applyFont="1" applyFill="1" applyBorder="1" applyAlignment="1" applyProtection="1">
      <alignment horizontal="right" vertical="center"/>
    </xf>
    <xf numFmtId="3" fontId="31" fillId="13" borderId="0" xfId="10" applyNumberFormat="1" applyFont="1" applyFill="1" applyBorder="1" applyAlignment="1" applyProtection="1">
      <alignment vertical="center"/>
    </xf>
    <xf numFmtId="0" fontId="31" fillId="13" borderId="0" xfId="10" applyFont="1" applyFill="1" applyBorder="1" applyAlignment="1" applyProtection="1">
      <alignmen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3" fontId="33" fillId="13" borderId="0" xfId="1" applyNumberFormat="1" applyFont="1" applyFill="1" applyAlignment="1">
      <alignment horizontal="right" vertical="center"/>
    </xf>
    <xf numFmtId="10" fontId="33" fillId="13" borderId="0" xfId="1" applyNumberFormat="1" applyFont="1" applyFill="1" applyAlignment="1">
      <alignment horizontal="right" vertical="center" wrapText="1"/>
    </xf>
    <xf numFmtId="10" fontId="33" fillId="13" borderId="0" xfId="1" applyNumberFormat="1" applyFont="1" applyFill="1" applyAlignment="1">
      <alignment horizontal="right" vertical="center"/>
    </xf>
    <xf numFmtId="0" fontId="31" fillId="13" borderId="0" xfId="0" applyFont="1" applyFill="1" applyAlignment="1">
      <alignment vertical="center" wrapText="1"/>
    </xf>
    <xf numFmtId="10" fontId="31" fillId="13" borderId="0" xfId="1" applyNumberFormat="1" applyFont="1" applyFill="1" applyAlignment="1">
      <alignment horizontal="right" vertical="center" wrapText="1"/>
    </xf>
    <xf numFmtId="14" fontId="23" fillId="13" borderId="0" xfId="0" applyNumberFormat="1" applyFont="1" applyFill="1" applyBorder="1" applyAlignment="1">
      <alignment horizontal="center" vertical="center"/>
    </xf>
    <xf numFmtId="0" fontId="42" fillId="13" borderId="0" xfId="0" applyFont="1" applyFill="1" applyBorder="1" applyAlignment="1">
      <alignment horizontal="left" vertical="center" wrapText="1"/>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37"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164" fontId="42" fillId="13" borderId="0" xfId="0" applyNumberFormat="1" applyFont="1" applyFill="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32" fillId="13" borderId="0" xfId="0" applyFont="1" applyFill="1" applyBorder="1" applyAlignment="1">
      <alignment horizontal="center" vertical="top" wrapText="1"/>
    </xf>
    <xf numFmtId="0" fontId="63" fillId="13" borderId="0" xfId="0" applyFont="1" applyFill="1" applyBorder="1" applyAlignment="1">
      <alignment vertical="center" wrapText="1"/>
    </xf>
    <xf numFmtId="3" fontId="31" fillId="13" borderId="0" xfId="0" applyNumberFormat="1" applyFont="1" applyFill="1" applyBorder="1" applyAlignment="1">
      <alignment horizontal="right" vertical="center"/>
    </xf>
    <xf numFmtId="4" fontId="31" fillId="13" borderId="0" xfId="0" applyNumberFormat="1" applyFont="1" applyFill="1" applyBorder="1" applyAlignment="1">
      <alignment horizontal="right" vertical="center"/>
    </xf>
    <xf numFmtId="4" fontId="31" fillId="13" borderId="0" xfId="0" applyNumberFormat="1" applyFont="1" applyFill="1" applyBorder="1" applyAlignment="1" applyProtection="1">
      <alignment horizontal="right" vertical="center"/>
    </xf>
    <xf numFmtId="10" fontId="31" fillId="13" borderId="0" xfId="0" applyNumberFormat="1" applyFont="1" applyFill="1" applyBorder="1" applyAlignment="1">
      <alignment horizontal="right" vertical="center"/>
    </xf>
    <xf numFmtId="4" fontId="31" fillId="13" borderId="0" xfId="0" applyNumberFormat="1" applyFont="1" applyFill="1" applyBorder="1" applyAlignment="1">
      <alignment horizontal="right"/>
    </xf>
    <xf numFmtId="0" fontId="31" fillId="13" borderId="0" xfId="0" applyFont="1" applyFill="1" applyBorder="1" applyAlignment="1">
      <alignment horizontal="right"/>
    </xf>
    <xf numFmtId="0" fontId="42" fillId="13" borderId="0" xfId="0" applyFont="1" applyFill="1" applyBorder="1" applyAlignment="1">
      <alignment horizontal="center" vertical="center" wrapText="1"/>
    </xf>
    <xf numFmtId="0" fontId="33" fillId="13" borderId="0" xfId="0" applyFont="1" applyFill="1" applyBorder="1" applyAlignment="1">
      <alignment horizontal="center" wrapText="1"/>
    </xf>
    <xf numFmtId="0" fontId="108"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9"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80"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166" fontId="13" fillId="12" borderId="0" xfId="1" applyNumberFormat="1" applyFont="1" applyFill="1" applyBorder="1" applyAlignment="1">
      <alignment horizontal="right" vertical="center"/>
    </xf>
    <xf numFmtId="10" fontId="36" fillId="12" borderId="0" xfId="4" applyNumberFormat="1" applyFont="1" applyFill="1" applyBorder="1" applyAlignment="1">
      <alignment horizontal="right" vertical="center"/>
    </xf>
    <xf numFmtId="166" fontId="84" fillId="12" borderId="0" xfId="1" applyNumberFormat="1" applyFont="1" applyFill="1" applyBorder="1" applyAlignment="1">
      <alignment horizontal="right" vertical="center"/>
    </xf>
    <xf numFmtId="0" fontId="31" fillId="13" borderId="0" xfId="3" applyFont="1" applyFill="1" applyAlignment="1">
      <alignment horizontal="center" vertical="center" wrapText="1"/>
    </xf>
    <xf numFmtId="2" fontId="75"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7"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5"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9" fillId="12" borderId="0" xfId="3" applyNumberFormat="1" applyFont="1" applyFill="1" applyBorder="1" applyAlignment="1">
      <alignment horizontal="center"/>
    </xf>
    <xf numFmtId="0" fontId="89"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5" fillId="13" borderId="0" xfId="3" applyNumberFormat="1" applyFont="1" applyFill="1" applyAlignment="1">
      <alignment horizontal="right" vertical="center"/>
    </xf>
    <xf numFmtId="2" fontId="92" fillId="13" borderId="0" xfId="3" applyNumberFormat="1" applyFont="1" applyFill="1" applyAlignment="1">
      <alignment horizontal="center" vertical="center"/>
    </xf>
    <xf numFmtId="0" fontId="168" fillId="0" borderId="0" xfId="3" applyFont="1" applyAlignment="1">
      <alignment horizontal="left" vertical="center"/>
    </xf>
    <xf numFmtId="0" fontId="170"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53" fillId="13" borderId="0" xfId="3" applyFont="1" applyFill="1" applyBorder="1" applyAlignment="1">
      <alignment horizontal="left" vertical="center"/>
    </xf>
    <xf numFmtId="0" fontId="153"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33" fillId="13" borderId="0" xfId="0" applyFont="1" applyFill="1"/>
    <xf numFmtId="0" fontId="88" fillId="0" borderId="0" xfId="0" applyFont="1" applyFill="1" applyAlignment="1">
      <alignment horizontal="left" vertical="center"/>
    </xf>
    <xf numFmtId="0" fontId="137" fillId="13" borderId="0" xfId="0" applyFont="1" applyFill="1" applyBorder="1" applyAlignment="1">
      <alignment horizontal="center" vertical="top" wrapText="1"/>
    </xf>
    <xf numFmtId="0" fontId="93"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0" fontId="55" fillId="13" borderId="0" xfId="3" applyFont="1" applyFill="1" applyAlignment="1">
      <alignment horizontal="left" vertical="center" wrapText="1"/>
    </xf>
    <xf numFmtId="166" fontId="31" fillId="13" borderId="0" xfId="23" applyNumberFormat="1" applyFont="1" applyFill="1" applyBorder="1" applyAlignment="1">
      <alignment horizontal="right" vertical="center" wrapText="1"/>
    </xf>
    <xf numFmtId="0" fontId="55" fillId="13" borderId="0" xfId="3" applyFont="1" applyFill="1" applyAlignment="1">
      <alignment horizontal="center" vertical="center" wrapText="1"/>
    </xf>
    <xf numFmtId="0" fontId="171" fillId="0" borderId="0" xfId="3" applyFont="1" applyFill="1" applyAlignment="1">
      <alignment horizontal="left" vertical="center"/>
    </xf>
    <xf numFmtId="14" fontId="168" fillId="0" borderId="0" xfId="0" applyNumberFormat="1" applyFont="1" applyAlignment="1">
      <alignment horizontal="right" vertical="center"/>
    </xf>
    <xf numFmtId="0" fontId="168" fillId="0" borderId="0" xfId="3" applyFont="1" applyFill="1" applyAlignment="1">
      <alignment horizontal="left" vertical="center"/>
    </xf>
    <xf numFmtId="0" fontId="93" fillId="13" borderId="0" xfId="3" applyFont="1" applyFill="1" applyAlignment="1">
      <alignment horizontal="center" vertical="center" wrapText="1"/>
    </xf>
    <xf numFmtId="0" fontId="79" fillId="13" borderId="0" xfId="3" applyFont="1" applyFill="1" applyAlignment="1">
      <alignment horizontal="left" vertical="center" wrapText="1"/>
    </xf>
    <xf numFmtId="166" fontId="93" fillId="13" borderId="0" xfId="23" applyNumberFormat="1" applyFont="1" applyFill="1" applyBorder="1" applyAlignment="1">
      <alignment horizontal="right" vertical="center" wrapText="1"/>
    </xf>
    <xf numFmtId="0" fontId="79" fillId="13" borderId="0" xfId="3" applyFont="1" applyFill="1" applyAlignment="1">
      <alignment horizontal="center" vertical="center" wrapText="1"/>
    </xf>
    <xf numFmtId="0" fontId="80" fillId="13" borderId="0" xfId="3" applyFont="1" applyFill="1" applyAlignment="1">
      <alignment horizontal="left" vertical="center" wrapText="1"/>
    </xf>
    <xf numFmtId="3" fontId="80" fillId="13" borderId="0" xfId="3" applyNumberFormat="1" applyFont="1" applyFill="1" applyAlignment="1">
      <alignment horizontal="right" vertical="center" wrapText="1"/>
    </xf>
    <xf numFmtId="0" fontId="88" fillId="0" borderId="0" xfId="3" applyFont="1" applyFill="1" applyAlignment="1">
      <alignment horizontal="left" vertical="center"/>
    </xf>
    <xf numFmtId="0" fontId="172" fillId="0" borderId="0" xfId="0" applyFont="1" applyAlignment="1">
      <alignment horizontal="right" vertical="center"/>
    </xf>
    <xf numFmtId="0" fontId="88" fillId="0" borderId="0" xfId="0" applyNumberFormat="1" applyFont="1" applyAlignment="1">
      <alignment horizontal="right" vertical="center"/>
    </xf>
    <xf numFmtId="0" fontId="43" fillId="13" borderId="0" xfId="3" applyFont="1" applyFill="1" applyBorder="1" applyAlignment="1">
      <alignment horizontal="center" vertical="center" wrapText="1"/>
    </xf>
    <xf numFmtId="0" fontId="88"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68" fillId="0" borderId="0" xfId="3" applyFont="1" applyFill="1" applyBorder="1" applyAlignment="1">
      <alignment horizontal="left" vertical="center"/>
    </xf>
    <xf numFmtId="0" fontId="33" fillId="13" borderId="0" xfId="3" applyFont="1" applyFill="1" applyBorder="1" applyAlignment="1">
      <alignment vertical="center" wrapText="1"/>
    </xf>
    <xf numFmtId="0" fontId="0" fillId="13" borderId="0" xfId="0" applyFill="1"/>
    <xf numFmtId="0" fontId="33" fillId="13" borderId="0" xfId="3" applyFont="1" applyFill="1" applyBorder="1" applyAlignment="1">
      <alignment horizontal="left" vertical="center" wrapText="1"/>
    </xf>
    <xf numFmtId="0" fontId="31" fillId="13" borderId="2" xfId="3" applyFont="1" applyFill="1" applyBorder="1" applyAlignment="1">
      <alignment horizontal="left" vertical="center" wrapText="1"/>
    </xf>
    <xf numFmtId="14" fontId="33" fillId="13" borderId="2" xfId="3" applyNumberFormat="1" applyFont="1" applyFill="1" applyBorder="1" applyAlignment="1">
      <alignment horizontal="right" vertical="center" wrapText="1"/>
    </xf>
    <xf numFmtId="0" fontId="33" fillId="13" borderId="2"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7" fillId="13" borderId="0" xfId="0" applyNumberFormat="1" applyFont="1" applyFill="1" applyBorder="1" applyAlignment="1">
      <alignment horizontal="center" vertical="center"/>
    </xf>
    <xf numFmtId="10" fontId="103"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09" fillId="0" borderId="0" xfId="0" applyFont="1" applyAlignment="1">
      <alignment vertical="top"/>
    </xf>
    <xf numFmtId="0" fontId="124" fillId="15" borderId="0" xfId="3" applyFont="1" applyFill="1" applyBorder="1" applyAlignment="1">
      <alignment horizontal="left" vertical="center"/>
    </xf>
    <xf numFmtId="0" fontId="25" fillId="15" borderId="0" xfId="3" applyFont="1" applyFill="1" applyBorder="1" applyAlignment="1"/>
    <xf numFmtId="49" fontId="173"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91" fillId="10" borderId="0" xfId="25" applyFont="1" applyFill="1" applyBorder="1" applyAlignment="1">
      <alignment horizontal="left" vertical="center"/>
    </xf>
    <xf numFmtId="3" fontId="91" fillId="10" borderId="0" xfId="25" applyNumberFormat="1" applyFont="1" applyFill="1" applyBorder="1" applyAlignment="1">
      <alignment horizontal="right" vertical="center" indent="1"/>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1" fillId="12" borderId="0" xfId="0" applyFont="1" applyFill="1" applyBorder="1" applyAlignment="1">
      <alignment horizontal="center" vertical="center" wrapText="1"/>
    </xf>
    <xf numFmtId="0" fontId="31" fillId="12" borderId="0" xfId="0" applyFont="1" applyFill="1" applyBorder="1" applyAlignment="1">
      <alignment horizontal="center" vertical="center"/>
    </xf>
    <xf numFmtId="0" fontId="32" fillId="2" borderId="0" xfId="0" applyFont="1" applyFill="1" applyBorder="1" applyAlignment="1">
      <alignment vertical="center" wrapText="1"/>
    </xf>
    <xf numFmtId="0" fontId="31" fillId="16" borderId="0" xfId="0" applyFont="1" applyFill="1" applyAlignment="1">
      <alignment vertical="center" wrapText="1"/>
    </xf>
    <xf numFmtId="10" fontId="31" fillId="12" borderId="0" xfId="1" applyNumberFormat="1" applyFont="1" applyFill="1" applyBorder="1" applyAlignment="1">
      <alignment horizontal="center" vertical="center" wrapText="1"/>
    </xf>
    <xf numFmtId="166" fontId="32" fillId="2" borderId="0" xfId="1" applyNumberFormat="1" applyFont="1" applyFill="1" applyBorder="1" applyAlignment="1">
      <alignment horizontal="right" vertical="center"/>
    </xf>
    <xf numFmtId="166" fontId="32" fillId="2" borderId="0" xfId="1" applyNumberFormat="1" applyFont="1" applyFill="1" applyBorder="1" applyAlignment="1">
      <alignment horizontal="left" vertical="center"/>
    </xf>
    <xf numFmtId="166" fontId="32" fillId="2" borderId="0" xfId="1" applyNumberFormat="1" applyFont="1" applyFill="1" applyBorder="1" applyAlignment="1">
      <alignment horizontal="center" vertical="center"/>
    </xf>
    <xf numFmtId="10" fontId="31" fillId="12" borderId="0" xfId="1" applyNumberFormat="1" applyFont="1" applyFill="1" applyBorder="1" applyAlignment="1">
      <alignment horizontal="center" vertical="center"/>
    </xf>
    <xf numFmtId="0" fontId="46" fillId="0" borderId="0" xfId="0" applyFont="1" applyAlignment="1">
      <alignment horizontal="left" vertical="center" indent="8"/>
    </xf>
    <xf numFmtId="0" fontId="88" fillId="0" borderId="0" xfId="0" applyFont="1" applyFill="1" applyBorder="1" applyAlignment="1">
      <alignment horizontal="left" vertical="center"/>
    </xf>
    <xf numFmtId="0" fontId="168" fillId="0" borderId="0" xfId="0" applyFont="1" applyFill="1" applyBorder="1" applyAlignment="1">
      <alignment horizontal="left" vertical="center"/>
    </xf>
    <xf numFmtId="0" fontId="168" fillId="0" borderId="0" xfId="0" applyFont="1" applyFill="1" applyAlignment="1">
      <alignment horizontal="left" vertical="center"/>
    </xf>
    <xf numFmtId="0" fontId="168" fillId="0" borderId="0" xfId="0" applyFont="1" applyAlignment="1">
      <alignment vertical="center"/>
    </xf>
    <xf numFmtId="0" fontId="88" fillId="0" borderId="0" xfId="0" applyFont="1" applyAlignment="1">
      <alignment horizontal="left" vertical="center"/>
    </xf>
    <xf numFmtId="0" fontId="88" fillId="0" borderId="0" xfId="0" applyFont="1"/>
    <xf numFmtId="0" fontId="178" fillId="0" borderId="0" xfId="0" applyFont="1" applyFill="1" applyAlignment="1">
      <alignment horizontal="left" vertical="center"/>
    </xf>
    <xf numFmtId="0" fontId="168" fillId="0" borderId="0" xfId="0" applyFont="1" applyBorder="1" applyAlignment="1">
      <alignment horizontal="left" vertical="center"/>
    </xf>
    <xf numFmtId="0" fontId="171" fillId="0" borderId="0" xfId="0" applyFont="1" applyFill="1" applyAlignment="1">
      <alignment horizontal="left" vertical="center"/>
    </xf>
    <xf numFmtId="0" fontId="124" fillId="11" borderId="0" xfId="16" applyFont="1" applyFill="1" applyAlignment="1">
      <alignment horizontal="left" vertical="center"/>
    </xf>
    <xf numFmtId="0" fontId="115" fillId="0" borderId="0" xfId="3" applyFont="1">
      <alignment vertical="top"/>
    </xf>
    <xf numFmtId="49" fontId="115" fillId="0" borderId="0" xfId="3" applyNumberFormat="1" applyFont="1" applyAlignment="1">
      <alignment vertical="top"/>
    </xf>
    <xf numFmtId="0" fontId="115" fillId="0" borderId="0" xfId="18" applyFont="1" applyAlignment="1"/>
    <xf numFmtId="49" fontId="73" fillId="15" borderId="0" xfId="3" applyNumberFormat="1" applyFont="1" applyFill="1" applyBorder="1" applyAlignment="1">
      <alignment horizontal="right"/>
    </xf>
    <xf numFmtId="0" fontId="24" fillId="15" borderId="0" xfId="3" applyFont="1" applyFill="1" applyBorder="1" applyAlignment="1">
      <alignment horizontal="right"/>
    </xf>
    <xf numFmtId="0" fontId="124" fillId="15" borderId="0" xfId="27" applyFont="1" applyFill="1" applyAlignment="1">
      <alignment vertical="center"/>
    </xf>
    <xf numFmtId="0" fontId="108" fillId="15" borderId="0" xfId="27" applyFont="1" applyFill="1" applyAlignment="1">
      <alignment vertical="center"/>
    </xf>
    <xf numFmtId="0" fontId="66" fillId="15" borderId="0" xfId="27" applyFont="1" applyFill="1" applyAlignment="1">
      <alignment vertical="center"/>
    </xf>
    <xf numFmtId="0" fontId="13" fillId="0" borderId="0" xfId="0" applyFont="1" applyAlignment="1">
      <alignment horizontal="left" vertical="center"/>
    </xf>
    <xf numFmtId="10" fontId="43" fillId="6" borderId="0" xfId="4" applyNumberFormat="1" applyFont="1" applyFill="1" applyBorder="1" applyAlignment="1" applyProtection="1">
      <alignment horizontal="right" vertical="center" wrapText="1" indent="1"/>
    </xf>
    <xf numFmtId="10" fontId="42" fillId="13" borderId="0" xfId="4" applyNumberFormat="1" applyFont="1" applyFill="1" applyBorder="1" applyAlignment="1" applyProtection="1">
      <alignment horizontal="right" vertical="center" wrapText="1" indent="1"/>
    </xf>
    <xf numFmtId="3" fontId="43" fillId="6" borderId="0" xfId="9" applyNumberFormat="1" applyFont="1" applyFill="1" applyBorder="1" applyAlignment="1" applyProtection="1">
      <alignment horizontal="right" vertical="center" indent="1"/>
    </xf>
    <xf numFmtId="10" fontId="43" fillId="6" borderId="0" xfId="4" applyNumberFormat="1" applyFont="1" applyFill="1" applyBorder="1" applyAlignment="1" applyProtection="1">
      <alignment vertical="center" wrapText="1"/>
    </xf>
    <xf numFmtId="10" fontId="42" fillId="13"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inden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0" fontId="77" fillId="14" borderId="0" xfId="3" applyFont="1" applyFill="1" applyBorder="1" applyAlignment="1">
      <alignment horizontal="left" vertical="center"/>
    </xf>
    <xf numFmtId="14" fontId="79" fillId="13" borderId="0" xfId="0" applyNumberFormat="1" applyFont="1" applyFill="1" applyBorder="1" applyAlignment="1" applyProtection="1">
      <alignment horizontal="center" vertical="center" wrapText="1"/>
      <protection hidden="1"/>
    </xf>
    <xf numFmtId="166" fontId="61" fillId="6" borderId="0" xfId="20" applyNumberFormat="1" applyFont="1" applyFill="1" applyAlignment="1">
      <alignment horizontal="center" vertical="center"/>
    </xf>
    <xf numFmtId="10" fontId="31" fillId="12" borderId="0" xfId="1" applyNumberFormat="1" applyFont="1" applyFill="1" applyBorder="1" applyAlignment="1">
      <alignment horizontal="right" vertical="center" wrapText="1" indent="1"/>
    </xf>
    <xf numFmtId="166" fontId="33" fillId="7" borderId="0" xfId="1" applyNumberFormat="1" applyFont="1" applyFill="1" applyBorder="1" applyAlignment="1">
      <alignment horizontal="right" vertical="center"/>
    </xf>
    <xf numFmtId="166" fontId="31" fillId="12" borderId="0" xfId="1" applyNumberFormat="1" applyFont="1" applyFill="1" applyBorder="1" applyAlignment="1">
      <alignment horizontal="right" vertical="center"/>
    </xf>
    <xf numFmtId="1" fontId="31" fillId="12" borderId="0" xfId="1" applyNumberFormat="1" applyFont="1" applyFill="1" applyBorder="1" applyAlignment="1">
      <alignment horizontal="right" vertical="center" indent="2"/>
    </xf>
    <xf numFmtId="0" fontId="36" fillId="6" borderId="0" xfId="3" applyFont="1" applyFill="1" applyAlignment="1">
      <alignment horizontal="left" vertical="center"/>
    </xf>
    <xf numFmtId="0" fontId="59" fillId="0" borderId="0" xfId="0" applyFont="1" applyFill="1" applyBorder="1" applyAlignment="1">
      <alignment vertical="center" wrapText="1" readingOrder="1"/>
    </xf>
    <xf numFmtId="0" fontId="182" fillId="6" borderId="0" xfId="29" applyFont="1" applyFill="1" applyBorder="1" applyAlignment="1">
      <alignment vertical="center" wrapText="1"/>
    </xf>
    <xf numFmtId="0" fontId="136" fillId="0" borderId="0" xfId="3" applyFont="1" applyAlignment="1">
      <alignment horizontal="left" vertical="center"/>
    </xf>
    <xf numFmtId="0" fontId="63" fillId="6" borderId="0" xfId="0" applyFont="1" applyFill="1" applyBorder="1" applyAlignment="1">
      <alignment vertical="center" wrapText="1"/>
    </xf>
    <xf numFmtId="0" fontId="59" fillId="0" borderId="0" xfId="0" applyFont="1" applyAlignment="1">
      <alignment horizontal="right"/>
    </xf>
    <xf numFmtId="0" fontId="153" fillId="13" borderId="0" xfId="3" applyFont="1" applyFill="1" applyBorder="1" applyAlignment="1">
      <alignment horizontal="center" vertical="center" wrapText="1"/>
    </xf>
    <xf numFmtId="0" fontId="88" fillId="0" borderId="0" xfId="0" applyFont="1" applyAlignment="1">
      <alignment horizontal="left" indent="8"/>
    </xf>
    <xf numFmtId="0" fontId="88" fillId="0" borderId="0" xfId="0" applyFont="1" applyAlignment="1">
      <alignment vertical="center"/>
    </xf>
    <xf numFmtId="0" fontId="66" fillId="0" borderId="0" xfId="0" applyFont="1" applyAlignment="1">
      <alignment vertical="center"/>
    </xf>
    <xf numFmtId="14" fontId="88" fillId="0" borderId="0" xfId="0" applyNumberFormat="1" applyFont="1" applyAlignment="1">
      <alignment horizontal="right" vertical="center"/>
    </xf>
    <xf numFmtId="14" fontId="66" fillId="0" borderId="0" xfId="0" applyNumberFormat="1" applyFont="1" applyAlignment="1">
      <alignment horizontal="right" vertical="center"/>
    </xf>
    <xf numFmtId="0" fontId="119" fillId="0" borderId="0" xfId="3" applyFont="1" applyFill="1">
      <alignment vertical="top"/>
    </xf>
    <xf numFmtId="0" fontId="119" fillId="0" borderId="0" xfId="0" applyFont="1" applyAlignment="1">
      <alignment horizontal="left" indent="6"/>
    </xf>
    <xf numFmtId="0" fontId="96" fillId="0" borderId="0" xfId="0" applyFont="1" applyAlignment="1">
      <alignment horizontal="left" vertical="center"/>
    </xf>
    <xf numFmtId="0" fontId="97" fillId="0" borderId="0" xfId="0" applyFont="1" applyAlignment="1">
      <alignment horizontal="left" vertical="center"/>
    </xf>
    <xf numFmtId="0" fontId="0" fillId="0" borderId="0" xfId="0" applyAlignment="1">
      <alignment horizontal="left" vertical="center"/>
    </xf>
    <xf numFmtId="0" fontId="139" fillId="0" borderId="0" xfId="19" applyFont="1"/>
    <xf numFmtId="0" fontId="128" fillId="0" borderId="0" xfId="2" applyFont="1" applyFill="1" applyBorder="1" applyAlignment="1" applyProtection="1">
      <alignment horizontal="left" vertical="center"/>
    </xf>
    <xf numFmtId="0" fontId="97" fillId="0" borderId="0" xfId="0" applyFont="1" applyAlignment="1">
      <alignment vertical="center"/>
    </xf>
    <xf numFmtId="0" fontId="31" fillId="13" borderId="0" xfId="0" applyFont="1" applyFill="1" applyBorder="1" applyAlignment="1" applyProtection="1">
      <alignment horizontal="center" vertical="center" wrapText="1"/>
      <protection locked="0"/>
    </xf>
    <xf numFmtId="0" fontId="59" fillId="13" borderId="0" xfId="0" applyFont="1" applyFill="1" applyBorder="1" applyAlignment="1" applyProtection="1">
      <alignment horizontal="center" vertical="center" wrapText="1"/>
      <protection locked="0"/>
    </xf>
    <xf numFmtId="0" fontId="187" fillId="6" borderId="0" xfId="0" applyFont="1" applyFill="1" applyBorder="1" applyAlignment="1">
      <alignment vertical="center" wrapText="1"/>
    </xf>
    <xf numFmtId="3" fontId="59"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104" fillId="0" borderId="0" xfId="2" applyFont="1" applyFill="1" applyAlignment="1" applyProtection="1">
      <alignment horizontal="left" vertical="center"/>
    </xf>
    <xf numFmtId="178" fontId="98" fillId="6" borderId="0" xfId="0" applyNumberFormat="1" applyFont="1" applyFill="1" applyBorder="1" applyAlignment="1">
      <alignment horizontal="center"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6" fillId="15" borderId="0" xfId="3" applyFont="1" applyFill="1" applyAlignment="1">
      <alignment horizontal="left" vertical="center"/>
    </xf>
    <xf numFmtId="0" fontId="42" fillId="13" borderId="0" xfId="3" applyFont="1" applyFill="1" applyBorder="1" applyAlignment="1">
      <alignment horizontal="center" vertical="center"/>
    </xf>
    <xf numFmtId="0" fontId="62" fillId="0" borderId="0" xfId="0" applyFont="1" applyAlignment="1">
      <alignment horizontal="left" vertical="center" wrapText="1"/>
    </xf>
    <xf numFmtId="0" fontId="120" fillId="0" borderId="0" xfId="0" applyFont="1"/>
    <xf numFmtId="0" fontId="188" fillId="0" borderId="0" xfId="0" applyFont="1"/>
    <xf numFmtId="0" fontId="167"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68"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62" fillId="12" borderId="0" xfId="0" applyFont="1" applyFill="1" applyBorder="1" applyAlignment="1">
      <alignment horizontal="center" vertical="center"/>
    </xf>
    <xf numFmtId="0" fontId="163" fillId="12" borderId="0" xfId="0" applyFont="1" applyFill="1" applyBorder="1" applyAlignment="1">
      <alignment horizontal="center" vertical="center"/>
    </xf>
    <xf numFmtId="0" fontId="164" fillId="12" borderId="0" xfId="0" applyFont="1" applyFill="1" applyBorder="1" applyAlignment="1">
      <alignment horizontal="center" vertical="center" wrapText="1"/>
    </xf>
    <xf numFmtId="0" fontId="165" fillId="12" borderId="0" xfId="0" applyFont="1" applyFill="1" applyBorder="1" applyAlignment="1">
      <alignment horizontal="center" vertical="center"/>
    </xf>
    <xf numFmtId="0" fontId="162" fillId="12" borderId="0" xfId="0" applyFont="1" applyFill="1" applyBorder="1" applyAlignment="1">
      <alignment horizontal="center" vertical="center" wrapText="1"/>
    </xf>
    <xf numFmtId="0" fontId="166" fillId="12" borderId="0" xfId="0" applyFont="1" applyFill="1" applyBorder="1" applyAlignment="1">
      <alignment horizontal="center" vertical="center"/>
    </xf>
    <xf numFmtId="0" fontId="34" fillId="0" borderId="0" xfId="0" applyNumberFormat="1" applyFont="1" applyAlignment="1">
      <alignment horizontal="left" vertical="top" wrapText="1"/>
    </xf>
    <xf numFmtId="0" fontId="0" fillId="0" borderId="0" xfId="0" applyNumberFormat="1" applyAlignment="1">
      <alignment horizontal="left" vertical="top" wrapText="1"/>
    </xf>
    <xf numFmtId="0" fontId="132" fillId="0" borderId="0" xfId="0" applyFont="1" applyAlignment="1">
      <alignment horizontal="left" vertical="top" wrapText="1"/>
    </xf>
    <xf numFmtId="0" fontId="133" fillId="0" borderId="0" xfId="0" applyFont="1" applyAlignment="1">
      <alignment horizontal="left" vertical="top" wrapText="1"/>
    </xf>
    <xf numFmtId="0" fontId="134" fillId="0" borderId="0" xfId="0" applyFont="1" applyAlignment="1">
      <alignment horizontal="left" vertical="top" wrapText="1"/>
    </xf>
    <xf numFmtId="0" fontId="34" fillId="0" borderId="0" xfId="0" applyFont="1" applyAlignment="1">
      <alignment horizontal="left" vertical="center" wrapText="1"/>
    </xf>
    <xf numFmtId="0" fontId="132" fillId="0" borderId="0" xfId="0" applyFont="1" applyFill="1" applyAlignment="1">
      <alignment horizontal="left" vertical="top" wrapText="1"/>
    </xf>
    <xf numFmtId="0" fontId="13" fillId="13" borderId="0" xfId="0" applyFont="1" applyFill="1" applyBorder="1" applyAlignment="1">
      <alignment horizontal="center" vertical="center" wrapText="1"/>
    </xf>
    <xf numFmtId="0" fontId="9" fillId="13" borderId="0" xfId="0" applyFont="1" applyFill="1" applyAlignment="1">
      <alignment horizontal="center" vertical="center"/>
    </xf>
    <xf numFmtId="0" fontId="31" fillId="13" borderId="0" xfId="0" applyFont="1" applyFill="1" applyAlignment="1">
      <alignment horizontal="center" vertical="center"/>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34" fillId="13" borderId="0" xfId="0" applyFont="1" applyFill="1" applyBorder="1" applyAlignment="1">
      <alignment horizontal="center" vertical="center" wrapText="1"/>
    </xf>
    <xf numFmtId="0" fontId="48"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4" fillId="6" borderId="0"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1" fillId="13" borderId="0" xfId="0" applyFont="1" applyFill="1" applyBorder="1" applyAlignment="1">
      <alignment horizontal="center" vertical="center" wrapText="1"/>
    </xf>
    <xf numFmtId="0" fontId="176" fillId="0" borderId="0" xfId="0" applyFont="1" applyFill="1" applyBorder="1" applyAlignment="1">
      <alignment horizontal="left" vertical="center" wrapText="1"/>
    </xf>
    <xf numFmtId="0" fontId="176" fillId="0" borderId="0" xfId="0" applyFont="1" applyFill="1" applyAlignment="1">
      <alignment vertical="top" wrapText="1"/>
    </xf>
    <xf numFmtId="0" fontId="35" fillId="0" borderId="0" xfId="0" applyFont="1" applyFill="1" applyAlignment="1">
      <alignment vertical="top"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15" fillId="0" borderId="0" xfId="0" applyFont="1" applyAlignment="1">
      <alignment vertical="top" wrapText="1"/>
    </xf>
    <xf numFmtId="0" fontId="137" fillId="0" borderId="0" xfId="0" applyFont="1" applyAlignment="1">
      <alignment wrapText="1"/>
    </xf>
    <xf numFmtId="0" fontId="134" fillId="0" borderId="0" xfId="0" applyFont="1" applyAlignment="1">
      <alignment wrapText="1"/>
    </xf>
    <xf numFmtId="0" fontId="176" fillId="3" borderId="0" xfId="0" applyFont="1" applyFill="1" applyBorder="1" applyAlignment="1">
      <alignment horizontal="left" vertical="distributed" wrapText="1"/>
    </xf>
    <xf numFmtId="0" fontId="132"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37" fillId="13" borderId="0" xfId="0" applyFont="1" applyFill="1" applyBorder="1" applyAlignment="1">
      <alignment horizontal="center" vertical="center"/>
    </xf>
    <xf numFmtId="14" fontId="137" fillId="13" borderId="0" xfId="0" applyNumberFormat="1" applyFont="1" applyFill="1" applyBorder="1" applyAlignment="1">
      <alignment horizontal="center" vertical="center"/>
    </xf>
    <xf numFmtId="0" fontId="137"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77" fillId="0" borderId="0" xfId="0" applyFont="1" applyFill="1" applyBorder="1" applyAlignment="1">
      <alignment horizontal="justify" vertical="top" wrapText="1"/>
    </xf>
    <xf numFmtId="0" fontId="136" fillId="0" borderId="0" xfId="0" applyFont="1" applyFill="1" applyBorder="1" applyAlignment="1">
      <alignment horizontal="justify" vertical="top" wrapText="1"/>
    </xf>
    <xf numFmtId="0" fontId="59" fillId="13" borderId="0" xfId="0" applyFont="1" applyFill="1" applyBorder="1" applyAlignment="1">
      <alignment horizontal="center" vertical="center" wrapText="1"/>
    </xf>
    <xf numFmtId="0" fontId="59" fillId="13" borderId="0" xfId="0" applyFont="1" applyFill="1" applyAlignment="1">
      <alignment horizontal="center" vertical="center"/>
    </xf>
    <xf numFmtId="0" fontId="0" fillId="0" borderId="0" xfId="0" applyAlignment="1">
      <alignment horizontal="right"/>
    </xf>
    <xf numFmtId="2" fontId="63" fillId="13" borderId="0" xfId="0" applyNumberFormat="1" applyFont="1" applyFill="1" applyBorder="1" applyAlignment="1">
      <alignment horizontal="center" vertical="center" wrapText="1"/>
    </xf>
    <xf numFmtId="0" fontId="132" fillId="0" borderId="0" xfId="0" applyFont="1" applyFill="1" applyAlignment="1">
      <alignment horizontal="justify" vertical="top" wrapText="1"/>
    </xf>
    <xf numFmtId="0" fontId="133"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42" fillId="13" borderId="0" xfId="0" applyFont="1" applyFill="1" applyAlignment="1">
      <alignment horizontal="center" vertical="center"/>
    </xf>
    <xf numFmtId="0" fontId="176" fillId="0" borderId="0" xfId="0" applyNumberFormat="1" applyFont="1" applyFill="1" applyAlignment="1">
      <alignment horizontal="left" vertical="top" wrapText="1"/>
    </xf>
    <xf numFmtId="0" fontId="33" fillId="13" borderId="0" xfId="0" applyFont="1" applyFill="1" applyAlignment="1">
      <alignment horizontal="center" wrapText="1"/>
    </xf>
    <xf numFmtId="0" fontId="147" fillId="13" borderId="0" xfId="0" applyFont="1" applyFill="1" applyAlignment="1">
      <alignment horizontal="center" vertical="center"/>
    </xf>
    <xf numFmtId="14" fontId="138" fillId="13" borderId="0" xfId="0" applyNumberFormat="1" applyFont="1" applyFill="1" applyBorder="1" applyAlignment="1">
      <alignment horizontal="center" vertical="center"/>
    </xf>
    <xf numFmtId="0" fontId="137" fillId="13" borderId="0" xfId="0" applyFont="1" applyFill="1" applyAlignment="1">
      <alignment horizontal="center" vertical="top" wrapText="1"/>
    </xf>
    <xf numFmtId="0" fontId="132" fillId="0" borderId="0" xfId="0" applyFont="1" applyFill="1" applyBorder="1" applyAlignment="1">
      <alignment vertical="top" wrapText="1"/>
    </xf>
    <xf numFmtId="0" fontId="42" fillId="13" borderId="0" xfId="0" applyFont="1" applyFill="1" applyBorder="1" applyAlignment="1">
      <alignment horizontal="center" vertical="center" wrapText="1"/>
    </xf>
    <xf numFmtId="0" fontId="180" fillId="0" borderId="0" xfId="0" applyFont="1" applyFill="1" applyBorder="1" applyAlignment="1">
      <alignment horizontal="justify" vertical="top"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09" fillId="0" borderId="0" xfId="0" applyFont="1" applyAlignment="1">
      <alignment horizontal="left" vertical="top" wrapText="1"/>
    </xf>
    <xf numFmtId="0" fontId="62" fillId="0" borderId="0" xfId="0" applyFont="1" applyAlignment="1">
      <alignment horizontal="left" vertical="top" wrapText="1"/>
    </xf>
    <xf numFmtId="0" fontId="119" fillId="0" borderId="0" xfId="27" applyFont="1" applyAlignment="1">
      <alignment horizontal="left" vertical="center" wrapText="1"/>
    </xf>
    <xf numFmtId="0" fontId="88" fillId="0" borderId="0" xfId="27" applyFont="1" applyAlignment="1">
      <alignment horizontal="left" vertical="center" wrapText="1"/>
    </xf>
    <xf numFmtId="0" fontId="88" fillId="0" borderId="0" xfId="27" applyFont="1" applyAlignment="1">
      <alignment horizontal="right" vertical="center" wrapText="1"/>
    </xf>
    <xf numFmtId="0" fontId="59"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33" fillId="0" borderId="0" xfId="3" applyFont="1" applyAlignment="1">
      <alignment horizontal="left" vertical="center" wrapText="1"/>
    </xf>
    <xf numFmtId="0" fontId="62" fillId="0" borderId="0" xfId="0" applyFont="1" applyAlignment="1">
      <alignment horizontal="left"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8" fillId="0" borderId="0" xfId="0" applyFont="1" applyAlignment="1">
      <alignment horizontal="center" vertical="center"/>
    </xf>
    <xf numFmtId="0" fontId="66" fillId="0" borderId="0" xfId="0" applyFont="1" applyAlignment="1">
      <alignment horizontal="center" vertical="center"/>
    </xf>
    <xf numFmtId="14" fontId="88" fillId="0" borderId="0" xfId="0" applyNumberFormat="1" applyFont="1" applyAlignment="1">
      <alignment horizontal="center" vertical="center"/>
    </xf>
    <xf numFmtId="14" fontId="66" fillId="0" borderId="0" xfId="0" applyNumberFormat="1" applyFont="1" applyAlignment="1">
      <alignment horizontal="center" vertical="center"/>
    </xf>
    <xf numFmtId="0" fontId="93"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97" fillId="0" borderId="0" xfId="0" applyFont="1" applyAlignment="1">
      <alignment horizontal="left" vertical="center" wrapText="1"/>
    </xf>
    <xf numFmtId="0" fontId="96" fillId="0" borderId="0" xfId="0" applyFont="1" applyAlignment="1">
      <alignment horizontal="left" vertical="center" wrapText="1"/>
    </xf>
    <xf numFmtId="0" fontId="33" fillId="0" borderId="0" xfId="0" applyFont="1" applyAlignment="1">
      <alignment horizontal="left" vertical="center" wrapText="1"/>
    </xf>
    <xf numFmtId="0" fontId="33" fillId="0" borderId="0" xfId="0" applyFont="1" applyAlignment="1">
      <alignment horizontal="left" vertical="top" wrapText="1"/>
    </xf>
    <xf numFmtId="0" fontId="59" fillId="0" borderId="0" xfId="0" applyFont="1" applyFill="1" applyBorder="1" applyAlignment="1">
      <alignment horizontal="left" vertical="center" wrapText="1" readingOrder="1"/>
    </xf>
    <xf numFmtId="0" fontId="59" fillId="0" borderId="0" xfId="0" applyFont="1" applyAlignment="1">
      <alignment horizontal="left" vertical="center" wrapText="1" readingOrder="1"/>
    </xf>
    <xf numFmtId="0" fontId="33" fillId="0" borderId="0" xfId="0" applyFont="1" applyAlignment="1">
      <alignment vertical="center" wrapText="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0" fillId="0" borderId="0" xfId="0" applyAlignment="1">
      <alignment vertical="top" wrapText="1"/>
    </xf>
  </cellXfs>
  <cellStyles count="30">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647700</xdr:colOff>
      <xdr:row>29</xdr:row>
      <xdr:rowOff>0</xdr:rowOff>
    </xdr:from>
    <xdr:to>
      <xdr:col>4</xdr:col>
      <xdr:colOff>597043</xdr:colOff>
      <xdr:row>45</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647700" y="6924675"/>
          <a:ext cx="4578493" cy="274953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10</xdr:col>
      <xdr:colOff>46044</xdr:colOff>
      <xdr:row>64</xdr:row>
      <xdr:rowOff>77023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524625"/>
          <a:ext cx="8132769" cy="50966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9</xdr:row>
      <xdr:rowOff>0</xdr:rowOff>
    </xdr:from>
    <xdr:to>
      <xdr:col>8</xdr:col>
      <xdr:colOff>725751</xdr:colOff>
      <xdr:row>22</xdr:row>
      <xdr:rowOff>70688</xdr:rowOff>
    </xdr:to>
    <xdr:pic>
      <xdr:nvPicPr>
        <xdr:cNvPr id="5" name="Picture 4"/>
        <xdr:cNvPicPr>
          <a:picLocks noChangeAspect="1"/>
        </xdr:cNvPicPr>
      </xdr:nvPicPr>
      <xdr:blipFill>
        <a:blip xmlns:r="http://schemas.openxmlformats.org/officeDocument/2006/relationships" r:embed="rId1"/>
        <a:stretch>
          <a:fillRect/>
        </a:stretch>
      </xdr:blipFill>
      <xdr:spPr>
        <a:xfrm>
          <a:off x="2409825" y="1847850"/>
          <a:ext cx="3773751" cy="2347163"/>
        </a:xfrm>
        <a:prstGeom prst="rect">
          <a:avLst/>
        </a:prstGeom>
      </xdr:spPr>
    </xdr:pic>
    <xdr:clientData/>
  </xdr:twoCellAnchor>
  <xdr:twoCellAnchor editAs="oneCell">
    <xdr:from>
      <xdr:col>3</xdr:col>
      <xdr:colOff>133350</xdr:colOff>
      <xdr:row>26</xdr:row>
      <xdr:rowOff>142876</xdr:rowOff>
    </xdr:from>
    <xdr:to>
      <xdr:col>8</xdr:col>
      <xdr:colOff>724617</xdr:colOff>
      <xdr:row>39</xdr:row>
      <xdr:rowOff>38100</xdr:rowOff>
    </xdr:to>
    <xdr:pic>
      <xdr:nvPicPr>
        <xdr:cNvPr id="4" name="Picture 3"/>
        <xdr:cNvPicPr>
          <a:picLocks noChangeAspect="1"/>
        </xdr:cNvPicPr>
      </xdr:nvPicPr>
      <xdr:blipFill>
        <a:blip xmlns:r="http://schemas.openxmlformats.org/officeDocument/2006/relationships" r:embed="rId2"/>
        <a:stretch>
          <a:fillRect/>
        </a:stretch>
      </xdr:blipFill>
      <xdr:spPr>
        <a:xfrm>
          <a:off x="2305050" y="5314951"/>
          <a:ext cx="3877392" cy="235267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219075</xdr:colOff>
      <xdr:row>5</xdr:row>
      <xdr:rowOff>104775</xdr:rowOff>
    </xdr:from>
    <xdr:to>
      <xdr:col>8</xdr:col>
      <xdr:colOff>761570</xdr:colOff>
      <xdr:row>19</xdr:row>
      <xdr:rowOff>68407</xdr:rowOff>
    </xdr:to>
    <xdr:pic>
      <xdr:nvPicPr>
        <xdr:cNvPr id="3" name="Picture 2"/>
        <xdr:cNvPicPr>
          <a:picLocks noChangeAspect="1"/>
        </xdr:cNvPicPr>
      </xdr:nvPicPr>
      <xdr:blipFill>
        <a:blip xmlns:r="http://schemas.openxmlformats.org/officeDocument/2006/relationships" r:embed="rId1"/>
        <a:stretch>
          <a:fillRect/>
        </a:stretch>
      </xdr:blipFill>
      <xdr:spPr>
        <a:xfrm>
          <a:off x="2362200" y="1276350"/>
          <a:ext cx="3828620" cy="2402032"/>
        </a:xfrm>
        <a:prstGeom prst="rect">
          <a:avLst/>
        </a:prstGeom>
      </xdr:spPr>
    </xdr:pic>
    <xdr:clientData/>
  </xdr:twoCellAnchor>
  <xdr:twoCellAnchor editAs="oneCell">
    <xdr:from>
      <xdr:col>3</xdr:col>
      <xdr:colOff>176829</xdr:colOff>
      <xdr:row>23</xdr:row>
      <xdr:rowOff>114299</xdr:rowOff>
    </xdr:from>
    <xdr:to>
      <xdr:col>9</xdr:col>
      <xdr:colOff>0</xdr:colOff>
      <xdr:row>36</xdr:row>
      <xdr:rowOff>57150</xdr:rowOff>
    </xdr:to>
    <xdr:pic>
      <xdr:nvPicPr>
        <xdr:cNvPr id="5" name="Picture 4"/>
        <xdr:cNvPicPr>
          <a:picLocks noChangeAspect="1"/>
        </xdr:cNvPicPr>
      </xdr:nvPicPr>
      <xdr:blipFill>
        <a:blip xmlns:r="http://schemas.openxmlformats.org/officeDocument/2006/relationships" r:embed="rId2"/>
        <a:stretch>
          <a:fillRect/>
        </a:stretch>
      </xdr:blipFill>
      <xdr:spPr>
        <a:xfrm>
          <a:off x="2319954" y="4772024"/>
          <a:ext cx="3871296" cy="24003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6</xdr:col>
      <xdr:colOff>9525</xdr:colOff>
      <xdr:row>64</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372850"/>
          <a:ext cx="5953125" cy="4048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250803</xdr:colOff>
      <xdr:row>46</xdr:row>
      <xdr:rowOff>139681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004403" cy="710245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447675</xdr:colOff>
      <xdr:row>45</xdr:row>
      <xdr:rowOff>9525</xdr:rowOff>
    </xdr:from>
    <xdr:to>
      <xdr:col>6</xdr:col>
      <xdr:colOff>36668</xdr:colOff>
      <xdr:row>63</xdr:row>
      <xdr:rowOff>33402</xdr:rowOff>
    </xdr:to>
    <xdr:pic>
      <xdr:nvPicPr>
        <xdr:cNvPr id="4" name="Picture 3"/>
        <xdr:cNvPicPr>
          <a:picLocks noChangeAspect="1"/>
        </xdr:cNvPicPr>
      </xdr:nvPicPr>
      <xdr:blipFill>
        <a:blip xmlns:r="http://schemas.openxmlformats.org/officeDocument/2006/relationships" r:embed="rId1"/>
        <a:stretch>
          <a:fillRect/>
        </a:stretch>
      </xdr:blipFill>
      <xdr:spPr>
        <a:xfrm>
          <a:off x="447675" y="12315825"/>
          <a:ext cx="5456393" cy="2938527"/>
        </a:xfrm>
        <a:prstGeom prst="rect">
          <a:avLst/>
        </a:prstGeom>
      </xdr:spPr>
    </xdr:pic>
    <xdr:clientData/>
  </xdr:twoCellAnchor>
  <xdr:twoCellAnchor editAs="oneCell">
    <xdr:from>
      <xdr:col>0</xdr:col>
      <xdr:colOff>419100</xdr:colOff>
      <xdr:row>67</xdr:row>
      <xdr:rowOff>142875</xdr:rowOff>
    </xdr:from>
    <xdr:to>
      <xdr:col>6</xdr:col>
      <xdr:colOff>44672</xdr:colOff>
      <xdr:row>86</xdr:row>
      <xdr:rowOff>4827</xdr:rowOff>
    </xdr:to>
    <xdr:pic>
      <xdr:nvPicPr>
        <xdr:cNvPr id="5" name="Picture 4"/>
        <xdr:cNvPicPr>
          <a:picLocks noChangeAspect="1"/>
        </xdr:cNvPicPr>
      </xdr:nvPicPr>
      <xdr:blipFill>
        <a:blip xmlns:r="http://schemas.openxmlformats.org/officeDocument/2006/relationships" r:embed="rId2"/>
        <a:stretch>
          <a:fillRect/>
        </a:stretch>
      </xdr:blipFill>
      <xdr:spPr>
        <a:xfrm>
          <a:off x="419100" y="16011525"/>
          <a:ext cx="5492972"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25</xdr:row>
      <xdr:rowOff>28575</xdr:rowOff>
    </xdr:from>
    <xdr:to>
      <xdr:col>9</xdr:col>
      <xdr:colOff>581024</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28574" y="4524375"/>
          <a:ext cx="7648575" cy="65800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781050</xdr:colOff>
      <xdr:row>20</xdr:row>
      <xdr:rowOff>0</xdr:rowOff>
    </xdr:from>
    <xdr:to>
      <xdr:col>5</xdr:col>
      <xdr:colOff>662931</xdr:colOff>
      <xdr:row>35</xdr:row>
      <xdr:rowOff>21929</xdr:rowOff>
    </xdr:to>
    <xdr:pic>
      <xdr:nvPicPr>
        <xdr:cNvPr id="3" name="Picture 2"/>
        <xdr:cNvPicPr>
          <a:picLocks noChangeAspect="1"/>
        </xdr:cNvPicPr>
      </xdr:nvPicPr>
      <xdr:blipFill>
        <a:blip xmlns:r="http://schemas.openxmlformats.org/officeDocument/2006/relationships" r:embed="rId1"/>
        <a:stretch>
          <a:fillRect/>
        </a:stretch>
      </xdr:blipFill>
      <xdr:spPr>
        <a:xfrm>
          <a:off x="781050" y="3476625"/>
          <a:ext cx="4291956" cy="2450804"/>
        </a:xfrm>
        <a:prstGeom prst="rect">
          <a:avLst/>
        </a:prstGeom>
      </xdr:spPr>
    </xdr:pic>
    <xdr:clientData/>
  </xdr:twoCellAnchor>
  <xdr:twoCellAnchor editAs="oneCell">
    <xdr:from>
      <xdr:col>0</xdr:col>
      <xdr:colOff>781050</xdr:colOff>
      <xdr:row>40</xdr:row>
      <xdr:rowOff>152400</xdr:rowOff>
    </xdr:from>
    <xdr:to>
      <xdr:col>5</xdr:col>
      <xdr:colOff>711703</xdr:colOff>
      <xdr:row>56</xdr:row>
      <xdr:rowOff>6308</xdr:rowOff>
    </xdr:to>
    <xdr:pic>
      <xdr:nvPicPr>
        <xdr:cNvPr id="5" name="Picture 4"/>
        <xdr:cNvPicPr>
          <a:picLocks noChangeAspect="1"/>
        </xdr:cNvPicPr>
      </xdr:nvPicPr>
      <xdr:blipFill>
        <a:blip xmlns:r="http://schemas.openxmlformats.org/officeDocument/2006/relationships" r:embed="rId2"/>
        <a:stretch>
          <a:fillRect/>
        </a:stretch>
      </xdr:blipFill>
      <xdr:spPr>
        <a:xfrm>
          <a:off x="781050" y="6867525"/>
          <a:ext cx="4340728" cy="24447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2</xdr:row>
      <xdr:rowOff>95250</xdr:rowOff>
    </xdr:from>
    <xdr:to>
      <xdr:col>18</xdr:col>
      <xdr:colOff>590551</xdr:colOff>
      <xdr:row>43</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1" y="419100"/>
          <a:ext cx="11563350" cy="6543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20</xdr:row>
      <xdr:rowOff>28575</xdr:rowOff>
    </xdr:from>
    <xdr:to>
      <xdr:col>7</xdr:col>
      <xdr:colOff>483209</xdr:colOff>
      <xdr:row>36</xdr:row>
      <xdr:rowOff>28800</xdr:rowOff>
    </xdr:to>
    <xdr:pic>
      <xdr:nvPicPr>
        <xdr:cNvPr id="3" name="Picture 2"/>
        <xdr:cNvPicPr>
          <a:picLocks noChangeAspect="1"/>
        </xdr:cNvPicPr>
      </xdr:nvPicPr>
      <xdr:blipFill>
        <a:blip xmlns:r="http://schemas.openxmlformats.org/officeDocument/2006/relationships" r:embed="rId1"/>
        <a:stretch>
          <a:fillRect/>
        </a:stretch>
      </xdr:blipFill>
      <xdr:spPr>
        <a:xfrm>
          <a:off x="161925" y="4476750"/>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25</xdr:row>
      <xdr:rowOff>38100</xdr:rowOff>
    </xdr:from>
    <xdr:to>
      <xdr:col>9</xdr:col>
      <xdr:colOff>561974</xdr:colOff>
      <xdr:row>65</xdr:row>
      <xdr:rowOff>123825</xdr:rowOff>
    </xdr:to>
    <xdr:pic>
      <xdr:nvPicPr>
        <xdr:cNvPr id="3" name="Picture 2"/>
        <xdr:cNvPicPr>
          <a:picLocks noChangeAspect="1"/>
        </xdr:cNvPicPr>
      </xdr:nvPicPr>
      <xdr:blipFill>
        <a:blip xmlns:r="http://schemas.openxmlformats.org/officeDocument/2006/relationships" r:embed="rId1"/>
        <a:stretch>
          <a:fillRect/>
        </a:stretch>
      </xdr:blipFill>
      <xdr:spPr>
        <a:xfrm>
          <a:off x="57150" y="4495800"/>
          <a:ext cx="7600949" cy="6562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981203</xdr:colOff>
      <xdr:row>39</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7053"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238125</xdr:colOff>
      <xdr:row>20</xdr:row>
      <xdr:rowOff>142875</xdr:rowOff>
    </xdr:from>
    <xdr:to>
      <xdr:col>6</xdr:col>
      <xdr:colOff>304194</xdr:colOff>
      <xdr:row>39</xdr:row>
      <xdr:rowOff>4827</xdr:rowOff>
    </xdr:to>
    <xdr:pic>
      <xdr:nvPicPr>
        <xdr:cNvPr id="3" name="Picture 2"/>
        <xdr:cNvPicPr>
          <a:picLocks noChangeAspect="1"/>
        </xdr:cNvPicPr>
      </xdr:nvPicPr>
      <xdr:blipFill>
        <a:blip xmlns:r="http://schemas.openxmlformats.org/officeDocument/2006/relationships" r:embed="rId1"/>
        <a:stretch>
          <a:fillRect/>
        </a:stretch>
      </xdr:blipFill>
      <xdr:spPr>
        <a:xfrm>
          <a:off x="238125" y="3771900"/>
          <a:ext cx="6200169" cy="2938527"/>
        </a:xfrm>
        <a:prstGeom prst="rect">
          <a:avLst/>
        </a:prstGeom>
      </xdr:spPr>
    </xdr:pic>
    <xdr:clientData/>
  </xdr:twoCellAnchor>
  <xdr:twoCellAnchor editAs="oneCell">
    <xdr:from>
      <xdr:col>0</xdr:col>
      <xdr:colOff>247650</xdr:colOff>
      <xdr:row>44</xdr:row>
      <xdr:rowOff>9525</xdr:rowOff>
    </xdr:from>
    <xdr:to>
      <xdr:col>6</xdr:col>
      <xdr:colOff>271044</xdr:colOff>
      <xdr:row>62</xdr:row>
      <xdr:rowOff>9016</xdr:rowOff>
    </xdr:to>
    <xdr:pic>
      <xdr:nvPicPr>
        <xdr:cNvPr id="5" name="Picture 4"/>
        <xdr:cNvPicPr>
          <a:picLocks noChangeAspect="1"/>
        </xdr:cNvPicPr>
      </xdr:nvPicPr>
      <xdr:blipFill>
        <a:blip xmlns:r="http://schemas.openxmlformats.org/officeDocument/2006/relationships" r:embed="rId2"/>
        <a:stretch>
          <a:fillRect/>
        </a:stretch>
      </xdr:blipFill>
      <xdr:spPr>
        <a:xfrm>
          <a:off x="247650" y="7524750"/>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25</xdr:row>
      <xdr:rowOff>28575</xdr:rowOff>
    </xdr:from>
    <xdr:to>
      <xdr:col>9</xdr:col>
      <xdr:colOff>571500</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0" y="4610100"/>
          <a:ext cx="7629525" cy="65800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92"/>
      <c r="B1" s="393"/>
      <c r="C1" s="393"/>
      <c r="D1" s="393"/>
      <c r="E1" s="393"/>
      <c r="F1" s="393"/>
      <c r="G1" s="393"/>
      <c r="H1" s="393"/>
      <c r="I1" s="393"/>
    </row>
    <row r="2" spans="1:9" ht="18.75" customHeight="1">
      <c r="A2" s="679" t="s">
        <v>0</v>
      </c>
      <c r="B2" s="679"/>
      <c r="C2" s="679"/>
      <c r="D2" s="679"/>
      <c r="E2" s="679"/>
      <c r="F2" s="679"/>
      <c r="G2" s="679"/>
      <c r="H2" s="679"/>
      <c r="I2" s="679"/>
    </row>
    <row r="3" spans="1:9" ht="18.75" customHeight="1">
      <c r="A3" s="394"/>
      <c r="B3" s="394"/>
      <c r="C3" s="394"/>
      <c r="D3" s="394"/>
      <c r="E3" s="394"/>
      <c r="F3" s="394"/>
      <c r="G3" s="394"/>
      <c r="H3" s="394"/>
      <c r="I3" s="394"/>
    </row>
    <row r="4" spans="1:9" ht="16.5">
      <c r="A4" s="680" t="s">
        <v>1</v>
      </c>
      <c r="B4" s="680"/>
      <c r="C4" s="680"/>
      <c r="D4" s="680"/>
      <c r="E4" s="680"/>
      <c r="F4" s="680"/>
      <c r="G4" s="680"/>
      <c r="H4" s="680"/>
      <c r="I4" s="680"/>
    </row>
    <row r="5" spans="1:9" ht="15" customHeight="1">
      <c r="A5" s="395"/>
      <c r="B5" s="395"/>
      <c r="C5" s="395"/>
      <c r="D5" s="395"/>
      <c r="E5" s="395"/>
      <c r="F5" s="395"/>
      <c r="G5" s="395"/>
      <c r="H5" s="395"/>
      <c r="I5" s="395"/>
    </row>
    <row r="6" spans="1:9" ht="15" customHeight="1">
      <c r="A6" s="396"/>
      <c r="B6" s="396"/>
      <c r="C6" s="396"/>
      <c r="D6" s="396"/>
      <c r="E6" s="396"/>
      <c r="F6" s="396"/>
      <c r="G6" s="396"/>
      <c r="H6" s="396"/>
      <c r="I6" s="396"/>
    </row>
    <row r="7" spans="1:9" ht="15.75" customHeight="1">
      <c r="A7" s="681" t="s">
        <v>1247</v>
      </c>
      <c r="B7" s="681"/>
      <c r="C7" s="681"/>
      <c r="D7" s="681"/>
      <c r="E7" s="681"/>
      <c r="F7" s="681"/>
      <c r="G7" s="681"/>
      <c r="H7" s="681"/>
      <c r="I7" s="681"/>
    </row>
    <row r="8" spans="1:9">
      <c r="A8" s="397"/>
      <c r="B8" s="397"/>
      <c r="C8" s="397"/>
      <c r="D8" s="397"/>
      <c r="E8" s="397"/>
      <c r="F8" s="397"/>
      <c r="G8" s="397"/>
      <c r="H8" s="397"/>
      <c r="I8" s="397"/>
    </row>
    <row r="9" spans="1:9">
      <c r="A9" s="398"/>
      <c r="B9" s="398"/>
      <c r="C9" s="398"/>
      <c r="D9" s="398"/>
      <c r="E9" s="398"/>
      <c r="F9" s="398"/>
      <c r="G9" s="398"/>
      <c r="H9" s="398"/>
      <c r="I9" s="398"/>
    </row>
    <row r="10" spans="1:9">
      <c r="A10" s="398"/>
      <c r="B10" s="398"/>
      <c r="C10" s="398"/>
      <c r="D10" s="398"/>
      <c r="E10" s="398"/>
      <c r="F10" s="398"/>
      <c r="G10" s="398"/>
      <c r="H10" s="398"/>
      <c r="I10" s="398"/>
    </row>
    <row r="11" spans="1:9">
      <c r="A11" s="398"/>
      <c r="B11" s="398"/>
      <c r="C11" s="398"/>
      <c r="D11" s="398"/>
      <c r="E11" s="398"/>
      <c r="F11" s="398"/>
      <c r="G11" s="398"/>
      <c r="H11" s="398"/>
      <c r="I11" s="398"/>
    </row>
    <row r="12" spans="1:9">
      <c r="A12" s="398"/>
      <c r="B12" s="398"/>
      <c r="C12" s="398"/>
      <c r="D12" s="398"/>
      <c r="E12" s="398"/>
      <c r="F12" s="398"/>
      <c r="G12" s="398"/>
      <c r="H12" s="398"/>
      <c r="I12" s="398"/>
    </row>
    <row r="13" spans="1:9">
      <c r="A13" s="398"/>
      <c r="B13" s="398"/>
      <c r="C13" s="398"/>
      <c r="D13" s="398"/>
      <c r="E13" s="398"/>
      <c r="F13" s="398"/>
      <c r="G13" s="398"/>
      <c r="H13" s="398"/>
      <c r="I13" s="398"/>
    </row>
    <row r="14" spans="1:9">
      <c r="A14" s="398"/>
      <c r="B14" s="398"/>
      <c r="C14" s="398"/>
      <c r="D14" s="398"/>
      <c r="E14" s="398"/>
      <c r="F14" s="398"/>
      <c r="G14" s="398"/>
      <c r="H14" s="398"/>
      <c r="I14" s="398"/>
    </row>
    <row r="15" spans="1:9">
      <c r="A15" s="398"/>
      <c r="B15" s="398"/>
      <c r="C15" s="398"/>
      <c r="D15" s="398"/>
      <c r="E15" s="398"/>
      <c r="F15" s="398"/>
      <c r="G15" s="398"/>
      <c r="H15" s="398"/>
      <c r="I15" s="398"/>
    </row>
    <row r="16" spans="1:9">
      <c r="A16" s="398"/>
      <c r="B16" s="398"/>
      <c r="C16" s="398"/>
      <c r="D16" s="398"/>
      <c r="E16" s="398"/>
      <c r="F16" s="398"/>
      <c r="G16" s="398"/>
      <c r="H16" s="398"/>
      <c r="I16" s="398"/>
    </row>
    <row r="17" spans="1:9">
      <c r="A17" s="398"/>
      <c r="B17" s="398"/>
      <c r="C17" s="398"/>
      <c r="D17" s="398"/>
      <c r="E17" s="398"/>
      <c r="F17" s="398"/>
      <c r="G17" s="398"/>
      <c r="H17" s="398"/>
      <c r="I17" s="398"/>
    </row>
    <row r="18" spans="1:9" ht="30">
      <c r="A18" s="682" t="s">
        <v>2</v>
      </c>
      <c r="B18" s="682"/>
      <c r="C18" s="682"/>
      <c r="D18" s="682"/>
      <c r="E18" s="682"/>
      <c r="F18" s="682"/>
      <c r="G18" s="682"/>
      <c r="H18" s="682"/>
      <c r="I18" s="682"/>
    </row>
    <row r="19" spans="1:9" ht="18.75" customHeight="1">
      <c r="A19" s="399"/>
      <c r="B19" s="399"/>
      <c r="C19" s="399"/>
      <c r="D19" s="399"/>
      <c r="E19" s="399"/>
      <c r="F19" s="399"/>
      <c r="G19" s="399"/>
      <c r="H19" s="399"/>
      <c r="I19" s="399"/>
    </row>
    <row r="20" spans="1:9" ht="18.75" customHeight="1">
      <c r="A20" s="683" t="s">
        <v>1152</v>
      </c>
      <c r="B20" s="683"/>
      <c r="C20" s="683"/>
      <c r="D20" s="683"/>
      <c r="E20" s="683"/>
      <c r="F20" s="683"/>
      <c r="G20" s="683"/>
      <c r="H20" s="683"/>
      <c r="I20" s="683"/>
    </row>
    <row r="21" spans="1:9" ht="18.75" customHeight="1">
      <c r="A21" s="400"/>
      <c r="B21" s="400"/>
      <c r="C21" s="400"/>
      <c r="D21" s="400"/>
      <c r="E21" s="400"/>
      <c r="F21" s="400"/>
      <c r="G21" s="400"/>
      <c r="H21" s="400"/>
      <c r="I21" s="400"/>
    </row>
    <row r="22" spans="1:9" ht="26.25" customHeight="1">
      <c r="A22" s="684" t="s">
        <v>3</v>
      </c>
      <c r="B22" s="684"/>
      <c r="C22" s="684"/>
      <c r="D22" s="684"/>
      <c r="E22" s="684"/>
      <c r="F22" s="684"/>
      <c r="G22" s="684"/>
      <c r="H22" s="684"/>
      <c r="I22" s="684"/>
    </row>
    <row r="23" spans="1:9" ht="18.75">
      <c r="A23" s="401"/>
      <c r="B23" s="401"/>
      <c r="C23" s="401"/>
      <c r="D23" s="401"/>
      <c r="E23" s="401"/>
      <c r="F23" s="401"/>
      <c r="G23" s="401"/>
      <c r="H23" s="401"/>
      <c r="I23" s="401"/>
    </row>
    <row r="24" spans="1:9" ht="18.75" customHeight="1">
      <c r="A24" s="675" t="s">
        <v>1153</v>
      </c>
      <c r="B24" s="675"/>
      <c r="C24" s="675"/>
      <c r="D24" s="675"/>
      <c r="E24" s="675"/>
      <c r="F24" s="675"/>
      <c r="G24" s="675"/>
      <c r="H24" s="675"/>
      <c r="I24" s="675"/>
    </row>
    <row r="25" spans="1:9">
      <c r="A25" s="398"/>
      <c r="B25" s="398"/>
      <c r="C25" s="398"/>
      <c r="D25" s="398"/>
      <c r="E25" s="398"/>
      <c r="F25" s="398"/>
      <c r="G25" s="398"/>
      <c r="H25" s="398"/>
      <c r="I25" s="398"/>
    </row>
    <row r="26" spans="1:9">
      <c r="A26" s="398"/>
      <c r="B26" s="398"/>
      <c r="C26" s="398"/>
      <c r="D26" s="398"/>
      <c r="E26" s="398"/>
      <c r="F26" s="398"/>
      <c r="G26" s="398"/>
      <c r="H26" s="398"/>
      <c r="I26" s="398"/>
    </row>
    <row r="27" spans="1:9">
      <c r="A27" s="398"/>
      <c r="B27" s="398"/>
      <c r="C27" s="398"/>
      <c r="D27" s="398"/>
      <c r="E27" s="398"/>
      <c r="F27" s="398"/>
      <c r="G27" s="398"/>
      <c r="H27" s="398"/>
      <c r="I27" s="398"/>
    </row>
    <row r="28" spans="1:9">
      <c r="A28" s="398"/>
      <c r="B28" s="398"/>
      <c r="C28" s="398"/>
      <c r="D28" s="398"/>
      <c r="E28" s="398"/>
      <c r="F28" s="398"/>
      <c r="G28" s="398"/>
      <c r="H28" s="398"/>
      <c r="I28" s="398"/>
    </row>
    <row r="29" spans="1:9">
      <c r="A29" s="398"/>
      <c r="B29" s="398"/>
      <c r="C29" s="398"/>
      <c r="D29" s="398"/>
      <c r="E29" s="398"/>
      <c r="F29" s="398"/>
      <c r="G29" s="398"/>
      <c r="H29" s="398"/>
      <c r="I29" s="398"/>
    </row>
    <row r="30" spans="1:9">
      <c r="A30" s="398"/>
      <c r="B30" s="398"/>
      <c r="C30" s="398"/>
      <c r="D30" s="398"/>
      <c r="E30" s="398"/>
      <c r="F30" s="398"/>
      <c r="G30" s="398"/>
      <c r="H30" s="398"/>
      <c r="I30" s="398"/>
    </row>
    <row r="31" spans="1:9">
      <c r="A31" s="398"/>
      <c r="B31" s="398"/>
      <c r="C31" s="398"/>
      <c r="D31" s="398"/>
      <c r="E31" s="398"/>
      <c r="F31" s="398"/>
      <c r="G31" s="398"/>
      <c r="H31" s="398"/>
      <c r="I31" s="398"/>
    </row>
    <row r="32" spans="1:9">
      <c r="A32" s="398"/>
      <c r="B32" s="398"/>
      <c r="C32" s="398"/>
      <c r="D32" s="398"/>
      <c r="E32" s="398"/>
      <c r="F32" s="398"/>
      <c r="G32" s="398"/>
      <c r="H32" s="398"/>
      <c r="I32" s="398"/>
    </row>
    <row r="33" spans="1:9">
      <c r="A33" s="398"/>
      <c r="B33" s="398"/>
      <c r="C33" s="398"/>
      <c r="D33" s="398"/>
      <c r="E33" s="398"/>
      <c r="F33" s="398"/>
      <c r="G33" s="398"/>
      <c r="H33" s="398"/>
      <c r="I33" s="398"/>
    </row>
    <row r="34" spans="1:9">
      <c r="A34" s="398"/>
      <c r="B34" s="398"/>
      <c r="C34" s="398"/>
      <c r="D34" s="398"/>
      <c r="E34" s="398"/>
      <c r="F34" s="398"/>
      <c r="G34" s="398"/>
      <c r="H34" s="398"/>
      <c r="I34" s="398"/>
    </row>
    <row r="35" spans="1:9">
      <c r="A35" s="398"/>
      <c r="B35" s="398"/>
      <c r="C35" s="398"/>
      <c r="D35" s="398"/>
      <c r="E35" s="398"/>
      <c r="F35" s="398"/>
      <c r="G35" s="398"/>
      <c r="H35" s="398"/>
      <c r="I35" s="398"/>
    </row>
    <row r="36" spans="1:9">
      <c r="A36" s="676"/>
      <c r="B36" s="676"/>
      <c r="C36" s="676"/>
      <c r="D36" s="676"/>
      <c r="E36" s="676"/>
      <c r="F36" s="676"/>
      <c r="G36" s="676"/>
      <c r="H36" s="676"/>
      <c r="I36" s="676"/>
    </row>
    <row r="37" spans="1:9" ht="50.25" customHeight="1">
      <c r="A37" s="677" t="s">
        <v>4</v>
      </c>
      <c r="B37" s="677"/>
      <c r="C37" s="677"/>
      <c r="D37" s="677"/>
      <c r="E37" s="677"/>
      <c r="F37" s="677"/>
      <c r="G37" s="677"/>
      <c r="H37" s="677"/>
      <c r="I37" s="677"/>
    </row>
    <row r="38" spans="1:9">
      <c r="A38" s="402"/>
      <c r="B38" s="402"/>
      <c r="C38" s="402"/>
      <c r="D38" s="402"/>
      <c r="E38" s="402"/>
      <c r="F38" s="402"/>
      <c r="G38" s="402"/>
      <c r="H38" s="402"/>
      <c r="I38" s="402"/>
    </row>
    <row r="39" spans="1:9" ht="65.25" customHeight="1">
      <c r="A39" s="678" t="s">
        <v>5</v>
      </c>
      <c r="B39" s="678"/>
      <c r="C39" s="678"/>
      <c r="D39" s="678"/>
      <c r="E39" s="678"/>
      <c r="F39" s="678"/>
      <c r="G39" s="678"/>
      <c r="H39" s="678"/>
      <c r="I39" s="678"/>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403" t="s">
        <v>441</v>
      </c>
      <c r="S1" s="404" t="str">
        <f>Naslovnica!A20</f>
        <v>Lipanj 2014.</v>
      </c>
    </row>
    <row r="2" spans="1:19" ht="12.75" customHeight="1">
      <c r="A2" s="128" t="s">
        <v>442</v>
      </c>
      <c r="J2" s="96"/>
      <c r="K2" s="96"/>
      <c r="L2" s="96"/>
      <c r="M2" s="86"/>
      <c r="S2" s="129" t="str">
        <f>Naslovnica!A24</f>
        <v>June 2014</v>
      </c>
    </row>
    <row r="3" spans="1:19" ht="12.75" customHeight="1">
      <c r="J3" s="86"/>
    </row>
    <row r="4" spans="1:19" ht="12.75" customHeight="1"/>
    <row r="5" spans="1:19" ht="12.75" customHeight="1"/>
    <row r="6" spans="1:19" ht="12.75" customHeight="1"/>
    <row r="7" spans="1:19" ht="12.75" customHeight="1">
      <c r="S7" s="96"/>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t="s">
        <v>615</v>
      </c>
    </row>
    <row r="45" spans="1:1" ht="12.75" customHeight="1"/>
    <row r="46" spans="1:1" ht="12.75" customHeight="1"/>
    <row r="47" spans="1:1" ht="12.75" customHeight="1"/>
    <row r="48" spans="1:1" ht="12.75" customHeight="1"/>
    <row r="49" spans="1:19" ht="12.75" customHeight="1"/>
    <row r="50" spans="1:19" ht="12.75" customHeight="1">
      <c r="A50" s="82" t="s">
        <v>389</v>
      </c>
    </row>
    <row r="51" spans="1:19" ht="12.75" customHeight="1"/>
    <row r="52" spans="1:19" ht="12.75" customHeight="1">
      <c r="S52" s="40" t="s">
        <v>461</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5"/>
  <sheetViews>
    <sheetView showGridLines="0" zoomScaleNormal="100" workbookViewId="0"/>
  </sheetViews>
  <sheetFormatPr defaultRowHeight="15"/>
  <cols>
    <col min="1" max="1" width="24.28515625" customWidth="1"/>
    <col min="2" max="2" width="8.7109375" bestFit="1" customWidth="1"/>
    <col min="3" max="3" width="6" customWidth="1"/>
    <col min="4" max="4" width="8.7109375" customWidth="1"/>
    <col min="5" max="5" width="6.140625" customWidth="1"/>
    <col min="6" max="6" width="8.7109375" customWidth="1"/>
    <col min="7" max="7" width="6" customWidth="1"/>
    <col min="8" max="8" width="8.7109375" customWidth="1"/>
    <col min="9" max="9" width="6.28515625" customWidth="1"/>
    <col min="10" max="10" width="8.7109375" customWidth="1"/>
    <col min="11" max="11" width="6" customWidth="1"/>
  </cols>
  <sheetData>
    <row r="1" spans="1:12" ht="12.75" customHeight="1">
      <c r="A1" s="606" t="s">
        <v>956</v>
      </c>
      <c r="K1" s="404" t="str">
        <f>Naslovnica!A20</f>
        <v>Lipanj 2014.</v>
      </c>
    </row>
    <row r="2" spans="1:12" ht="12.75" customHeight="1">
      <c r="A2" s="130" t="s">
        <v>951</v>
      </c>
      <c r="K2" s="129" t="str">
        <f>Naslovnica!A24</f>
        <v>June 2014</v>
      </c>
    </row>
    <row r="3" spans="1:12" ht="12.75" customHeight="1"/>
    <row r="4" spans="1:12" ht="12.75" customHeight="1">
      <c r="H4" s="713" t="s">
        <v>616</v>
      </c>
      <c r="I4" s="726"/>
      <c r="J4" s="726"/>
      <c r="K4" s="726"/>
    </row>
    <row r="5" spans="1:12">
      <c r="A5" s="727" t="s">
        <v>631</v>
      </c>
      <c r="B5" s="702" t="s">
        <v>134</v>
      </c>
      <c r="C5" s="702"/>
      <c r="D5" s="702" t="s">
        <v>135</v>
      </c>
      <c r="E5" s="702"/>
      <c r="F5" s="702" t="s">
        <v>160</v>
      </c>
      <c r="G5" s="702"/>
      <c r="H5" s="702" t="s">
        <v>137</v>
      </c>
      <c r="I5" s="702"/>
      <c r="J5" s="702" t="s">
        <v>161</v>
      </c>
      <c r="K5" s="702"/>
    </row>
    <row r="6" spans="1:12">
      <c r="A6" s="727"/>
      <c r="B6" s="447" t="s">
        <v>162</v>
      </c>
      <c r="C6" s="447" t="s">
        <v>163</v>
      </c>
      <c r="D6" s="447" t="s">
        <v>162</v>
      </c>
      <c r="E6" s="447" t="s">
        <v>163</v>
      </c>
      <c r="F6" s="447" t="s">
        <v>162</v>
      </c>
      <c r="G6" s="447" t="s">
        <v>163</v>
      </c>
      <c r="H6" s="447" t="s">
        <v>162</v>
      </c>
      <c r="I6" s="447" t="s">
        <v>163</v>
      </c>
      <c r="J6" s="447" t="s">
        <v>162</v>
      </c>
      <c r="K6" s="447" t="s">
        <v>163</v>
      </c>
    </row>
    <row r="7" spans="1:12">
      <c r="A7" s="727"/>
      <c r="B7" s="448" t="s">
        <v>149</v>
      </c>
      <c r="C7" s="448" t="s">
        <v>150</v>
      </c>
      <c r="D7" s="448" t="s">
        <v>149</v>
      </c>
      <c r="E7" s="448" t="s">
        <v>150</v>
      </c>
      <c r="F7" s="448" t="s">
        <v>149</v>
      </c>
      <c r="G7" s="448" t="s">
        <v>150</v>
      </c>
      <c r="H7" s="448" t="s">
        <v>149</v>
      </c>
      <c r="I7" s="448" t="s">
        <v>150</v>
      </c>
      <c r="J7" s="448" t="s">
        <v>149</v>
      </c>
      <c r="K7" s="448" t="s">
        <v>150</v>
      </c>
    </row>
    <row r="8" spans="1:12" ht="18">
      <c r="A8" s="645" t="s">
        <v>617</v>
      </c>
      <c r="B8" s="195">
        <v>21508137.249329995</v>
      </c>
      <c r="C8" s="196">
        <v>0.86637045658032164</v>
      </c>
      <c r="D8" s="195">
        <v>6914821.8141800007</v>
      </c>
      <c r="E8" s="196">
        <v>0.84018416182192368</v>
      </c>
      <c r="F8" s="195">
        <v>8638235.0963899959</v>
      </c>
      <c r="G8" s="196">
        <v>0.84986666270669009</v>
      </c>
      <c r="H8" s="195">
        <v>17261440.628079999</v>
      </c>
      <c r="I8" s="196">
        <v>0.897895209379587</v>
      </c>
      <c r="J8" s="195">
        <v>54322634.787979998</v>
      </c>
      <c r="K8" s="196">
        <v>0.8699380821563113</v>
      </c>
      <c r="L8" s="96"/>
    </row>
    <row r="9" spans="1:12" ht="19.5">
      <c r="A9" s="197" t="s">
        <v>618</v>
      </c>
      <c r="B9" s="198">
        <v>21142632.361399997</v>
      </c>
      <c r="C9" s="199">
        <v>0.85164753413625383</v>
      </c>
      <c r="D9" s="198">
        <v>6858559.9393600011</v>
      </c>
      <c r="E9" s="199">
        <v>0.83334807299585512</v>
      </c>
      <c r="F9" s="198">
        <v>8552429.4096299969</v>
      </c>
      <c r="G9" s="199">
        <v>0.84142473078028868</v>
      </c>
      <c r="H9" s="198">
        <v>17135308.250259999</v>
      </c>
      <c r="I9" s="199">
        <v>0.8913341314120854</v>
      </c>
      <c r="J9" s="198">
        <v>53688929.960649997</v>
      </c>
      <c r="K9" s="199">
        <v>0.85978975330053498</v>
      </c>
      <c r="L9" s="96"/>
    </row>
    <row r="10" spans="1:12" ht="19.5">
      <c r="A10" s="197" t="s">
        <v>619</v>
      </c>
      <c r="B10" s="200">
        <v>2090292.59069</v>
      </c>
      <c r="C10" s="201">
        <v>8.4199190529108819E-2</v>
      </c>
      <c r="D10" s="200">
        <v>848831.25254000002</v>
      </c>
      <c r="E10" s="201">
        <v>0.10313708633548439</v>
      </c>
      <c r="F10" s="200">
        <v>1421231.9396199998</v>
      </c>
      <c r="G10" s="201">
        <v>0.13982690121061664</v>
      </c>
      <c r="H10" s="200">
        <v>2235268.1939299996</v>
      </c>
      <c r="I10" s="201">
        <v>0.1162728329722009</v>
      </c>
      <c r="J10" s="200">
        <v>6595623.9767799992</v>
      </c>
      <c r="K10" s="201">
        <v>0.10562419321851042</v>
      </c>
      <c r="L10" s="86"/>
    </row>
    <row r="11" spans="1:12" ht="19.5">
      <c r="A11" s="202" t="s">
        <v>620</v>
      </c>
      <c r="B11" s="200">
        <v>18137596.87627</v>
      </c>
      <c r="C11" s="201">
        <v>0.73060153488900403</v>
      </c>
      <c r="D11" s="200">
        <v>5661368.5043500001</v>
      </c>
      <c r="E11" s="201">
        <v>0.68788354630312432</v>
      </c>
      <c r="F11" s="200">
        <v>6946951.3644399997</v>
      </c>
      <c r="G11" s="201">
        <v>0.68347090652228748</v>
      </c>
      <c r="H11" s="200">
        <v>14418243.043989999</v>
      </c>
      <c r="I11" s="201">
        <v>0.74999947199130013</v>
      </c>
      <c r="J11" s="200">
        <v>45164159.789049998</v>
      </c>
      <c r="K11" s="201">
        <v>0.72327166571421675</v>
      </c>
    </row>
    <row r="12" spans="1:12" ht="19.5">
      <c r="A12" s="197" t="s">
        <v>621</v>
      </c>
      <c r="B12" s="200">
        <v>6134.2390800000003</v>
      </c>
      <c r="C12" s="201">
        <v>2.4709362093539765E-4</v>
      </c>
      <c r="D12" s="200">
        <v>9201.3586099999993</v>
      </c>
      <c r="E12" s="201">
        <v>1.1180093976553983E-3</v>
      </c>
      <c r="F12" s="200">
        <v>9352.7908000000007</v>
      </c>
      <c r="G12" s="201">
        <v>9.2016772124107213E-4</v>
      </c>
      <c r="H12" s="200">
        <v>0</v>
      </c>
      <c r="I12" s="201">
        <v>0</v>
      </c>
      <c r="J12" s="200">
        <v>24688.388489999998</v>
      </c>
      <c r="K12" s="201">
        <v>3.9536685616127108E-4</v>
      </c>
    </row>
    <row r="13" spans="1:12" ht="19.5">
      <c r="A13" s="197" t="s">
        <v>622</v>
      </c>
      <c r="B13" s="200">
        <v>118200.66587000001</v>
      </c>
      <c r="C13" s="201">
        <v>4.7612475069676247E-3</v>
      </c>
      <c r="D13" s="200">
        <v>242712.48094000001</v>
      </c>
      <c r="E13" s="201">
        <v>2.9490735675084916E-2</v>
      </c>
      <c r="F13" s="200">
        <v>86285.849239999996</v>
      </c>
      <c r="G13" s="201">
        <v>8.4891723730762241E-3</v>
      </c>
      <c r="H13" s="200">
        <v>370827.68851000001</v>
      </c>
      <c r="I13" s="201">
        <v>1.9289491079718217E-2</v>
      </c>
      <c r="J13" s="200">
        <v>818026.68455999997</v>
      </c>
      <c r="K13" s="201">
        <v>1.3100111360509257E-2</v>
      </c>
    </row>
    <row r="14" spans="1:12" ht="19.5">
      <c r="A14" s="643" t="s">
        <v>937</v>
      </c>
      <c r="B14" s="200">
        <v>23603.967720000001</v>
      </c>
      <c r="C14" s="201">
        <v>9.5079271875673978E-4</v>
      </c>
      <c r="D14" s="200">
        <v>28113.065790000001</v>
      </c>
      <c r="E14" s="201">
        <v>3.41587292510975E-3</v>
      </c>
      <c r="F14" s="200">
        <v>39423.648880000001</v>
      </c>
      <c r="G14" s="201">
        <v>3.8786678680889281E-3</v>
      </c>
      <c r="H14" s="200">
        <v>29947.112410000002</v>
      </c>
      <c r="I14" s="201">
        <v>1.5577708342575287E-3</v>
      </c>
      <c r="J14" s="200">
        <v>121087.7948</v>
      </c>
      <c r="K14" s="201">
        <v>1.9391342925832707E-3</v>
      </c>
    </row>
    <row r="15" spans="1:12" ht="19.5">
      <c r="A15" s="197" t="s">
        <v>950</v>
      </c>
      <c r="B15" s="200">
        <v>383771.86653</v>
      </c>
      <c r="C15" s="201">
        <v>1.5458735611268976E-2</v>
      </c>
      <c r="D15" s="200">
        <v>68333.277130000002</v>
      </c>
      <c r="E15" s="201">
        <v>8.3028223593961965E-3</v>
      </c>
      <c r="F15" s="200">
        <v>44184.372900000002</v>
      </c>
      <c r="G15" s="201">
        <v>4.3470483404652628E-3</v>
      </c>
      <c r="H15" s="200">
        <v>81022.211420000007</v>
      </c>
      <c r="I15" s="201">
        <v>4.2145645346086062E-3</v>
      </c>
      <c r="J15" s="200">
        <v>577311.72797999997</v>
      </c>
      <c r="K15" s="201">
        <v>9.2452337668347956E-3</v>
      </c>
    </row>
    <row r="16" spans="1:12" ht="19.5">
      <c r="A16" s="197" t="s">
        <v>957</v>
      </c>
      <c r="B16" s="200">
        <v>0</v>
      </c>
      <c r="C16" s="201">
        <v>0</v>
      </c>
      <c r="D16" s="200">
        <v>0</v>
      </c>
      <c r="E16" s="201">
        <v>0</v>
      </c>
      <c r="F16" s="200">
        <v>4999.4437500000004</v>
      </c>
      <c r="G16" s="201">
        <v>4.9186674451335102E-4</v>
      </c>
      <c r="H16" s="200">
        <v>0</v>
      </c>
      <c r="I16" s="201">
        <v>0</v>
      </c>
      <c r="J16" s="200">
        <v>4999.4437500000004</v>
      </c>
      <c r="K16" s="201">
        <v>8.0062510308975463E-5</v>
      </c>
    </row>
    <row r="17" spans="1:11" ht="19.5">
      <c r="A17" s="197" t="s">
        <v>623</v>
      </c>
      <c r="B17" s="200">
        <v>383032.15523999999</v>
      </c>
      <c r="C17" s="201">
        <v>1.5428939260212359E-2</v>
      </c>
      <c r="D17" s="200">
        <v>0</v>
      </c>
      <c r="E17" s="201">
        <v>0</v>
      </c>
      <c r="F17" s="200">
        <v>0</v>
      </c>
      <c r="G17" s="201">
        <v>0</v>
      </c>
      <c r="H17" s="200">
        <v>0</v>
      </c>
      <c r="I17" s="201">
        <v>0</v>
      </c>
      <c r="J17" s="200">
        <v>383032.15523999999</v>
      </c>
      <c r="K17" s="201">
        <v>6.1339855814102487E-3</v>
      </c>
    </row>
    <row r="18" spans="1:11" ht="18">
      <c r="A18" s="203" t="s">
        <v>624</v>
      </c>
      <c r="B18" s="198">
        <v>313318.82707999996</v>
      </c>
      <c r="C18" s="201">
        <v>1.2620812863790257E-2</v>
      </c>
      <c r="D18" s="198">
        <v>42388.756299999994</v>
      </c>
      <c r="E18" s="201">
        <v>5.150438093655005E-3</v>
      </c>
      <c r="F18" s="198">
        <v>13246.031349999999</v>
      </c>
      <c r="G18" s="201">
        <v>1.3032014447299837E-3</v>
      </c>
      <c r="H18" s="198">
        <v>58655.260770000001</v>
      </c>
      <c r="I18" s="201">
        <v>3.0510939836979026E-3</v>
      </c>
      <c r="J18" s="198">
        <v>427608.87549999997</v>
      </c>
      <c r="K18" s="199">
        <v>6.8478498238785362E-3</v>
      </c>
    </row>
    <row r="19" spans="1:11" ht="18">
      <c r="A19" s="203" t="s">
        <v>625</v>
      </c>
      <c r="B19" s="198">
        <v>52186.060850000002</v>
      </c>
      <c r="C19" s="201">
        <v>2.1021095802776397E-3</v>
      </c>
      <c r="D19" s="198">
        <v>13873.11852</v>
      </c>
      <c r="E19" s="201">
        <v>1.6856507324136507E-3</v>
      </c>
      <c r="F19" s="198">
        <v>72559.655409999992</v>
      </c>
      <c r="G19" s="201">
        <v>7.1387304816715362E-3</v>
      </c>
      <c r="H19" s="198">
        <v>67477.117050000001</v>
      </c>
      <c r="I19" s="201">
        <v>3.5099839838037797E-3</v>
      </c>
      <c r="J19" s="198">
        <v>206095.95182999998</v>
      </c>
      <c r="K19" s="199">
        <v>3.300479031897795E-3</v>
      </c>
    </row>
    <row r="20" spans="1:11" ht="2.25" customHeight="1">
      <c r="A20" s="197"/>
      <c r="B20" s="198"/>
      <c r="C20" s="199"/>
      <c r="D20" s="198"/>
      <c r="E20" s="199"/>
      <c r="F20" s="198"/>
      <c r="G20" s="199"/>
      <c r="H20" s="198"/>
      <c r="I20" s="199"/>
      <c r="J20" s="198"/>
      <c r="K20" s="199"/>
    </row>
    <row r="21" spans="1:11" ht="18">
      <c r="A21" s="203" t="s">
        <v>626</v>
      </c>
      <c r="B21" s="195">
        <v>3317429.0958399996</v>
      </c>
      <c r="C21" s="196">
        <v>0.13362954341967836</v>
      </c>
      <c r="D21" s="195">
        <v>1315304.5419100001</v>
      </c>
      <c r="E21" s="196">
        <v>0.15981583817807626</v>
      </c>
      <c r="F21" s="195">
        <v>1525988.8642</v>
      </c>
      <c r="G21" s="196">
        <v>0.15013333729330988</v>
      </c>
      <c r="H21" s="195">
        <v>1962896.9647300001</v>
      </c>
      <c r="I21" s="196">
        <v>0.10210479062041304</v>
      </c>
      <c r="J21" s="195">
        <v>8121619.4666799996</v>
      </c>
      <c r="K21" s="196">
        <v>0.13006191784368876</v>
      </c>
    </row>
    <row r="22" spans="1:11" ht="19.5">
      <c r="A22" s="197" t="s">
        <v>627</v>
      </c>
      <c r="B22" s="200">
        <v>3001828.8429399999</v>
      </c>
      <c r="C22" s="201">
        <v>0.12091683231726268</v>
      </c>
      <c r="D22" s="200">
        <v>479496.28451999999</v>
      </c>
      <c r="E22" s="201">
        <v>5.8261108490174005E-2</v>
      </c>
      <c r="F22" s="200">
        <v>912290.95053999999</v>
      </c>
      <c r="G22" s="201">
        <v>8.9755101233232257E-2</v>
      </c>
      <c r="H22" s="200">
        <v>489658.16414999997</v>
      </c>
      <c r="I22" s="201">
        <v>2.5470743102905907E-2</v>
      </c>
      <c r="J22" s="200">
        <v>4883274.2421499994</v>
      </c>
      <c r="K22" s="201">
        <v>7.8202138858685752E-2</v>
      </c>
    </row>
    <row r="23" spans="1:11" ht="19.5">
      <c r="A23" s="197" t="s">
        <v>628</v>
      </c>
      <c r="B23" s="200">
        <v>315600.25289999996</v>
      </c>
      <c r="C23" s="201">
        <v>1.2712711102415692E-2</v>
      </c>
      <c r="D23" s="200">
        <v>324612.01797000004</v>
      </c>
      <c r="E23" s="201">
        <v>3.9441923966306872E-2</v>
      </c>
      <c r="F23" s="200">
        <v>0</v>
      </c>
      <c r="G23" s="201">
        <v>0</v>
      </c>
      <c r="H23" s="200">
        <v>0</v>
      </c>
      <c r="I23" s="201">
        <v>0</v>
      </c>
      <c r="J23" s="200">
        <v>640212.27087000001</v>
      </c>
      <c r="K23" s="201">
        <v>1.0252540902467791E-2</v>
      </c>
    </row>
    <row r="24" spans="1:11" ht="19.5">
      <c r="A24" s="197" t="s">
        <v>621</v>
      </c>
      <c r="B24" s="200">
        <v>0</v>
      </c>
      <c r="C24" s="201">
        <v>0</v>
      </c>
      <c r="D24" s="200">
        <v>0</v>
      </c>
      <c r="E24" s="201">
        <v>0</v>
      </c>
      <c r="F24" s="200">
        <v>0</v>
      </c>
      <c r="G24" s="201">
        <v>0</v>
      </c>
      <c r="H24" s="200">
        <v>0</v>
      </c>
      <c r="I24" s="201">
        <v>0</v>
      </c>
      <c r="J24" s="200">
        <v>0</v>
      </c>
      <c r="K24" s="201">
        <v>0</v>
      </c>
    </row>
    <row r="25" spans="1:11" ht="19.5">
      <c r="A25" s="202" t="s">
        <v>629</v>
      </c>
      <c r="B25" s="200">
        <v>0</v>
      </c>
      <c r="C25" s="201">
        <v>0</v>
      </c>
      <c r="D25" s="200">
        <v>0</v>
      </c>
      <c r="E25" s="201">
        <v>0</v>
      </c>
      <c r="F25" s="200">
        <v>0</v>
      </c>
      <c r="G25" s="201">
        <v>0</v>
      </c>
      <c r="H25" s="200">
        <v>0</v>
      </c>
      <c r="I25" s="201">
        <v>0</v>
      </c>
      <c r="J25" s="200">
        <v>0</v>
      </c>
      <c r="K25" s="201">
        <v>0</v>
      </c>
    </row>
    <row r="26" spans="1:11" ht="19.5">
      <c r="A26" s="643" t="s">
        <v>937</v>
      </c>
      <c r="B26" s="200">
        <v>0</v>
      </c>
      <c r="C26" s="201">
        <v>0</v>
      </c>
      <c r="D26" s="200">
        <v>0</v>
      </c>
      <c r="E26" s="201">
        <v>0</v>
      </c>
      <c r="F26" s="200">
        <v>0</v>
      </c>
      <c r="G26" s="201">
        <v>0</v>
      </c>
      <c r="H26" s="200">
        <v>0</v>
      </c>
      <c r="I26" s="201">
        <v>0</v>
      </c>
      <c r="J26" s="200">
        <v>0</v>
      </c>
      <c r="K26" s="201">
        <v>0</v>
      </c>
    </row>
    <row r="27" spans="1:11" ht="19.5">
      <c r="A27" s="197" t="s">
        <v>1002</v>
      </c>
      <c r="B27" s="200">
        <v>0</v>
      </c>
      <c r="C27" s="201">
        <v>0</v>
      </c>
      <c r="D27" s="200">
        <v>511196.23942</v>
      </c>
      <c r="E27" s="201">
        <v>6.2112805721595388E-2</v>
      </c>
      <c r="F27" s="200">
        <v>613697.91365999996</v>
      </c>
      <c r="G27" s="201">
        <v>6.0378236060077632E-2</v>
      </c>
      <c r="H27" s="200">
        <v>1473238.80058</v>
      </c>
      <c r="I27" s="201">
        <v>7.6634047517507131E-2</v>
      </c>
      <c r="J27" s="200">
        <v>2598132.9536600001</v>
      </c>
      <c r="K27" s="201">
        <v>4.1607238082535199E-2</v>
      </c>
    </row>
    <row r="28" spans="1:11" ht="19.5">
      <c r="A28" s="197" t="s">
        <v>957</v>
      </c>
      <c r="B28" s="200">
        <v>0</v>
      </c>
      <c r="C28" s="201">
        <v>0</v>
      </c>
      <c r="D28" s="200">
        <v>0</v>
      </c>
      <c r="E28" s="201">
        <v>0</v>
      </c>
      <c r="F28" s="200">
        <v>0</v>
      </c>
      <c r="G28" s="201">
        <v>0</v>
      </c>
      <c r="H28" s="200">
        <v>0</v>
      </c>
      <c r="I28" s="201">
        <v>0</v>
      </c>
      <c r="J28" s="200">
        <v>0</v>
      </c>
      <c r="K28" s="201">
        <v>0</v>
      </c>
    </row>
    <row r="29" spans="1:11" ht="19.5">
      <c r="A29" s="197" t="s">
        <v>623</v>
      </c>
      <c r="B29" s="200">
        <v>0</v>
      </c>
      <c r="C29" s="204">
        <v>0</v>
      </c>
      <c r="D29" s="200">
        <v>0</v>
      </c>
      <c r="E29" s="204">
        <v>0</v>
      </c>
      <c r="F29" s="200">
        <v>0</v>
      </c>
      <c r="G29" s="204">
        <v>0</v>
      </c>
      <c r="H29" s="200">
        <v>0</v>
      </c>
      <c r="I29" s="204">
        <v>0</v>
      </c>
      <c r="J29" s="200">
        <v>0</v>
      </c>
      <c r="K29" s="204">
        <v>0</v>
      </c>
    </row>
    <row r="30" spans="1:11" ht="2.25" customHeight="1">
      <c r="A30" s="197"/>
      <c r="B30" s="200"/>
      <c r="C30" s="199"/>
      <c r="D30" s="200"/>
      <c r="E30" s="199"/>
      <c r="F30" s="200"/>
      <c r="G30" s="199"/>
      <c r="H30" s="200"/>
      <c r="I30" s="199"/>
      <c r="J30" s="200"/>
      <c r="K30" s="199"/>
    </row>
    <row r="31" spans="1:11" ht="18">
      <c r="A31" s="203" t="s">
        <v>630</v>
      </c>
      <c r="B31" s="195">
        <v>24825566.345169995</v>
      </c>
      <c r="C31" s="196">
        <v>1</v>
      </c>
      <c r="D31" s="195">
        <v>8230126.3560900008</v>
      </c>
      <c r="E31" s="196">
        <v>1</v>
      </c>
      <c r="F31" s="195">
        <v>10164223.960589996</v>
      </c>
      <c r="G31" s="196">
        <v>1</v>
      </c>
      <c r="H31" s="195">
        <v>19224337.592809997</v>
      </c>
      <c r="I31" s="196">
        <v>1</v>
      </c>
      <c r="J31" s="195">
        <v>62444254.254659995</v>
      </c>
      <c r="K31" s="196">
        <v>1</v>
      </c>
    </row>
    <row r="32" spans="1:11" ht="22.5" customHeight="1">
      <c r="A32" s="449" t="s">
        <v>955</v>
      </c>
      <c r="B32" s="450">
        <v>24680837.488599997</v>
      </c>
      <c r="C32" s="451"/>
      <c r="D32" s="450">
        <v>8041992.2503999993</v>
      </c>
      <c r="E32" s="451"/>
      <c r="F32" s="450">
        <v>9889252.1477199998</v>
      </c>
      <c r="G32" s="451"/>
      <c r="H32" s="450">
        <v>18776038.76557</v>
      </c>
      <c r="I32" s="451"/>
      <c r="J32" s="450">
        <v>61388120.652290002</v>
      </c>
      <c r="K32" s="452"/>
    </row>
    <row r="33" spans="1:11" ht="19.5">
      <c r="A33" s="197" t="s">
        <v>1061</v>
      </c>
      <c r="B33" s="200">
        <v>9008.6579999999994</v>
      </c>
      <c r="C33" s="201">
        <v>3.6287824715639178E-4</v>
      </c>
      <c r="D33" s="200">
        <v>8080.4750000000004</v>
      </c>
      <c r="E33" s="201">
        <v>9.8181663930599762E-4</v>
      </c>
      <c r="F33" s="200">
        <v>17970.491999999998</v>
      </c>
      <c r="G33" s="201">
        <v>1.7680141710451722E-3</v>
      </c>
      <c r="H33" s="200">
        <v>34746.129500000003</v>
      </c>
      <c r="I33" s="201">
        <v>1.8074032112812687E-3</v>
      </c>
      <c r="J33" s="200">
        <v>69805.75450000001</v>
      </c>
      <c r="K33" s="201">
        <v>1.117889153024686E-3</v>
      </c>
    </row>
    <row r="34" spans="1:11" ht="19.5">
      <c r="A34" s="197" t="s">
        <v>1062</v>
      </c>
      <c r="B34" s="200">
        <v>0</v>
      </c>
      <c r="C34" s="201">
        <v>0</v>
      </c>
      <c r="D34" s="200">
        <v>180066</v>
      </c>
      <c r="E34" s="201">
        <v>2.1878886448293416E-2</v>
      </c>
      <c r="F34" s="200">
        <v>270111.28451999999</v>
      </c>
      <c r="G34" s="201">
        <v>2.6574708070907269E-2</v>
      </c>
      <c r="H34" s="200">
        <v>434080.53674000001</v>
      </c>
      <c r="I34" s="201">
        <v>2.2579739595415156E-2</v>
      </c>
      <c r="J34" s="200">
        <v>884257.82126</v>
      </c>
      <c r="K34" s="201">
        <v>1.4160755570141362E-2</v>
      </c>
    </row>
    <row r="35" spans="1:11" ht="12.75" customHeight="1">
      <c r="A35" s="37" t="s">
        <v>615</v>
      </c>
    </row>
    <row r="36" spans="1:11" ht="12.75" customHeight="1"/>
    <row r="37" spans="1:11" ht="12.75" customHeight="1">
      <c r="A37" s="82" t="s">
        <v>389</v>
      </c>
    </row>
    <row r="38" spans="1:11" ht="12.75" customHeight="1"/>
    <row r="39" spans="1:11" ht="12.75" customHeight="1"/>
    <row r="40" spans="1:11" ht="12.75" customHeight="1"/>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5" spans="11:11">
      <c r="K55" s="45" t="s">
        <v>462</v>
      </c>
    </row>
  </sheetData>
  <mergeCells count="7">
    <mergeCell ref="H4:K4"/>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8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403" t="s">
        <v>909</v>
      </c>
      <c r="H1" s="404" t="str">
        <f>Naslovnica!A20</f>
        <v>Lipanj 2014.</v>
      </c>
    </row>
    <row r="2" spans="1:9" ht="12.75" customHeight="1">
      <c r="A2" s="128" t="s">
        <v>633</v>
      </c>
      <c r="H2" s="129" t="str">
        <f>Naslovnica!A24</f>
        <v>June 2014</v>
      </c>
    </row>
    <row r="3" spans="1:9" ht="12.75" customHeight="1"/>
    <row r="4" spans="1:9" ht="33.75">
      <c r="A4" s="453" t="s">
        <v>636</v>
      </c>
      <c r="B4" s="454" t="s">
        <v>168</v>
      </c>
      <c r="C4" s="454" t="s">
        <v>169</v>
      </c>
      <c r="D4" s="454" t="s">
        <v>170</v>
      </c>
      <c r="E4" s="454" t="s">
        <v>171</v>
      </c>
      <c r="F4" s="454" t="s">
        <v>172</v>
      </c>
      <c r="G4" s="454" t="s">
        <v>173</v>
      </c>
      <c r="H4" s="454" t="s">
        <v>138</v>
      </c>
    </row>
    <row r="5" spans="1:9" ht="22.5">
      <c r="A5" s="134" t="s">
        <v>634</v>
      </c>
      <c r="B5" s="135">
        <v>24157</v>
      </c>
      <c r="C5" s="135">
        <v>83085</v>
      </c>
      <c r="D5" s="135">
        <v>20172</v>
      </c>
      <c r="E5" s="135">
        <v>17582</v>
      </c>
      <c r="F5" s="135">
        <v>15207</v>
      </c>
      <c r="G5" s="135">
        <v>51149</v>
      </c>
      <c r="H5" s="135">
        <v>211352</v>
      </c>
      <c r="I5" s="96"/>
    </row>
    <row r="6" spans="1:9" ht="22.5">
      <c r="A6" s="455" t="s">
        <v>852</v>
      </c>
      <c r="B6" s="457">
        <v>0.11429747530186608</v>
      </c>
      <c r="C6" s="457">
        <v>0.3931119648737651</v>
      </c>
      <c r="D6" s="457">
        <v>9.5442673833226091E-2</v>
      </c>
      <c r="E6" s="457">
        <v>8.3188235739429961E-2</v>
      </c>
      <c r="F6" s="457">
        <v>7.1951057950717281E-2</v>
      </c>
      <c r="G6" s="457">
        <v>0.2420085923009955</v>
      </c>
      <c r="H6" s="457">
        <v>1</v>
      </c>
      <c r="I6" s="96"/>
    </row>
    <row r="7" spans="1:9" ht="1.5" hidden="1" customHeight="1">
      <c r="A7" s="455"/>
      <c r="B7" s="458"/>
      <c r="C7" s="458"/>
      <c r="D7" s="458"/>
      <c r="E7" s="458"/>
      <c r="F7" s="458"/>
      <c r="G7" s="458"/>
      <c r="H7" s="458"/>
    </row>
    <row r="8" spans="1:9" ht="22.5">
      <c r="A8" s="455" t="s">
        <v>637</v>
      </c>
      <c r="B8" s="456">
        <v>180</v>
      </c>
      <c r="C8" s="456">
        <v>588</v>
      </c>
      <c r="D8" s="456">
        <v>78</v>
      </c>
      <c r="E8" s="456">
        <v>54</v>
      </c>
      <c r="F8" s="456">
        <v>196</v>
      </c>
      <c r="G8" s="456">
        <v>279</v>
      </c>
      <c r="H8" s="456">
        <v>1375</v>
      </c>
      <c r="I8" s="96"/>
    </row>
    <row r="9" spans="1:9" ht="22.5">
      <c r="A9" s="188" t="s">
        <v>853</v>
      </c>
      <c r="B9" s="205">
        <v>33</v>
      </c>
      <c r="C9" s="205">
        <v>79</v>
      </c>
      <c r="D9" s="205">
        <v>19</v>
      </c>
      <c r="E9" s="205">
        <v>7</v>
      </c>
      <c r="F9" s="205">
        <v>9</v>
      </c>
      <c r="G9" s="205">
        <v>44</v>
      </c>
      <c r="H9" s="205">
        <v>191</v>
      </c>
      <c r="I9" s="96"/>
    </row>
    <row r="10" spans="1:9" ht="22.5">
      <c r="A10" s="164" t="s">
        <v>854</v>
      </c>
      <c r="B10" s="206">
        <v>4</v>
      </c>
      <c r="C10" s="206">
        <v>7</v>
      </c>
      <c r="D10" s="206">
        <v>0</v>
      </c>
      <c r="E10" s="206">
        <v>1</v>
      </c>
      <c r="F10" s="206">
        <v>1</v>
      </c>
      <c r="G10" s="206">
        <v>3</v>
      </c>
      <c r="H10" s="206">
        <v>16</v>
      </c>
    </row>
    <row r="11" spans="1:9" ht="22.5">
      <c r="A11" s="164" t="s">
        <v>855</v>
      </c>
      <c r="B11" s="206">
        <v>52</v>
      </c>
      <c r="C11" s="206">
        <v>53</v>
      </c>
      <c r="D11" s="206">
        <v>0</v>
      </c>
      <c r="E11" s="206">
        <v>11</v>
      </c>
      <c r="F11" s="206">
        <v>43</v>
      </c>
      <c r="G11" s="206">
        <v>57</v>
      </c>
      <c r="H11" s="206">
        <v>216</v>
      </c>
    </row>
    <row r="12" spans="1:9" ht="22.5">
      <c r="A12" s="390" t="s">
        <v>638</v>
      </c>
      <c r="B12" s="391">
        <v>89</v>
      </c>
      <c r="C12" s="391">
        <v>139</v>
      </c>
      <c r="D12" s="391">
        <v>19</v>
      </c>
      <c r="E12" s="391">
        <v>19</v>
      </c>
      <c r="F12" s="391">
        <v>53</v>
      </c>
      <c r="G12" s="391">
        <v>104</v>
      </c>
      <c r="H12" s="391">
        <v>423</v>
      </c>
    </row>
    <row r="13" spans="1:9" ht="22.5">
      <c r="A13" s="134" t="s">
        <v>635</v>
      </c>
      <c r="B13" s="135">
        <v>24248</v>
      </c>
      <c r="C13" s="135">
        <v>83534</v>
      </c>
      <c r="D13" s="135">
        <v>20231</v>
      </c>
      <c r="E13" s="135">
        <v>17617</v>
      </c>
      <c r="F13" s="135">
        <v>15350</v>
      </c>
      <c r="G13" s="135">
        <v>51324</v>
      </c>
      <c r="H13" s="135">
        <v>212304</v>
      </c>
    </row>
    <row r="14" spans="1:9" ht="21.75">
      <c r="A14" s="459" t="s">
        <v>639</v>
      </c>
      <c r="B14" s="460">
        <v>0.11421358052603814</v>
      </c>
      <c r="C14" s="460">
        <v>0.39346408923053733</v>
      </c>
      <c r="D14" s="460">
        <v>9.5292599291581889E-2</v>
      </c>
      <c r="E14" s="460">
        <v>8.2980066319993967E-2</v>
      </c>
      <c r="F14" s="460">
        <v>7.2301982063456172E-2</v>
      </c>
      <c r="G14" s="460">
        <v>0.24174768256839249</v>
      </c>
      <c r="H14" s="460">
        <v>1</v>
      </c>
    </row>
    <row r="15" spans="1:9" ht="12.75" customHeight="1">
      <c r="A15" s="36" t="s">
        <v>641</v>
      </c>
    </row>
    <row r="16" spans="1:9" ht="12.75" customHeight="1">
      <c r="A16" s="46" t="s">
        <v>640</v>
      </c>
    </row>
    <row r="17" spans="1:9" ht="12.75" customHeight="1"/>
    <row r="18" spans="1:9" ht="12.75" customHeight="1">
      <c r="A18" s="608" t="s">
        <v>443</v>
      </c>
      <c r="H18" s="404" t="str">
        <f>Naslovnica!A20</f>
        <v>Lipanj 2014.</v>
      </c>
    </row>
    <row r="19" spans="1:9" ht="12.75" customHeight="1">
      <c r="A19" s="128" t="s">
        <v>444</v>
      </c>
      <c r="H19" s="129" t="str">
        <f>Naslovnica!A24</f>
        <v>June 2014</v>
      </c>
    </row>
    <row r="20" spans="1:9" ht="12.75" customHeight="1"/>
    <row r="21" spans="1:9" ht="12.75" customHeight="1"/>
    <row r="22" spans="1:9" ht="12.75" customHeight="1"/>
    <row r="23" spans="1:9" ht="12.75" customHeight="1">
      <c r="I23" s="96"/>
    </row>
    <row r="24" spans="1:9" ht="12.75" customHeight="1">
      <c r="I24" s="96"/>
    </row>
    <row r="25" spans="1:9" ht="12.75" customHeight="1">
      <c r="I25" s="96"/>
    </row>
    <row r="26" spans="1:9" ht="12.75" customHeight="1">
      <c r="I26" s="96"/>
    </row>
    <row r="27" spans="1:9" ht="12.75" customHeight="1">
      <c r="I27" s="86"/>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77" t="s">
        <v>641</v>
      </c>
    </row>
    <row r="38" spans="1:1" ht="12.75" customHeight="1"/>
    <row r="39" spans="1:1" ht="12.75" customHeight="1"/>
    <row r="40" spans="1:1" ht="12.75" customHeight="1">
      <c r="A40" s="82" t="s">
        <v>389</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463</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403" t="s">
        <v>445</v>
      </c>
      <c r="G1" s="610" t="s">
        <v>181</v>
      </c>
      <c r="H1" s="386"/>
      <c r="J1" s="404" t="s">
        <v>1156</v>
      </c>
    </row>
    <row r="2" spans="1:11" ht="12.75" customHeight="1">
      <c r="A2" s="128" t="s">
        <v>446</v>
      </c>
      <c r="G2" s="136" t="s">
        <v>182</v>
      </c>
      <c r="J2" s="129" t="s">
        <v>1157</v>
      </c>
    </row>
    <row r="3" spans="1:11" ht="12.75" customHeight="1"/>
    <row r="4" spans="1:11" ht="12.75" customHeight="1"/>
    <row r="5" spans="1:11" ht="13.5" customHeight="1">
      <c r="A5" s="405"/>
      <c r="B5" s="406"/>
      <c r="C5" s="406" t="s">
        <v>1152</v>
      </c>
      <c r="D5" s="406"/>
      <c r="E5" s="407"/>
      <c r="F5" s="406" t="s">
        <v>1071</v>
      </c>
      <c r="G5" s="407"/>
      <c r="H5" s="692" t="s">
        <v>646</v>
      </c>
      <c r="I5" s="693"/>
      <c r="J5" s="693"/>
    </row>
    <row r="6" spans="1:11" ht="13.5" customHeight="1">
      <c r="A6" s="405"/>
      <c r="B6" s="407"/>
      <c r="C6" s="461" t="s">
        <v>1153</v>
      </c>
      <c r="D6" s="407"/>
      <c r="E6" s="407"/>
      <c r="F6" s="461" t="s">
        <v>1072</v>
      </c>
      <c r="G6" s="407"/>
      <c r="H6" s="694" t="s">
        <v>647</v>
      </c>
      <c r="I6" s="694"/>
      <c r="J6" s="409" t="s">
        <v>648</v>
      </c>
    </row>
    <row r="7" spans="1:11" ht="30" customHeight="1">
      <c r="A7" s="410" t="s">
        <v>642</v>
      </c>
      <c r="B7" s="410" t="s">
        <v>643</v>
      </c>
      <c r="C7" s="410" t="s">
        <v>644</v>
      </c>
      <c r="D7" s="410" t="s">
        <v>645</v>
      </c>
      <c r="E7" s="410" t="s">
        <v>643</v>
      </c>
      <c r="F7" s="410" t="s">
        <v>644</v>
      </c>
      <c r="G7" s="410" t="s">
        <v>645</v>
      </c>
      <c r="H7" s="410" t="s">
        <v>643</v>
      </c>
      <c r="I7" s="410" t="s">
        <v>644</v>
      </c>
      <c r="J7" s="410" t="s">
        <v>645</v>
      </c>
    </row>
    <row r="8" spans="1:11" ht="12.75" customHeight="1">
      <c r="A8" s="165" t="s">
        <v>54</v>
      </c>
      <c r="B8" s="166">
        <v>959</v>
      </c>
      <c r="C8" s="166">
        <v>795</v>
      </c>
      <c r="D8" s="166">
        <v>1754</v>
      </c>
      <c r="E8" s="167">
        <v>1022</v>
      </c>
      <c r="F8" s="167">
        <v>830</v>
      </c>
      <c r="G8" s="166">
        <v>1852</v>
      </c>
      <c r="H8" s="166">
        <v>-63</v>
      </c>
      <c r="I8" s="166">
        <v>-35</v>
      </c>
      <c r="J8" s="168">
        <v>-5.2915766738660941E-2</v>
      </c>
      <c r="K8" s="96"/>
    </row>
    <row r="9" spans="1:11" ht="12.75" customHeight="1">
      <c r="A9" s="165" t="s">
        <v>55</v>
      </c>
      <c r="B9" s="166">
        <v>3737</v>
      </c>
      <c r="C9" s="166">
        <v>2463</v>
      </c>
      <c r="D9" s="166">
        <v>6200</v>
      </c>
      <c r="E9" s="167">
        <v>4911</v>
      </c>
      <c r="F9" s="167">
        <v>3010</v>
      </c>
      <c r="G9" s="166">
        <v>7921</v>
      </c>
      <c r="H9" s="166">
        <v>-1174</v>
      </c>
      <c r="I9" s="166">
        <v>-547</v>
      </c>
      <c r="J9" s="168">
        <v>-0.21727054664815049</v>
      </c>
      <c r="K9" s="96"/>
    </row>
    <row r="10" spans="1:11" ht="12.75" customHeight="1">
      <c r="A10" s="165" t="s">
        <v>56</v>
      </c>
      <c r="B10" s="166">
        <v>11344</v>
      </c>
      <c r="C10" s="166">
        <v>7968</v>
      </c>
      <c r="D10" s="166">
        <v>19312</v>
      </c>
      <c r="E10" s="167">
        <v>11964</v>
      </c>
      <c r="F10" s="167">
        <v>8573</v>
      </c>
      <c r="G10" s="166">
        <v>20537</v>
      </c>
      <c r="H10" s="166">
        <v>-620</v>
      </c>
      <c r="I10" s="166">
        <v>-605</v>
      </c>
      <c r="J10" s="168">
        <v>-5.9648439402054776E-2</v>
      </c>
    </row>
    <row r="11" spans="1:11" ht="12.75" customHeight="1">
      <c r="A11" s="165" t="s">
        <v>57</v>
      </c>
      <c r="B11" s="166">
        <v>15999</v>
      </c>
      <c r="C11" s="166">
        <v>12376</v>
      </c>
      <c r="D11" s="166">
        <v>28375</v>
      </c>
      <c r="E11" s="167">
        <v>15698</v>
      </c>
      <c r="F11" s="167">
        <v>12372</v>
      </c>
      <c r="G11" s="166">
        <v>28070</v>
      </c>
      <c r="H11" s="166">
        <v>301</v>
      </c>
      <c r="I11" s="166">
        <v>4</v>
      </c>
      <c r="J11" s="168">
        <v>1.0865692910580593E-2</v>
      </c>
    </row>
    <row r="12" spans="1:11" ht="12.75" customHeight="1">
      <c r="A12" s="165" t="s">
        <v>58</v>
      </c>
      <c r="B12" s="166">
        <v>16712</v>
      </c>
      <c r="C12" s="166">
        <v>14763</v>
      </c>
      <c r="D12" s="166">
        <v>31475</v>
      </c>
      <c r="E12" s="167">
        <v>16023</v>
      </c>
      <c r="F12" s="167">
        <v>14387</v>
      </c>
      <c r="G12" s="166">
        <v>30410</v>
      </c>
      <c r="H12" s="166">
        <v>689</v>
      </c>
      <c r="I12" s="166">
        <v>376</v>
      </c>
      <c r="J12" s="168">
        <v>3.502137454784604E-2</v>
      </c>
    </row>
    <row r="13" spans="1:11" ht="12.75" customHeight="1">
      <c r="A13" s="165" t="s">
        <v>59</v>
      </c>
      <c r="B13" s="166">
        <v>15444</v>
      </c>
      <c r="C13" s="166">
        <v>15671</v>
      </c>
      <c r="D13" s="166">
        <v>31115</v>
      </c>
      <c r="E13" s="167">
        <v>15106</v>
      </c>
      <c r="F13" s="167">
        <v>15560</v>
      </c>
      <c r="G13" s="166">
        <v>30666</v>
      </c>
      <c r="H13" s="166">
        <v>338</v>
      </c>
      <c r="I13" s="166">
        <v>111</v>
      </c>
      <c r="J13" s="168">
        <v>1.4641622643970509E-2</v>
      </c>
    </row>
    <row r="14" spans="1:11" ht="12.75" customHeight="1">
      <c r="A14" s="165" t="s">
        <v>60</v>
      </c>
      <c r="B14" s="166">
        <v>15704</v>
      </c>
      <c r="C14" s="166">
        <v>17121</v>
      </c>
      <c r="D14" s="166">
        <v>32825</v>
      </c>
      <c r="E14" s="167">
        <v>15171</v>
      </c>
      <c r="F14" s="167">
        <v>16656</v>
      </c>
      <c r="G14" s="166">
        <v>31827</v>
      </c>
      <c r="H14" s="166">
        <v>533</v>
      </c>
      <c r="I14" s="166">
        <v>465</v>
      </c>
      <c r="J14" s="168">
        <v>3.1357023910516313E-2</v>
      </c>
    </row>
    <row r="15" spans="1:11" ht="12.75" customHeight="1">
      <c r="A15" s="165" t="s">
        <v>176</v>
      </c>
      <c r="B15" s="166">
        <v>17858</v>
      </c>
      <c r="C15" s="166">
        <v>18830</v>
      </c>
      <c r="D15" s="166">
        <v>36688</v>
      </c>
      <c r="E15" s="167">
        <v>16668</v>
      </c>
      <c r="F15" s="167">
        <v>17795</v>
      </c>
      <c r="G15" s="166">
        <v>34463</v>
      </c>
      <c r="H15" s="166">
        <v>1190</v>
      </c>
      <c r="I15" s="166">
        <v>1035</v>
      </c>
      <c r="J15" s="168">
        <v>6.4561994022575009E-2</v>
      </c>
    </row>
    <row r="16" spans="1:11" ht="12.75" customHeight="1">
      <c r="A16" s="165" t="s">
        <v>177</v>
      </c>
      <c r="B16" s="166">
        <v>9526</v>
      </c>
      <c r="C16" s="166">
        <v>10063</v>
      </c>
      <c r="D16" s="166">
        <v>19589</v>
      </c>
      <c r="E16" s="167">
        <v>8870</v>
      </c>
      <c r="F16" s="167">
        <v>9404</v>
      </c>
      <c r="G16" s="166">
        <v>18274</v>
      </c>
      <c r="H16" s="166">
        <v>656</v>
      </c>
      <c r="I16" s="166">
        <v>659</v>
      </c>
      <c r="J16" s="168">
        <v>7.1960161978767756E-2</v>
      </c>
    </row>
    <row r="17" spans="1:11" ht="12.75" customHeight="1">
      <c r="A17" s="165" t="s">
        <v>178</v>
      </c>
      <c r="B17" s="166">
        <v>2462</v>
      </c>
      <c r="C17" s="166">
        <v>2360</v>
      </c>
      <c r="D17" s="166">
        <v>4822</v>
      </c>
      <c r="E17" s="169">
        <v>2316</v>
      </c>
      <c r="F17" s="169">
        <v>2125</v>
      </c>
      <c r="G17" s="166">
        <v>4441</v>
      </c>
      <c r="H17" s="166">
        <v>146</v>
      </c>
      <c r="I17" s="166">
        <v>235</v>
      </c>
      <c r="J17" s="168">
        <v>8.5791488403512695E-2</v>
      </c>
    </row>
    <row r="18" spans="1:11" ht="12.75" customHeight="1">
      <c r="A18" s="165" t="s">
        <v>179</v>
      </c>
      <c r="B18" s="166">
        <v>55</v>
      </c>
      <c r="C18" s="166">
        <v>94</v>
      </c>
      <c r="D18" s="166">
        <v>149</v>
      </c>
      <c r="E18" s="169">
        <v>61</v>
      </c>
      <c r="F18" s="169">
        <v>96</v>
      </c>
      <c r="G18" s="166">
        <v>157</v>
      </c>
      <c r="H18" s="166">
        <v>-6</v>
      </c>
      <c r="I18" s="166">
        <v>-2</v>
      </c>
      <c r="J18" s="168">
        <v>-5.0955414012738842E-2</v>
      </c>
    </row>
    <row r="19" spans="1:11" ht="26.25" customHeight="1">
      <c r="A19" s="462" t="s">
        <v>180</v>
      </c>
      <c r="B19" s="412">
        <v>109800</v>
      </c>
      <c r="C19" s="412">
        <v>102504</v>
      </c>
      <c r="D19" s="412">
        <v>212304</v>
      </c>
      <c r="E19" s="412">
        <v>107810</v>
      </c>
      <c r="F19" s="412">
        <v>100808</v>
      </c>
      <c r="G19" s="412">
        <v>208618</v>
      </c>
      <c r="H19" s="412">
        <v>1990</v>
      </c>
      <c r="I19" s="412">
        <v>1696</v>
      </c>
      <c r="J19" s="413">
        <v>1.7668657546328737E-2</v>
      </c>
    </row>
    <row r="20" spans="1:11" ht="12.75" customHeight="1">
      <c r="A20" s="36" t="s">
        <v>174</v>
      </c>
    </row>
    <row r="21" spans="1:11" ht="12.75" customHeight="1"/>
    <row r="22" spans="1:11" ht="12.75" customHeight="1"/>
    <row r="23" spans="1:11" ht="12.75" customHeight="1">
      <c r="A23" s="611" t="s">
        <v>1154</v>
      </c>
    </row>
    <row r="24" spans="1:11" ht="12.75" customHeight="1">
      <c r="A24" s="137" t="s">
        <v>1155</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6"/>
    </row>
    <row r="28" spans="1:11" ht="12.75" customHeight="1">
      <c r="A28" s="62"/>
      <c r="B28" s="58"/>
      <c r="C28" s="58"/>
      <c r="D28" s="58"/>
      <c r="E28" s="58"/>
      <c r="F28" s="58"/>
      <c r="G28" s="58"/>
      <c r="H28" s="58"/>
      <c r="I28" s="58"/>
      <c r="J28" s="63"/>
      <c r="K28" s="96"/>
    </row>
    <row r="29" spans="1:11" ht="12.75" customHeight="1">
      <c r="A29" s="62"/>
      <c r="B29" s="58"/>
      <c r="C29" s="58"/>
      <c r="D29" s="58"/>
      <c r="E29" s="58"/>
      <c r="F29" s="58"/>
      <c r="G29" s="58"/>
      <c r="H29" s="58"/>
      <c r="I29" s="58"/>
      <c r="J29" s="63"/>
      <c r="K29" s="96"/>
    </row>
    <row r="30" spans="1:11" ht="12.75" customHeight="1">
      <c r="A30" s="62"/>
      <c r="B30" s="58"/>
      <c r="C30" s="58"/>
      <c r="D30" s="58"/>
      <c r="E30" s="58"/>
      <c r="F30" s="58"/>
      <c r="G30" s="58"/>
      <c r="H30" s="58"/>
      <c r="I30" s="58"/>
      <c r="J30" s="63"/>
      <c r="K30" s="86"/>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641</v>
      </c>
    </row>
    <row r="68" spans="1:10" ht="12.75" customHeight="1"/>
    <row r="69" spans="1:10" ht="12.75" customHeight="1"/>
    <row r="70" spans="1:10" ht="12.75" customHeight="1">
      <c r="A70" s="82" t="s">
        <v>389</v>
      </c>
    </row>
    <row r="71" spans="1:10" ht="12.75" customHeight="1"/>
    <row r="72" spans="1:10" ht="12.75" customHeight="1"/>
    <row r="73" spans="1:10" ht="12.75" customHeight="1"/>
    <row r="74" spans="1:10" ht="12.75" customHeight="1"/>
    <row r="75" spans="1:10" ht="12.75" customHeight="1"/>
    <row r="76" spans="1:10" ht="12.75" customHeight="1">
      <c r="J76" s="21" t="s">
        <v>464</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topLeftCell="A4"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606" t="s">
        <v>910</v>
      </c>
      <c r="F1" s="404" t="str">
        <f>Naslovnica!A20</f>
        <v>Lipanj 2014.</v>
      </c>
    </row>
    <row r="2" spans="1:7" ht="12.75" customHeight="1">
      <c r="A2" s="138" t="s">
        <v>649</v>
      </c>
      <c r="F2" s="129" t="str">
        <f>Naslovnica!A24</f>
        <v>June 2014</v>
      </c>
    </row>
    <row r="3" spans="1:7" ht="12.75" customHeight="1"/>
    <row r="4" spans="1:7" ht="12.75" customHeight="1">
      <c r="E4" s="713" t="s">
        <v>608</v>
      </c>
      <c r="F4" s="713"/>
    </row>
    <row r="5" spans="1:7" ht="13.5" customHeight="1">
      <c r="A5" s="721" t="s">
        <v>650</v>
      </c>
      <c r="B5" s="732" t="s">
        <v>183</v>
      </c>
      <c r="C5" s="732"/>
      <c r="D5" s="732"/>
      <c r="E5" s="732"/>
      <c r="F5" s="732"/>
    </row>
    <row r="6" spans="1:7" ht="33.75" customHeight="1">
      <c r="A6" s="721"/>
      <c r="B6" s="463" t="str">
        <f>Naslovnica!A20</f>
        <v>Lipanj 2014.</v>
      </c>
      <c r="C6" s="463" t="str">
        <f>'4 Tablica 2 - Graf 2'!F5</f>
        <v>Svibanj 2014.</v>
      </c>
      <c r="D6" s="463" t="s">
        <v>123</v>
      </c>
      <c r="E6" s="421" t="s">
        <v>184</v>
      </c>
      <c r="F6" s="464" t="s">
        <v>185</v>
      </c>
    </row>
    <row r="7" spans="1:7" ht="45" customHeight="1">
      <c r="A7" s="721"/>
      <c r="B7" s="465" t="str">
        <f>Naslovnica!A24</f>
        <v>June 2014</v>
      </c>
      <c r="C7" s="465" t="str">
        <f>'4 Tablica 2 - Graf 2'!F6</f>
        <v>May 2014</v>
      </c>
      <c r="D7" s="465" t="s">
        <v>186</v>
      </c>
      <c r="E7" s="426" t="s">
        <v>651</v>
      </c>
      <c r="F7" s="465" t="s">
        <v>187</v>
      </c>
    </row>
    <row r="8" spans="1:7">
      <c r="A8" s="207" t="s">
        <v>168</v>
      </c>
      <c r="B8" s="208">
        <v>3530.2037</v>
      </c>
      <c r="C8" s="208">
        <v>4697.3891900000008</v>
      </c>
      <c r="D8" s="209">
        <v>-0.2484753642480283</v>
      </c>
      <c r="E8" s="210">
        <v>271061.87032999995</v>
      </c>
      <c r="F8" s="209">
        <v>1.3195461099871738E-2</v>
      </c>
      <c r="G8" s="96"/>
    </row>
    <row r="9" spans="1:7">
      <c r="A9" s="207" t="s">
        <v>169</v>
      </c>
      <c r="B9" s="208">
        <v>8484.2193399999996</v>
      </c>
      <c r="C9" s="208">
        <v>8765.538849999999</v>
      </c>
      <c r="D9" s="209">
        <v>-3.2093806760094323E-2</v>
      </c>
      <c r="E9" s="210">
        <v>957022.21781000041</v>
      </c>
      <c r="F9" s="209">
        <v>8.9445223635586015E-3</v>
      </c>
      <c r="G9" s="96"/>
    </row>
    <row r="10" spans="1:7">
      <c r="A10" s="207" t="s">
        <v>170</v>
      </c>
      <c r="B10" s="208">
        <v>900.9615500000001</v>
      </c>
      <c r="C10" s="208">
        <v>1015.36226</v>
      </c>
      <c r="D10" s="209">
        <v>-0.11266984652354506</v>
      </c>
      <c r="E10" s="210">
        <v>182969.00225000002</v>
      </c>
      <c r="F10" s="211">
        <v>4.9484881945017377E-3</v>
      </c>
    </row>
    <row r="11" spans="1:7">
      <c r="A11" s="207" t="s">
        <v>171</v>
      </c>
      <c r="B11" s="208">
        <v>1105.2188700000002</v>
      </c>
      <c r="C11" s="208">
        <v>1021.46397</v>
      </c>
      <c r="D11" s="209">
        <v>8.1994962582968123E-2</v>
      </c>
      <c r="E11" s="210">
        <v>161257.51742000002</v>
      </c>
      <c r="F11" s="209">
        <v>6.901049063963027E-3</v>
      </c>
    </row>
    <row r="12" spans="1:7">
      <c r="A12" s="207" t="s">
        <v>172</v>
      </c>
      <c r="B12" s="208">
        <v>1282.7695800000001</v>
      </c>
      <c r="C12" s="208">
        <v>1314.1555900000001</v>
      </c>
      <c r="D12" s="209">
        <v>-2.3883024383741347E-2</v>
      </c>
      <c r="E12" s="210">
        <v>92772.803710000022</v>
      </c>
      <c r="F12" s="209">
        <v>1.4020866777438133E-2</v>
      </c>
    </row>
    <row r="13" spans="1:7">
      <c r="A13" s="212" t="s">
        <v>173</v>
      </c>
      <c r="B13" s="208">
        <v>4672.0523600000006</v>
      </c>
      <c r="C13" s="208">
        <v>4536.1737000000003</v>
      </c>
      <c r="D13" s="209">
        <v>2.9954465808926134E-2</v>
      </c>
      <c r="E13" s="213">
        <v>850662.56498000037</v>
      </c>
      <c r="F13" s="209">
        <v>5.5225824525275656E-3</v>
      </c>
    </row>
    <row r="14" spans="1:7" ht="18.75" customHeight="1">
      <c r="A14" s="466" t="s">
        <v>440</v>
      </c>
      <c r="B14" s="467">
        <v>19975.425400000004</v>
      </c>
      <c r="C14" s="468">
        <v>21350.083559999999</v>
      </c>
      <c r="D14" s="469">
        <v>-6.438654706604785E-2</v>
      </c>
      <c r="E14" s="470">
        <v>2515745.9765000008</v>
      </c>
      <c r="F14" s="469">
        <v>8.0037106741226698E-3</v>
      </c>
    </row>
    <row r="15" spans="1:7" ht="12.75" customHeight="1">
      <c r="A15" s="27" t="s">
        <v>861</v>
      </c>
      <c r="B15" s="28"/>
      <c r="C15" s="30"/>
      <c r="D15" s="30"/>
      <c r="E15" s="30"/>
      <c r="F15" s="30"/>
      <c r="G15" s="30"/>
    </row>
    <row r="16" spans="1:7" ht="22.5" customHeight="1">
      <c r="A16" s="733" t="s">
        <v>189</v>
      </c>
      <c r="B16" s="733"/>
      <c r="C16" s="733"/>
      <c r="D16" s="733"/>
      <c r="E16" s="733"/>
      <c r="F16" s="733"/>
      <c r="G16" s="47"/>
    </row>
    <row r="17" spans="1:7" ht="12.75" customHeight="1">
      <c r="A17" s="728" t="s">
        <v>190</v>
      </c>
      <c r="B17" s="729"/>
      <c r="C17" s="729"/>
      <c r="D17" s="729"/>
      <c r="E17" s="729"/>
      <c r="F17" s="729"/>
      <c r="G17" s="48"/>
    </row>
    <row r="18" spans="1:7" ht="12.75" customHeight="1">
      <c r="A18" s="730" t="s">
        <v>191</v>
      </c>
      <c r="B18" s="731"/>
      <c r="C18" s="731"/>
      <c r="D18" s="731"/>
      <c r="E18" s="731"/>
      <c r="F18" s="731"/>
      <c r="G18" s="49"/>
    </row>
    <row r="19" spans="1:7" ht="12.75" customHeight="1">
      <c r="A19" s="728" t="s">
        <v>192</v>
      </c>
      <c r="B19" s="729"/>
      <c r="C19" s="729"/>
      <c r="D19" s="729"/>
      <c r="E19" s="729"/>
      <c r="F19" s="729"/>
      <c r="G19" s="48"/>
    </row>
    <row r="20" spans="1:7" ht="12.75" customHeight="1"/>
    <row r="21" spans="1:7" ht="12.75" customHeight="1">
      <c r="A21" s="612" t="s">
        <v>447</v>
      </c>
      <c r="F21" s="404" t="str">
        <f>Naslovnica!A20</f>
        <v>Lipanj 2014.</v>
      </c>
    </row>
    <row r="22" spans="1:7" ht="12.75" customHeight="1">
      <c r="A22" s="138" t="s">
        <v>448</v>
      </c>
      <c r="F22" s="129" t="str">
        <f>Naslovnica!A24</f>
        <v>June 2014</v>
      </c>
    </row>
    <row r="23" spans="1:7" ht="12.75" customHeight="1"/>
    <row r="24" spans="1:7" ht="12.75" customHeight="1"/>
    <row r="25" spans="1:7" ht="12.75" customHeight="1">
      <c r="G25" s="96"/>
    </row>
    <row r="26" spans="1:7" ht="12.75" customHeight="1">
      <c r="G26" s="96"/>
    </row>
    <row r="27" spans="1:7" ht="12.75" customHeight="1">
      <c r="G27" s="96"/>
    </row>
    <row r="28" spans="1:7" ht="12.75" customHeight="1">
      <c r="G28" s="86"/>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861</v>
      </c>
    </row>
    <row r="42" spans="1:1" ht="12.75" customHeight="1"/>
    <row r="43" spans="1:1" ht="12.75" customHeight="1">
      <c r="A43" s="90"/>
    </row>
    <row r="44" spans="1:1" ht="12.75" customHeight="1">
      <c r="A44" s="93"/>
    </row>
    <row r="45" spans="1:1" ht="12.75" customHeight="1"/>
    <row r="46" spans="1:1" ht="12.75" customHeight="1">
      <c r="A46" s="82" t="s">
        <v>389</v>
      </c>
    </row>
    <row r="47" spans="1:1" ht="12.75" customHeight="1"/>
    <row r="48" spans="1:1" ht="12.75" customHeight="1"/>
    <row r="49" spans="6:6" ht="12.75" customHeight="1"/>
    <row r="53" spans="6:6">
      <c r="F53" s="44" t="s">
        <v>465</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608" t="s">
        <v>449</v>
      </c>
      <c r="G1" s="404" t="str">
        <f>Naslovnica!A20</f>
        <v>Lipanj 2014.</v>
      </c>
    </row>
    <row r="2" spans="1:8" ht="12.75" customHeight="1">
      <c r="A2" s="128" t="s">
        <v>450</v>
      </c>
      <c r="G2" s="129" t="str">
        <f>Naslovnica!A24</f>
        <v>June 2014</v>
      </c>
    </row>
    <row r="3" spans="1:8" ht="12.75" customHeight="1"/>
    <row r="4" spans="1:8" ht="12.75" customHeight="1">
      <c r="F4" s="153"/>
      <c r="G4" s="21" t="s">
        <v>608</v>
      </c>
    </row>
    <row r="5" spans="1:8" ht="15" customHeight="1">
      <c r="A5" s="714" t="s">
        <v>653</v>
      </c>
      <c r="B5" s="715" t="s">
        <v>652</v>
      </c>
      <c r="C5" s="715"/>
      <c r="D5" s="715"/>
      <c r="E5" s="715"/>
      <c r="F5" s="715"/>
      <c r="G5" s="715"/>
    </row>
    <row r="6" spans="1:8">
      <c r="A6" s="714"/>
      <c r="B6" s="719" t="str">
        <f>Naslovnica!A20</f>
        <v>Lipanj 2014.</v>
      </c>
      <c r="C6" s="693"/>
      <c r="D6" s="719" t="str">
        <f>'4 Tablica 2 - Graf 2'!F5</f>
        <v>Svibanj 2014.</v>
      </c>
      <c r="E6" s="693"/>
      <c r="F6" s="734" t="s">
        <v>193</v>
      </c>
      <c r="G6" s="734"/>
    </row>
    <row r="7" spans="1:8">
      <c r="A7" s="714"/>
      <c r="B7" s="716" t="str">
        <f>Naslovnica!A24</f>
        <v>June 2014</v>
      </c>
      <c r="C7" s="735"/>
      <c r="D7" s="736" t="str">
        <f>'4 Tablica 2 - Graf 2'!F6</f>
        <v>May 2014</v>
      </c>
      <c r="E7" s="735"/>
      <c r="F7" s="737" t="s">
        <v>194</v>
      </c>
      <c r="G7" s="737"/>
    </row>
    <row r="8" spans="1:8">
      <c r="A8" s="714"/>
      <c r="B8" s="430" t="s">
        <v>146</v>
      </c>
      <c r="C8" s="430" t="s">
        <v>147</v>
      </c>
      <c r="D8" s="430" t="s">
        <v>146</v>
      </c>
      <c r="E8" s="430" t="s">
        <v>147</v>
      </c>
      <c r="F8" s="430" t="s">
        <v>146</v>
      </c>
      <c r="G8" s="430" t="s">
        <v>148</v>
      </c>
    </row>
    <row r="9" spans="1:8">
      <c r="A9" s="714"/>
      <c r="B9" s="431" t="s">
        <v>149</v>
      </c>
      <c r="C9" s="431" t="s">
        <v>150</v>
      </c>
      <c r="D9" s="431" t="s">
        <v>149</v>
      </c>
      <c r="E9" s="431" t="s">
        <v>150</v>
      </c>
      <c r="F9" s="431" t="s">
        <v>149</v>
      </c>
      <c r="G9" s="431" t="s">
        <v>151</v>
      </c>
    </row>
    <row r="10" spans="1:8">
      <c r="A10" s="191" t="s">
        <v>168</v>
      </c>
      <c r="B10" s="214">
        <v>230656.0257</v>
      </c>
      <c r="C10" s="215">
        <v>9.4988392500240298E-2</v>
      </c>
      <c r="D10" s="214">
        <v>225808.98784000002</v>
      </c>
      <c r="E10" s="216">
        <v>9.5198268361387658E-2</v>
      </c>
      <c r="F10" s="217">
        <v>4847.0378599999849</v>
      </c>
      <c r="G10" s="216">
        <v>2.1465212285679339E-2</v>
      </c>
      <c r="H10" s="96"/>
    </row>
    <row r="11" spans="1:8">
      <c r="A11" s="191" t="s">
        <v>169</v>
      </c>
      <c r="B11" s="214">
        <v>1021376.5775499999</v>
      </c>
      <c r="C11" s="215">
        <v>0.42062165488387465</v>
      </c>
      <c r="D11" s="218">
        <v>996478.13290999993</v>
      </c>
      <c r="E11" s="216">
        <v>0.420102820620396</v>
      </c>
      <c r="F11" s="217">
        <v>24898.444639999987</v>
      </c>
      <c r="G11" s="216">
        <v>2.4986443573316995E-2</v>
      </c>
      <c r="H11" s="96"/>
    </row>
    <row r="12" spans="1:8">
      <c r="A12" s="191" t="s">
        <v>188</v>
      </c>
      <c r="B12" s="214">
        <v>151482.4039</v>
      </c>
      <c r="C12" s="215">
        <v>6.2383239262294866E-2</v>
      </c>
      <c r="D12" s="218">
        <v>148903.43391999998</v>
      </c>
      <c r="E12" s="216">
        <v>6.2775840757465548E-2</v>
      </c>
      <c r="F12" s="217">
        <v>2578.9699800000189</v>
      </c>
      <c r="G12" s="216">
        <v>1.7319748189189507E-2</v>
      </c>
    </row>
    <row r="13" spans="1:8">
      <c r="A13" s="191" t="s">
        <v>171</v>
      </c>
      <c r="B13" s="214">
        <v>153835.4063</v>
      </c>
      <c r="C13" s="215">
        <v>6.3352248915725343E-2</v>
      </c>
      <c r="D13" s="218">
        <v>151133.30334000001</v>
      </c>
      <c r="E13" s="216">
        <v>6.3715926045861709E-2</v>
      </c>
      <c r="F13" s="217">
        <v>2702.1029600000084</v>
      </c>
      <c r="G13" s="216">
        <v>1.7878937999000588E-2</v>
      </c>
    </row>
    <row r="14" spans="1:8">
      <c r="A14" s="191" t="s">
        <v>172</v>
      </c>
      <c r="B14" s="214">
        <v>82835.258130000002</v>
      </c>
      <c r="C14" s="215">
        <v>3.4113082405855227E-2</v>
      </c>
      <c r="D14" s="218">
        <v>81541.33855</v>
      </c>
      <c r="E14" s="216">
        <v>3.4376816902124178E-2</v>
      </c>
      <c r="F14" s="217">
        <v>1293.9195799999982</v>
      </c>
      <c r="G14" s="216">
        <v>1.5868265140221913E-2</v>
      </c>
    </row>
    <row r="15" spans="1:8">
      <c r="A15" s="191" t="s">
        <v>173</v>
      </c>
      <c r="B15" s="214">
        <v>788069.18807999999</v>
      </c>
      <c r="C15" s="215">
        <v>0.32454138203200966</v>
      </c>
      <c r="D15" s="219">
        <v>768121.09822000004</v>
      </c>
      <c r="E15" s="216">
        <v>0.32383032731276501</v>
      </c>
      <c r="F15" s="217">
        <v>19948.089860000015</v>
      </c>
      <c r="G15" s="216">
        <v>2.5969980392709664E-2</v>
      </c>
    </row>
    <row r="16" spans="1:8" ht="18.75" customHeight="1">
      <c r="A16" s="471" t="s">
        <v>155</v>
      </c>
      <c r="B16" s="472">
        <v>2428254.8596600001</v>
      </c>
      <c r="C16" s="469">
        <v>1</v>
      </c>
      <c r="D16" s="472">
        <v>2371986.2947799996</v>
      </c>
      <c r="E16" s="473">
        <v>1</v>
      </c>
      <c r="F16" s="474">
        <v>56268.564880000114</v>
      </c>
      <c r="G16" s="473">
        <v>2.3722129003792995E-2</v>
      </c>
    </row>
    <row r="17" spans="1:8" ht="12.75" customHeight="1">
      <c r="A17" s="37" t="s">
        <v>654</v>
      </c>
    </row>
    <row r="18" spans="1:8" ht="12.75" customHeight="1"/>
    <row r="19" spans="1:8" ht="12.75" customHeight="1">
      <c r="A19" s="608" t="s">
        <v>451</v>
      </c>
      <c r="G19" s="404" t="str">
        <f>Naslovnica!A20</f>
        <v>Lipanj 2014.</v>
      </c>
    </row>
    <row r="20" spans="1:8" ht="12.75" customHeight="1">
      <c r="A20" s="128" t="s">
        <v>452</v>
      </c>
      <c r="G20" s="129" t="str">
        <f>Naslovnica!A24</f>
        <v>June 2014</v>
      </c>
    </row>
    <row r="21" spans="1:8" ht="12.75" customHeight="1"/>
    <row r="22" spans="1:8" ht="12.75" customHeight="1"/>
    <row r="23" spans="1:8" ht="12.75" customHeight="1"/>
    <row r="24" spans="1:8" ht="12.75" customHeight="1">
      <c r="H24" s="96"/>
    </row>
    <row r="25" spans="1:8" ht="12.75" customHeight="1">
      <c r="H25" s="96"/>
    </row>
    <row r="26" spans="1:8" ht="12.75" customHeight="1">
      <c r="G26" s="96"/>
      <c r="H26" s="96"/>
    </row>
    <row r="27" spans="1:8" ht="12.75" customHeight="1">
      <c r="H27" s="96"/>
    </row>
    <row r="28" spans="1:8" ht="12.75" customHeight="1">
      <c r="G28" s="96"/>
      <c r="H28" s="86"/>
    </row>
    <row r="29" spans="1:8" ht="12.75" customHeight="1">
      <c r="G29" s="86"/>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98" t="s">
        <v>654</v>
      </c>
    </row>
    <row r="41" spans="1:8" ht="12.75" customHeight="1">
      <c r="A41" s="37"/>
    </row>
    <row r="42" spans="1:8" ht="12.75" customHeight="1">
      <c r="A42" s="403" t="s">
        <v>453</v>
      </c>
      <c r="G42" s="404" t="str">
        <f>Naslovnica!A20</f>
        <v>Lipanj 2014.</v>
      </c>
    </row>
    <row r="43" spans="1:8" ht="12.75" customHeight="1">
      <c r="A43" s="128" t="s">
        <v>454</v>
      </c>
      <c r="G43" s="129" t="str">
        <f>Naslovnica!A24</f>
        <v>June 2014</v>
      </c>
    </row>
    <row r="44" spans="1:8" ht="12.75" customHeight="1"/>
    <row r="45" spans="1:8" ht="12.75" customHeight="1"/>
    <row r="46" spans="1:8" ht="12.75" customHeight="1"/>
    <row r="47" spans="1:8" ht="12.75" customHeight="1">
      <c r="H47" s="96"/>
    </row>
    <row r="48" spans="1:8" ht="12.75" customHeight="1">
      <c r="G48" s="96"/>
      <c r="H48" s="96"/>
    </row>
    <row r="49" spans="1:8" ht="12.75" customHeight="1">
      <c r="G49" s="86"/>
      <c r="H49" s="96"/>
    </row>
    <row r="50" spans="1:8" ht="12.75" customHeight="1">
      <c r="G50" s="86"/>
      <c r="H50" s="86"/>
    </row>
    <row r="51" spans="1:8" ht="12.75" customHeight="1">
      <c r="G51" s="96"/>
    </row>
    <row r="52" spans="1:8" ht="12.75" customHeight="1">
      <c r="G52" s="86"/>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98" t="s">
        <v>654</v>
      </c>
    </row>
    <row r="64" spans="1:8" ht="12.75" customHeight="1">
      <c r="A64" s="98"/>
    </row>
    <row r="65" spans="1:7">
      <c r="A65" s="82" t="s">
        <v>389</v>
      </c>
    </row>
    <row r="66" spans="1:7">
      <c r="G66" s="44" t="s">
        <v>466</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608" t="s">
        <v>911</v>
      </c>
      <c r="I1" s="404" t="str">
        <f>Naslovnica!A20</f>
        <v>Lipanj 2014.</v>
      </c>
    </row>
    <row r="2" spans="1:10" ht="12.75" customHeight="1">
      <c r="A2" s="128" t="s">
        <v>655</v>
      </c>
      <c r="I2" s="129" t="str">
        <f>Naslovnica!A24</f>
        <v>June 2014</v>
      </c>
    </row>
    <row r="3" spans="1:10" ht="12.75" customHeight="1"/>
    <row r="4" spans="1:10" ht="35.25" customHeight="1">
      <c r="A4" s="421"/>
      <c r="B4" s="702" t="s">
        <v>656</v>
      </c>
      <c r="C4" s="702"/>
      <c r="D4" s="739" t="s">
        <v>657</v>
      </c>
      <c r="E4" s="739"/>
      <c r="F4" s="739"/>
      <c r="G4" s="739"/>
      <c r="H4" s="739"/>
      <c r="I4" s="421"/>
    </row>
    <row r="5" spans="1:10" ht="33.75">
      <c r="A5" s="421" t="s">
        <v>653</v>
      </c>
      <c r="B5" s="421" t="str">
        <f>Naslovnica!A20</f>
        <v>Lipanj 2014.</v>
      </c>
      <c r="C5" s="423" t="str">
        <f>'4 Tablica 2 - Graf 2'!F5</f>
        <v>Svibanj 2014.</v>
      </c>
      <c r="D5" s="421" t="str">
        <f>Naslovnica!A20</f>
        <v>Lipanj 2014.</v>
      </c>
      <c r="E5" s="423" t="str">
        <f>'4 Tablica 2 - Graf 2'!F5</f>
        <v>Svibanj 2014.</v>
      </c>
      <c r="F5" s="421" t="s">
        <v>195</v>
      </c>
      <c r="G5" s="421" t="s">
        <v>196</v>
      </c>
      <c r="H5" s="475" t="s">
        <v>197</v>
      </c>
      <c r="I5" s="475" t="s">
        <v>198</v>
      </c>
    </row>
    <row r="6" spans="1:10" ht="34.5" customHeight="1">
      <c r="A6" s="421"/>
      <c r="B6" s="424" t="str">
        <f>Naslovnica!A24</f>
        <v>June 2014</v>
      </c>
      <c r="C6" s="425" t="str">
        <f>'4 Tablica 2 - Graf 2'!F6</f>
        <v>May 2014</v>
      </c>
      <c r="D6" s="424" t="str">
        <f>Naslovnica!A24</f>
        <v>June 2014</v>
      </c>
      <c r="E6" s="425" t="str">
        <f>'4 Tablica 2 - Graf 2'!F6</f>
        <v>May 2014</v>
      </c>
      <c r="F6" s="424" t="s">
        <v>199</v>
      </c>
      <c r="G6" s="424" t="s">
        <v>200</v>
      </c>
      <c r="H6" s="426" t="s">
        <v>201</v>
      </c>
      <c r="I6" s="465" t="s">
        <v>202</v>
      </c>
    </row>
    <row r="7" spans="1:10" ht="22.5">
      <c r="A7" s="220" t="s">
        <v>1041</v>
      </c>
      <c r="B7" s="221">
        <v>210.0712</v>
      </c>
      <c r="C7" s="221">
        <v>207.3467</v>
      </c>
      <c r="D7" s="222">
        <v>1.3139828123621022E-2</v>
      </c>
      <c r="E7" s="222">
        <v>1.5471059226388251E-2</v>
      </c>
      <c r="F7" s="222">
        <v>6.3008458173409165E-2</v>
      </c>
      <c r="G7" s="222">
        <v>9.7783542381508326E-2</v>
      </c>
      <c r="H7" s="222">
        <v>7.267228095844902E-2</v>
      </c>
      <c r="I7" s="223">
        <v>37958</v>
      </c>
      <c r="J7" s="96"/>
    </row>
    <row r="8" spans="1:10" ht="22.5">
      <c r="A8" s="220" t="s">
        <v>1042</v>
      </c>
      <c r="B8" s="224">
        <v>228.90969999999999</v>
      </c>
      <c r="C8" s="224">
        <v>224.18520000000001</v>
      </c>
      <c r="D8" s="222">
        <v>2.1074094097201623E-2</v>
      </c>
      <c r="E8" s="222">
        <v>1.5455234355997272E-2</v>
      </c>
      <c r="F8" s="222">
        <v>5.3917885365849072E-2</v>
      </c>
      <c r="G8" s="222">
        <v>7.4675768238549933E-2</v>
      </c>
      <c r="H8" s="222">
        <v>8.0014149423215164E-2</v>
      </c>
      <c r="I8" s="223">
        <v>37893</v>
      </c>
      <c r="J8" s="96"/>
    </row>
    <row r="9" spans="1:10" ht="22.5">
      <c r="A9" s="220" t="s">
        <v>1043</v>
      </c>
      <c r="B9" s="224">
        <v>142.9726</v>
      </c>
      <c r="C9" s="224">
        <v>140.90870000000001</v>
      </c>
      <c r="D9" s="222">
        <v>1.4647072891879498E-2</v>
      </c>
      <c r="E9" s="222">
        <v>1.734579390669877E-2</v>
      </c>
      <c r="F9" s="222">
        <v>5.6843969586628296E-2</v>
      </c>
      <c r="G9" s="222">
        <v>9.4012005830747647E-2</v>
      </c>
      <c r="H9" s="222">
        <v>3.4049328041006577E-2</v>
      </c>
      <c r="I9" s="223">
        <v>37923</v>
      </c>
    </row>
    <row r="10" spans="1:10" ht="22.5">
      <c r="A10" s="220" t="s">
        <v>1044</v>
      </c>
      <c r="B10" s="224">
        <v>164.81639999999999</v>
      </c>
      <c r="C10" s="224">
        <v>162.76349999999999</v>
      </c>
      <c r="D10" s="222">
        <v>1.2612778663521063E-2</v>
      </c>
      <c r="E10" s="222">
        <v>1.3020985688803277E-2</v>
      </c>
      <c r="F10" s="225">
        <v>3.9275404539315106E-2</v>
      </c>
      <c r="G10" s="222">
        <v>7.3765845916903494E-2</v>
      </c>
      <c r="H10" s="222">
        <v>5.5188240221136997E-2</v>
      </c>
      <c r="I10" s="223">
        <v>38425</v>
      </c>
    </row>
    <row r="11" spans="1:10" ht="22.5">
      <c r="A11" s="220" t="s">
        <v>1045</v>
      </c>
      <c r="B11" s="224">
        <v>169.19220000000001</v>
      </c>
      <c r="C11" s="224">
        <v>168.10900000000001</v>
      </c>
      <c r="D11" s="222">
        <v>6.4434384833649272E-3</v>
      </c>
      <c r="E11" s="222">
        <v>9.8486509540787193E-3</v>
      </c>
      <c r="F11" s="225">
        <v>4.3170249287257434E-2</v>
      </c>
      <c r="G11" s="222">
        <v>7.9463535482619641E-2</v>
      </c>
      <c r="H11" s="222">
        <v>5.8165039582574352E-2</v>
      </c>
      <c r="I11" s="223">
        <v>38425</v>
      </c>
    </row>
    <row r="12" spans="1:10" ht="22.5">
      <c r="A12" s="220" t="s">
        <v>1046</v>
      </c>
      <c r="B12" s="224">
        <v>191.88560000000001</v>
      </c>
      <c r="C12" s="224">
        <v>187.5427</v>
      </c>
      <c r="D12" s="222">
        <v>2.3156859744474234E-2</v>
      </c>
      <c r="E12" s="222">
        <v>2.2194279522561366E-2</v>
      </c>
      <c r="F12" s="222">
        <v>8.9277503340739583E-2</v>
      </c>
      <c r="G12" s="222">
        <v>0.14532720377132802</v>
      </c>
      <c r="H12" s="222">
        <v>5.6261358484561264E-2</v>
      </c>
      <c r="I12" s="223">
        <v>37474</v>
      </c>
    </row>
    <row r="13" spans="1:10" ht="12.75" customHeight="1">
      <c r="A13" s="37" t="s">
        <v>654</v>
      </c>
    </row>
    <row r="14" spans="1:10" ht="12.75" customHeight="1"/>
    <row r="15" spans="1:10" ht="21" customHeight="1">
      <c r="A15" s="740" t="s">
        <v>203</v>
      </c>
      <c r="B15" s="740"/>
      <c r="C15" s="740"/>
      <c r="D15" s="740"/>
      <c r="E15" s="740"/>
      <c r="F15" s="740"/>
      <c r="G15" s="740"/>
      <c r="H15" s="740"/>
      <c r="I15" s="740"/>
    </row>
    <row r="16" spans="1:10" ht="21.75" customHeight="1">
      <c r="A16" s="738" t="s">
        <v>204</v>
      </c>
      <c r="B16" s="738"/>
      <c r="C16" s="738"/>
      <c r="D16" s="738"/>
      <c r="E16" s="738"/>
      <c r="F16" s="738"/>
      <c r="G16" s="738"/>
      <c r="H16" s="738"/>
      <c r="I16" s="738"/>
    </row>
    <row r="17" spans="1:10" ht="19.5" customHeight="1">
      <c r="A17" s="740" t="s">
        <v>205</v>
      </c>
      <c r="B17" s="740"/>
      <c r="C17" s="740"/>
      <c r="D17" s="740"/>
      <c r="E17" s="740"/>
      <c r="F17" s="740"/>
      <c r="G17" s="740"/>
      <c r="H17" s="740"/>
      <c r="I17" s="740"/>
    </row>
    <row r="18" spans="1:10" ht="19.5" customHeight="1">
      <c r="A18" s="738" t="s">
        <v>206</v>
      </c>
      <c r="B18" s="738"/>
      <c r="C18" s="738"/>
      <c r="D18" s="738"/>
      <c r="E18" s="738"/>
      <c r="F18" s="738"/>
      <c r="G18" s="738"/>
      <c r="H18" s="738"/>
      <c r="I18" s="738"/>
    </row>
    <row r="19" spans="1:10" ht="12.75" customHeight="1"/>
    <row r="20" spans="1:10" ht="12.75" customHeight="1">
      <c r="A20" s="38"/>
      <c r="I20" s="14"/>
    </row>
    <row r="21" spans="1:10" ht="12.75" customHeight="1">
      <c r="A21" s="82" t="s">
        <v>389</v>
      </c>
      <c r="I21" s="19"/>
      <c r="J21" s="101"/>
    </row>
    <row r="22" spans="1:10" ht="12.75" customHeight="1"/>
    <row r="23" spans="1:10" ht="12.75" customHeight="1"/>
    <row r="24" spans="1:10" ht="12.75" customHeight="1">
      <c r="B24" s="101"/>
    </row>
    <row r="25" spans="1:10" ht="12.75" customHeight="1"/>
    <row r="26" spans="1:10" ht="12.75" customHeight="1">
      <c r="J26" s="86"/>
    </row>
    <row r="27" spans="1:10" ht="12.75" customHeight="1">
      <c r="J27" s="86"/>
    </row>
    <row r="28" spans="1:10" ht="12.75" customHeight="1">
      <c r="J28" s="96"/>
    </row>
    <row r="29" spans="1:10" ht="12.75" customHeight="1">
      <c r="J29" s="86"/>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95"/>
    </row>
    <row r="41" spans="1:2" ht="12.75" customHeight="1">
      <c r="A41" s="37"/>
      <c r="B41" s="95"/>
    </row>
    <row r="42" spans="1:2" ht="12.75" customHeight="1"/>
    <row r="43" spans="1:2" ht="12.75" customHeight="1"/>
    <row r="44" spans="1:2" ht="12.75" customHeight="1"/>
    <row r="45" spans="1:2" ht="12.75" customHeight="1"/>
    <row r="46" spans="1:2" ht="12.75" customHeight="1"/>
    <row r="49" spans="9:9">
      <c r="I49" s="44" t="s">
        <v>467</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3"/>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538" t="s">
        <v>952</v>
      </c>
      <c r="O1" s="404" t="str">
        <f>Naslovnica!A20</f>
        <v>Lipanj 2014.</v>
      </c>
    </row>
    <row r="2" spans="1:16" ht="12.75" customHeight="1">
      <c r="A2" s="139" t="s">
        <v>953</v>
      </c>
      <c r="O2" s="129" t="str">
        <f>Naslovnica!A24</f>
        <v>June 2014</v>
      </c>
    </row>
    <row r="3" spans="1:16" ht="12.75" customHeight="1"/>
    <row r="4" spans="1:16" ht="12.75" customHeight="1">
      <c r="L4" s="150"/>
      <c r="M4" s="150"/>
      <c r="N4" s="150"/>
      <c r="O4" s="40" t="s">
        <v>616</v>
      </c>
    </row>
    <row r="5" spans="1:16" ht="31.5" customHeight="1">
      <c r="A5" s="741" t="s">
        <v>862</v>
      </c>
      <c r="B5" s="702" t="s">
        <v>207</v>
      </c>
      <c r="C5" s="702"/>
      <c r="D5" s="702" t="s">
        <v>208</v>
      </c>
      <c r="E5" s="742"/>
      <c r="F5" s="702" t="s">
        <v>209</v>
      </c>
      <c r="G5" s="702"/>
      <c r="H5" s="702" t="s">
        <v>210</v>
      </c>
      <c r="I5" s="702"/>
      <c r="J5" s="702" t="s">
        <v>211</v>
      </c>
      <c r="K5" s="702"/>
      <c r="L5" s="702" t="s">
        <v>212</v>
      </c>
      <c r="M5" s="702"/>
      <c r="N5" s="702" t="s">
        <v>138</v>
      </c>
      <c r="O5" s="702"/>
    </row>
    <row r="6" spans="1:16">
      <c r="A6" s="741"/>
      <c r="B6" s="476" t="s">
        <v>162</v>
      </c>
      <c r="C6" s="476" t="s">
        <v>163</v>
      </c>
      <c r="D6" s="476" t="s">
        <v>162</v>
      </c>
      <c r="E6" s="476" t="s">
        <v>163</v>
      </c>
      <c r="F6" s="476" t="s">
        <v>162</v>
      </c>
      <c r="G6" s="476" t="s">
        <v>163</v>
      </c>
      <c r="H6" s="476" t="s">
        <v>162</v>
      </c>
      <c r="I6" s="476" t="s">
        <v>163</v>
      </c>
      <c r="J6" s="476" t="s">
        <v>162</v>
      </c>
      <c r="K6" s="476" t="s">
        <v>163</v>
      </c>
      <c r="L6" s="476" t="s">
        <v>162</v>
      </c>
      <c r="M6" s="476" t="s">
        <v>163</v>
      </c>
      <c r="N6" s="476" t="s">
        <v>162</v>
      </c>
      <c r="O6" s="476" t="s">
        <v>163</v>
      </c>
    </row>
    <row r="7" spans="1:16">
      <c r="A7" s="741"/>
      <c r="B7" s="477" t="s">
        <v>149</v>
      </c>
      <c r="C7" s="477" t="s">
        <v>150</v>
      </c>
      <c r="D7" s="477" t="s">
        <v>149</v>
      </c>
      <c r="E7" s="477" t="s">
        <v>150</v>
      </c>
      <c r="F7" s="477" t="s">
        <v>149</v>
      </c>
      <c r="G7" s="477" t="s">
        <v>150</v>
      </c>
      <c r="H7" s="477" t="s">
        <v>149</v>
      </c>
      <c r="I7" s="477" t="s">
        <v>150</v>
      </c>
      <c r="J7" s="477" t="s">
        <v>149</v>
      </c>
      <c r="K7" s="477" t="s">
        <v>150</v>
      </c>
      <c r="L7" s="477" t="s">
        <v>149</v>
      </c>
      <c r="M7" s="477" t="s">
        <v>150</v>
      </c>
      <c r="N7" s="477" t="s">
        <v>149</v>
      </c>
      <c r="O7" s="477" t="s">
        <v>150</v>
      </c>
    </row>
    <row r="8" spans="1:16" ht="18">
      <c r="A8" s="226" t="s">
        <v>825</v>
      </c>
      <c r="B8" s="227">
        <v>234636.56731000004</v>
      </c>
      <c r="C8" s="228">
        <v>0.98627535002677102</v>
      </c>
      <c r="D8" s="227">
        <v>910386.6870899999</v>
      </c>
      <c r="E8" s="228">
        <v>0.85728166679444118</v>
      </c>
      <c r="F8" s="227">
        <v>133644.79641000001</v>
      </c>
      <c r="G8" s="229">
        <v>0.88053314813765304</v>
      </c>
      <c r="H8" s="227">
        <v>132829.79101000002</v>
      </c>
      <c r="I8" s="228">
        <v>0.85247635155562218</v>
      </c>
      <c r="J8" s="227">
        <v>80296.442190000016</v>
      </c>
      <c r="K8" s="228">
        <v>0.96635543432263715</v>
      </c>
      <c r="L8" s="227">
        <v>704331.06170000008</v>
      </c>
      <c r="M8" s="228">
        <v>0.8915859528221729</v>
      </c>
      <c r="N8" s="227">
        <v>2196125.34571</v>
      </c>
      <c r="O8" s="228">
        <v>0.88535285295515709</v>
      </c>
      <c r="P8" s="96"/>
    </row>
    <row r="9" spans="1:16" ht="18">
      <c r="A9" s="226" t="s">
        <v>766</v>
      </c>
      <c r="B9" s="227">
        <v>231793.44311000002</v>
      </c>
      <c r="C9" s="228">
        <v>0.97432451325962799</v>
      </c>
      <c r="D9" s="227">
        <v>902365.61826999986</v>
      </c>
      <c r="E9" s="228">
        <v>0.84972848599226758</v>
      </c>
      <c r="F9" s="227">
        <v>125071.76001</v>
      </c>
      <c r="G9" s="229">
        <v>0.82404877363771289</v>
      </c>
      <c r="H9" s="227">
        <v>126779.34413000001</v>
      </c>
      <c r="I9" s="228">
        <v>0.81364573349679237</v>
      </c>
      <c r="J9" s="227">
        <v>78884.565230000022</v>
      </c>
      <c r="K9" s="228">
        <v>0.94936371045942425</v>
      </c>
      <c r="L9" s="227">
        <v>696458.28158000007</v>
      </c>
      <c r="M9" s="228">
        <v>0.88162009933885821</v>
      </c>
      <c r="N9" s="227">
        <v>2161353.0123300003</v>
      </c>
      <c r="O9" s="228">
        <v>0.87133462552472885</v>
      </c>
      <c r="P9" s="96"/>
    </row>
    <row r="10" spans="1:16" ht="19.5">
      <c r="A10" s="230" t="s">
        <v>824</v>
      </c>
      <c r="B10" s="231">
        <v>736.19372999999996</v>
      </c>
      <c r="C10" s="232">
        <v>3.094529284448489E-3</v>
      </c>
      <c r="D10" s="231">
        <v>143388.647</v>
      </c>
      <c r="E10" s="232">
        <v>0.13502444625204363</v>
      </c>
      <c r="F10" s="231">
        <v>17953.728520000001</v>
      </c>
      <c r="G10" s="233">
        <v>0.11829007577687825</v>
      </c>
      <c r="H10" s="231">
        <v>19187.882670000003</v>
      </c>
      <c r="I10" s="232">
        <v>0.12314418390801736</v>
      </c>
      <c r="J10" s="231">
        <v>73.479380000000006</v>
      </c>
      <c r="K10" s="232">
        <v>8.8431313065700471E-4</v>
      </c>
      <c r="L10" s="231">
        <v>109335.03398000001</v>
      </c>
      <c r="M10" s="232">
        <v>0.1384030688815821</v>
      </c>
      <c r="N10" s="231">
        <v>290674.96528</v>
      </c>
      <c r="O10" s="232">
        <v>0.11718361627035859</v>
      </c>
      <c r="P10" s="96"/>
    </row>
    <row r="11" spans="1:16" ht="19.5">
      <c r="A11" s="230" t="s">
        <v>628</v>
      </c>
      <c r="B11" s="231">
        <v>219406.79534000001</v>
      </c>
      <c r="C11" s="232">
        <v>0.9222582667019269</v>
      </c>
      <c r="D11" s="231">
        <v>725596.88174999994</v>
      </c>
      <c r="E11" s="232">
        <v>0.68327109021750743</v>
      </c>
      <c r="F11" s="231">
        <v>103557.52157</v>
      </c>
      <c r="G11" s="233">
        <v>0.68229989442777883</v>
      </c>
      <c r="H11" s="231">
        <v>89376.728040000002</v>
      </c>
      <c r="I11" s="232">
        <v>0.57360285259940103</v>
      </c>
      <c r="J11" s="231">
        <v>70460.755390000006</v>
      </c>
      <c r="K11" s="232">
        <v>0.84798444389961258</v>
      </c>
      <c r="L11" s="231">
        <v>523084.52997000003</v>
      </c>
      <c r="M11" s="232">
        <v>0.66215284888072523</v>
      </c>
      <c r="N11" s="231">
        <v>1731483.21206</v>
      </c>
      <c r="O11" s="232">
        <v>0.69803556733947492</v>
      </c>
    </row>
    <row r="12" spans="1:16" ht="19.5">
      <c r="A12" s="230" t="s">
        <v>660</v>
      </c>
      <c r="B12" s="231">
        <v>0</v>
      </c>
      <c r="C12" s="232">
        <v>0</v>
      </c>
      <c r="D12" s="231">
        <v>0</v>
      </c>
      <c r="E12" s="232">
        <v>0</v>
      </c>
      <c r="F12" s="231">
        <v>0</v>
      </c>
      <c r="G12" s="233">
        <v>0</v>
      </c>
      <c r="H12" s="231">
        <v>0</v>
      </c>
      <c r="I12" s="232">
        <v>0</v>
      </c>
      <c r="J12" s="231">
        <v>280.25711000000001</v>
      </c>
      <c r="K12" s="232">
        <v>3.3728515718693397E-3</v>
      </c>
      <c r="L12" s="231">
        <v>1916.94976</v>
      </c>
      <c r="M12" s="232">
        <v>2.4265939289353868E-3</v>
      </c>
      <c r="N12" s="231">
        <v>2197.20687</v>
      </c>
      <c r="O12" s="232">
        <v>8.8578886204615103E-4</v>
      </c>
    </row>
    <row r="13" spans="1:16" ht="19.5">
      <c r="A13" s="230" t="s">
        <v>770</v>
      </c>
      <c r="B13" s="231">
        <v>11638.511699999999</v>
      </c>
      <c r="C13" s="232">
        <v>4.8921518637555318E-2</v>
      </c>
      <c r="D13" s="231">
        <v>33363.730730000003</v>
      </c>
      <c r="E13" s="232">
        <v>3.1417544979837501E-2</v>
      </c>
      <c r="F13" s="231">
        <v>2731.5117799999998</v>
      </c>
      <c r="G13" s="233">
        <v>1.7996859821161847E-2</v>
      </c>
      <c r="H13" s="231">
        <v>14802.59656</v>
      </c>
      <c r="I13" s="232">
        <v>9.5000251171580924E-2</v>
      </c>
      <c r="J13" s="231">
        <v>8070.0733499999997</v>
      </c>
      <c r="K13" s="232">
        <v>9.7122101857285134E-2</v>
      </c>
      <c r="L13" s="231">
        <v>56696.832600000002</v>
      </c>
      <c r="M13" s="232">
        <v>7.1770368033550316E-2</v>
      </c>
      <c r="N13" s="231">
        <v>127303.25672</v>
      </c>
      <c r="O13" s="232">
        <v>5.132143379142895E-2</v>
      </c>
    </row>
    <row r="14" spans="1:16" ht="19.5">
      <c r="A14" s="643" t="s">
        <v>937</v>
      </c>
      <c r="B14" s="231">
        <v>0</v>
      </c>
      <c r="C14" s="232">
        <v>0</v>
      </c>
      <c r="D14" s="231">
        <v>0</v>
      </c>
      <c r="E14" s="232">
        <v>0</v>
      </c>
      <c r="F14" s="231">
        <v>0</v>
      </c>
      <c r="G14" s="233">
        <v>0</v>
      </c>
      <c r="H14" s="231">
        <v>0</v>
      </c>
      <c r="I14" s="232">
        <v>0</v>
      </c>
      <c r="J14" s="231">
        <v>0</v>
      </c>
      <c r="K14" s="232">
        <v>0</v>
      </c>
      <c r="L14" s="231">
        <v>0</v>
      </c>
      <c r="M14" s="232">
        <v>0</v>
      </c>
      <c r="N14" s="231">
        <v>0</v>
      </c>
      <c r="O14" s="232">
        <v>0</v>
      </c>
    </row>
    <row r="15" spans="1:16" ht="19.5">
      <c r="A15" s="197" t="s">
        <v>950</v>
      </c>
      <c r="B15" s="231">
        <v>0</v>
      </c>
      <c r="C15" s="232">
        <v>0</v>
      </c>
      <c r="D15" s="231">
        <v>0</v>
      </c>
      <c r="E15" s="232">
        <v>0</v>
      </c>
      <c r="F15" s="231">
        <v>828.99814000000003</v>
      </c>
      <c r="G15" s="233">
        <v>5.4619436118938883E-3</v>
      </c>
      <c r="H15" s="231">
        <v>3412.1368600000001</v>
      </c>
      <c r="I15" s="232">
        <v>2.189844581779303E-2</v>
      </c>
      <c r="J15" s="231">
        <v>0</v>
      </c>
      <c r="K15" s="232">
        <v>0</v>
      </c>
      <c r="L15" s="231">
        <v>5424.9352699999999</v>
      </c>
      <c r="M15" s="232">
        <v>6.8672196140651355E-3</v>
      </c>
      <c r="N15" s="231">
        <v>9666.0702700000002</v>
      </c>
      <c r="O15" s="232">
        <v>3.8968098551964894E-3</v>
      </c>
    </row>
    <row r="16" spans="1:16" ht="19.5" customHeight="1">
      <c r="A16" s="197" t="s">
        <v>957</v>
      </c>
      <c r="B16" s="231">
        <v>0</v>
      </c>
      <c r="C16" s="232">
        <v>0</v>
      </c>
      <c r="D16" s="231">
        <v>0</v>
      </c>
      <c r="E16" s="232">
        <v>0</v>
      </c>
      <c r="F16" s="231">
        <v>0</v>
      </c>
      <c r="G16" s="233">
        <v>0</v>
      </c>
      <c r="H16" s="231">
        <v>0</v>
      </c>
      <c r="I16" s="232">
        <v>0</v>
      </c>
      <c r="J16" s="231">
        <v>0</v>
      </c>
      <c r="K16" s="232">
        <v>0</v>
      </c>
      <c r="L16" s="231">
        <v>0</v>
      </c>
      <c r="M16" s="232">
        <v>0</v>
      </c>
      <c r="N16" s="231">
        <v>0</v>
      </c>
      <c r="O16" s="232">
        <v>0</v>
      </c>
    </row>
    <row r="17" spans="1:15" ht="18.75" customHeight="1">
      <c r="A17" s="230" t="s">
        <v>826</v>
      </c>
      <c r="B17" s="231">
        <v>11.94234</v>
      </c>
      <c r="C17" s="232">
        <v>5.0198635697210525E-5</v>
      </c>
      <c r="D17" s="231">
        <v>16.358790000000003</v>
      </c>
      <c r="E17" s="232">
        <v>1.5404542879210438E-5</v>
      </c>
      <c r="F17" s="231">
        <v>0</v>
      </c>
      <c r="G17" s="233">
        <v>0</v>
      </c>
      <c r="H17" s="231">
        <v>0</v>
      </c>
      <c r="I17" s="232">
        <v>0</v>
      </c>
      <c r="J17" s="231">
        <v>0</v>
      </c>
      <c r="K17" s="232">
        <v>0</v>
      </c>
      <c r="L17" s="231">
        <v>0</v>
      </c>
      <c r="M17" s="232">
        <v>0</v>
      </c>
      <c r="N17" s="231">
        <v>28.301130000000001</v>
      </c>
      <c r="O17" s="232">
        <v>1.1409406223693533E-5</v>
      </c>
    </row>
    <row r="18" spans="1:15" ht="18">
      <c r="A18" s="226" t="s">
        <v>624</v>
      </c>
      <c r="B18" s="227">
        <v>2390.5873300000003</v>
      </c>
      <c r="C18" s="228">
        <v>1.0048635567320744E-2</v>
      </c>
      <c r="D18" s="227">
        <v>5334.4387699999997</v>
      </c>
      <c r="E18" s="228">
        <v>5.0232682716134609E-3</v>
      </c>
      <c r="F18" s="227">
        <v>8425.6497200000013</v>
      </c>
      <c r="G18" s="229">
        <v>5.5513301470386335E-2</v>
      </c>
      <c r="H18" s="227">
        <v>5854.1548700000003</v>
      </c>
      <c r="I18" s="228">
        <v>3.7570853248150252E-2</v>
      </c>
      <c r="J18" s="227">
        <v>1356.9158600000001</v>
      </c>
      <c r="K18" s="228">
        <v>1.6330275407804771E-2</v>
      </c>
      <c r="L18" s="227">
        <v>3618.42524</v>
      </c>
      <c r="M18" s="228">
        <v>4.580427146766001E-3</v>
      </c>
      <c r="N18" s="227">
        <v>26980.171790000004</v>
      </c>
      <c r="O18" s="228">
        <v>1.0876870991976177E-2</v>
      </c>
    </row>
    <row r="19" spans="1:15" ht="18">
      <c r="A19" s="226" t="s">
        <v>821</v>
      </c>
      <c r="B19" s="227">
        <v>452.53687000000002</v>
      </c>
      <c r="C19" s="228">
        <v>1.9022011998223063E-3</v>
      </c>
      <c r="D19" s="227">
        <v>2686.6300499999998</v>
      </c>
      <c r="E19" s="228">
        <v>2.5299125305600395E-3</v>
      </c>
      <c r="F19" s="227">
        <v>147.38667999999998</v>
      </c>
      <c r="G19" s="229">
        <v>9.7107302955378003E-4</v>
      </c>
      <c r="H19" s="227">
        <v>196.29201</v>
      </c>
      <c r="I19" s="228">
        <v>1.2597648106795715E-3</v>
      </c>
      <c r="J19" s="227">
        <v>54.961100000000002</v>
      </c>
      <c r="K19" s="228">
        <v>6.6144845540820705E-4</v>
      </c>
      <c r="L19" s="227">
        <v>4254.3548799999999</v>
      </c>
      <c r="M19" s="232">
        <v>5.3854263365486618E-3</v>
      </c>
      <c r="N19" s="227">
        <v>7792.1615899999997</v>
      </c>
      <c r="O19" s="228">
        <v>3.141356438452164E-3</v>
      </c>
    </row>
    <row r="20" spans="1:15" hidden="1">
      <c r="A20" s="226"/>
      <c r="B20" s="227"/>
      <c r="C20" s="228"/>
      <c r="D20" s="227"/>
      <c r="E20" s="228"/>
      <c r="F20" s="227"/>
      <c r="G20" s="229"/>
      <c r="H20" s="227"/>
      <c r="I20" s="228"/>
      <c r="J20" s="227"/>
      <c r="K20" s="228"/>
      <c r="L20" s="227"/>
      <c r="M20" s="232"/>
      <c r="N20" s="227"/>
      <c r="O20" s="228"/>
    </row>
    <row r="21" spans="1:15" ht="18">
      <c r="A21" s="226" t="s">
        <v>661</v>
      </c>
      <c r="B21" s="227">
        <v>3265.11735</v>
      </c>
      <c r="C21" s="228">
        <v>1.3724649973228985E-2</v>
      </c>
      <c r="D21" s="227">
        <v>151559.13813000001</v>
      </c>
      <c r="E21" s="228">
        <v>0.14271833320555874</v>
      </c>
      <c r="F21" s="227">
        <v>18132.336220000001</v>
      </c>
      <c r="G21" s="229">
        <v>0.11946685186234698</v>
      </c>
      <c r="H21" s="227">
        <v>22986.602920000001</v>
      </c>
      <c r="I21" s="228">
        <v>0.14752364844437776</v>
      </c>
      <c r="J21" s="227">
        <v>2795.5955199999999</v>
      </c>
      <c r="K21" s="228">
        <v>3.3644565677362771E-2</v>
      </c>
      <c r="L21" s="227">
        <v>85644.44147000002</v>
      </c>
      <c r="M21" s="228">
        <v>0.108414047177827</v>
      </c>
      <c r="N21" s="227">
        <v>284383.23161000002</v>
      </c>
      <c r="O21" s="228">
        <v>0.11464714704484286</v>
      </c>
    </row>
    <row r="22" spans="1:15" ht="19.5">
      <c r="A22" s="230" t="s">
        <v>827</v>
      </c>
      <c r="B22" s="231">
        <v>3265.11735</v>
      </c>
      <c r="C22" s="232">
        <v>1.3724649973228985E-2</v>
      </c>
      <c r="D22" s="231">
        <v>151559.13813000001</v>
      </c>
      <c r="E22" s="232">
        <v>0.14271833320555874</v>
      </c>
      <c r="F22" s="231">
        <v>9027.6715800000002</v>
      </c>
      <c r="G22" s="233">
        <v>5.9479787393319133E-2</v>
      </c>
      <c r="H22" s="231">
        <v>7648.5497000000005</v>
      </c>
      <c r="I22" s="232">
        <v>4.9086938203922785E-2</v>
      </c>
      <c r="J22" s="231">
        <v>0</v>
      </c>
      <c r="K22" s="232">
        <v>0</v>
      </c>
      <c r="L22" s="231">
        <v>14141.911039999999</v>
      </c>
      <c r="M22" s="232">
        <v>1.7901708322918344E-2</v>
      </c>
      <c r="N22" s="231">
        <v>185642.3878</v>
      </c>
      <c r="O22" s="232">
        <v>7.4840453888118538E-2</v>
      </c>
    </row>
    <row r="23" spans="1:15" ht="19.5">
      <c r="A23" s="230" t="s">
        <v>659</v>
      </c>
      <c r="B23" s="231">
        <v>0</v>
      </c>
      <c r="C23" s="232">
        <v>0</v>
      </c>
      <c r="D23" s="231">
        <v>0</v>
      </c>
      <c r="E23" s="232">
        <v>0</v>
      </c>
      <c r="F23" s="231">
        <v>0</v>
      </c>
      <c r="G23" s="233">
        <v>0</v>
      </c>
      <c r="H23" s="231">
        <v>6166.1062199999997</v>
      </c>
      <c r="I23" s="232">
        <v>3.9572897719415211E-2</v>
      </c>
      <c r="J23" s="231">
        <v>2795.5955199999999</v>
      </c>
      <c r="K23" s="232">
        <v>3.3644565677362771E-2</v>
      </c>
      <c r="L23" s="231">
        <v>0</v>
      </c>
      <c r="M23" s="232">
        <v>0</v>
      </c>
      <c r="N23" s="231">
        <v>8961.7017400000004</v>
      </c>
      <c r="O23" s="232">
        <v>3.6128485190252534E-3</v>
      </c>
    </row>
    <row r="24" spans="1:15" ht="19.5">
      <c r="A24" s="230" t="s">
        <v>822</v>
      </c>
      <c r="B24" s="231">
        <v>0</v>
      </c>
      <c r="C24" s="232">
        <v>0</v>
      </c>
      <c r="D24" s="231">
        <v>0</v>
      </c>
      <c r="E24" s="232">
        <v>0</v>
      </c>
      <c r="F24" s="231">
        <v>0</v>
      </c>
      <c r="G24" s="233">
        <v>0</v>
      </c>
      <c r="H24" s="231">
        <v>0</v>
      </c>
      <c r="I24" s="232">
        <v>0</v>
      </c>
      <c r="J24" s="231">
        <v>0</v>
      </c>
      <c r="K24" s="232">
        <v>0</v>
      </c>
      <c r="L24" s="231">
        <v>0</v>
      </c>
      <c r="M24" s="232">
        <v>0</v>
      </c>
      <c r="N24" s="231">
        <v>0</v>
      </c>
      <c r="O24" s="232">
        <v>0</v>
      </c>
    </row>
    <row r="25" spans="1:15" ht="19.5">
      <c r="A25" s="230" t="s">
        <v>770</v>
      </c>
      <c r="B25" s="231">
        <v>0</v>
      </c>
      <c r="C25" s="232">
        <v>0</v>
      </c>
      <c r="D25" s="231">
        <v>0</v>
      </c>
      <c r="E25" s="232">
        <v>0</v>
      </c>
      <c r="F25" s="231">
        <v>0</v>
      </c>
      <c r="G25" s="233">
        <v>0</v>
      </c>
      <c r="H25" s="231">
        <v>0</v>
      </c>
      <c r="I25" s="232">
        <v>0</v>
      </c>
      <c r="J25" s="231">
        <v>0</v>
      </c>
      <c r="K25" s="232">
        <v>0</v>
      </c>
      <c r="L25" s="231">
        <v>0</v>
      </c>
      <c r="M25" s="232">
        <v>0</v>
      </c>
      <c r="N25" s="231">
        <v>0</v>
      </c>
      <c r="O25" s="232">
        <v>0</v>
      </c>
    </row>
    <row r="26" spans="1:15" ht="19.5">
      <c r="A26" s="643" t="s">
        <v>937</v>
      </c>
      <c r="B26" s="231">
        <v>0</v>
      </c>
      <c r="C26" s="232">
        <v>0</v>
      </c>
      <c r="D26" s="231">
        <v>0</v>
      </c>
      <c r="E26" s="232">
        <v>0</v>
      </c>
      <c r="F26" s="231">
        <v>0</v>
      </c>
      <c r="G26" s="233">
        <v>0</v>
      </c>
      <c r="H26" s="231">
        <v>0</v>
      </c>
      <c r="I26" s="232">
        <v>0</v>
      </c>
      <c r="J26" s="231">
        <v>0</v>
      </c>
      <c r="K26" s="232">
        <v>0</v>
      </c>
      <c r="L26" s="231">
        <v>0</v>
      </c>
      <c r="M26" s="232">
        <v>0</v>
      </c>
      <c r="N26" s="231">
        <v>0</v>
      </c>
      <c r="O26" s="232">
        <v>0</v>
      </c>
    </row>
    <row r="27" spans="1:15" ht="19.5">
      <c r="A27" s="197" t="s">
        <v>1002</v>
      </c>
      <c r="B27" s="231">
        <v>0</v>
      </c>
      <c r="C27" s="232">
        <v>0</v>
      </c>
      <c r="D27" s="231">
        <v>0</v>
      </c>
      <c r="E27" s="232">
        <v>0</v>
      </c>
      <c r="F27" s="231">
        <v>9104.6646400000009</v>
      </c>
      <c r="G27" s="233">
        <v>5.9987064469027851E-2</v>
      </c>
      <c r="H27" s="231">
        <v>9171.9470000000001</v>
      </c>
      <c r="I27" s="232">
        <v>5.8863812521039768E-2</v>
      </c>
      <c r="J27" s="231">
        <v>0</v>
      </c>
      <c r="K27" s="232">
        <v>0</v>
      </c>
      <c r="L27" s="231">
        <v>71502.530430000013</v>
      </c>
      <c r="M27" s="232">
        <v>9.0512338854908642E-2</v>
      </c>
      <c r="N27" s="231">
        <v>89779.142070000016</v>
      </c>
      <c r="O27" s="232">
        <v>3.6193844637699063E-2</v>
      </c>
    </row>
    <row r="28" spans="1:15" ht="19.5" customHeight="1">
      <c r="A28" s="197" t="s">
        <v>957</v>
      </c>
      <c r="B28" s="231">
        <v>0</v>
      </c>
      <c r="C28" s="232">
        <v>0</v>
      </c>
      <c r="D28" s="231">
        <v>0</v>
      </c>
      <c r="E28" s="232">
        <v>0</v>
      </c>
      <c r="F28" s="231">
        <v>0</v>
      </c>
      <c r="G28" s="233">
        <v>0</v>
      </c>
      <c r="H28" s="231">
        <v>0</v>
      </c>
      <c r="I28" s="232">
        <v>0</v>
      </c>
      <c r="J28" s="231">
        <v>0</v>
      </c>
      <c r="K28" s="232">
        <v>0</v>
      </c>
      <c r="L28" s="231">
        <v>0</v>
      </c>
      <c r="M28" s="232">
        <v>0</v>
      </c>
      <c r="N28" s="231">
        <v>0</v>
      </c>
      <c r="O28" s="232">
        <v>0</v>
      </c>
    </row>
    <row r="29" spans="1:15" ht="19.5">
      <c r="A29" s="230" t="s">
        <v>823</v>
      </c>
      <c r="B29" s="231">
        <v>0</v>
      </c>
      <c r="C29" s="232">
        <v>0</v>
      </c>
      <c r="D29" s="231">
        <v>0</v>
      </c>
      <c r="E29" s="232">
        <v>0</v>
      </c>
      <c r="F29" s="231">
        <v>0</v>
      </c>
      <c r="G29" s="233">
        <v>0</v>
      </c>
      <c r="H29" s="231">
        <v>0</v>
      </c>
      <c r="I29" s="232">
        <v>0</v>
      </c>
      <c r="J29" s="231">
        <v>0</v>
      </c>
      <c r="K29" s="232">
        <v>0</v>
      </c>
      <c r="L29" s="231">
        <v>0</v>
      </c>
      <c r="M29" s="232">
        <v>0</v>
      </c>
      <c r="N29" s="231">
        <v>0</v>
      </c>
      <c r="O29" s="232">
        <v>0</v>
      </c>
    </row>
    <row r="30" spans="1:15" hidden="1">
      <c r="A30" s="230"/>
      <c r="B30" s="231"/>
      <c r="C30" s="232"/>
      <c r="D30" s="231"/>
      <c r="E30" s="232"/>
      <c r="F30" s="231"/>
      <c r="G30" s="233"/>
      <c r="H30" s="231"/>
      <c r="I30" s="232"/>
      <c r="J30" s="231"/>
      <c r="K30" s="232"/>
      <c r="L30" s="231"/>
      <c r="M30" s="232"/>
      <c r="N30" s="231"/>
      <c r="O30" s="232"/>
    </row>
    <row r="31" spans="1:15" ht="18">
      <c r="A31" s="226" t="s">
        <v>662</v>
      </c>
      <c r="B31" s="227">
        <v>237901.68466000003</v>
      </c>
      <c r="C31" s="228">
        <v>1</v>
      </c>
      <c r="D31" s="227">
        <v>1061945.82522</v>
      </c>
      <c r="E31" s="228">
        <v>1</v>
      </c>
      <c r="F31" s="227">
        <v>151777.13263000001</v>
      </c>
      <c r="G31" s="229">
        <v>1</v>
      </c>
      <c r="H31" s="227">
        <v>155816.39393000002</v>
      </c>
      <c r="I31" s="228">
        <v>1</v>
      </c>
      <c r="J31" s="227">
        <v>83092.037710000019</v>
      </c>
      <c r="K31" s="228">
        <v>1</v>
      </c>
      <c r="L31" s="227">
        <v>789975.50317000016</v>
      </c>
      <c r="M31" s="232">
        <v>1</v>
      </c>
      <c r="N31" s="227">
        <v>2480508.5773200002</v>
      </c>
      <c r="O31" s="228">
        <v>1</v>
      </c>
    </row>
    <row r="32" spans="1:15" ht="22.5" customHeight="1">
      <c r="A32" s="478" t="s">
        <v>954</v>
      </c>
      <c r="B32" s="479">
        <v>230656.0257</v>
      </c>
      <c r="C32" s="480"/>
      <c r="D32" s="479">
        <v>1021376.5775499999</v>
      </c>
      <c r="E32" s="480"/>
      <c r="F32" s="479">
        <v>151482.4039</v>
      </c>
      <c r="G32" s="481"/>
      <c r="H32" s="479">
        <v>153835.4063</v>
      </c>
      <c r="I32" s="482"/>
      <c r="J32" s="479">
        <v>82835.258130000002</v>
      </c>
      <c r="K32" s="482"/>
      <c r="L32" s="479">
        <v>788069.18807999999</v>
      </c>
      <c r="M32" s="483"/>
      <c r="N32" s="479">
        <v>2428254.8596600001</v>
      </c>
      <c r="O32" s="484"/>
    </row>
    <row r="33" spans="1:15" ht="19.5">
      <c r="A33" s="197" t="s">
        <v>1061</v>
      </c>
      <c r="B33" s="231">
        <v>11.785309999999999</v>
      </c>
      <c r="C33" s="232">
        <v>4.9538573116214425E-5</v>
      </c>
      <c r="D33" s="231">
        <v>114.16425</v>
      </c>
      <c r="E33" s="232">
        <v>1.0750477782268126E-4</v>
      </c>
      <c r="F33" s="231">
        <v>0</v>
      </c>
      <c r="G33" s="233">
        <v>0</v>
      </c>
      <c r="H33" s="231">
        <v>118.74939999999999</v>
      </c>
      <c r="I33" s="232">
        <v>7.6211107833330913E-4</v>
      </c>
      <c r="J33" s="231">
        <v>54.961100000000002</v>
      </c>
      <c r="K33" s="232">
        <v>6.6144845540820705E-4</v>
      </c>
      <c r="L33" s="231">
        <v>1691.989</v>
      </c>
      <c r="M33" s="232">
        <v>2.1418246429293257E-3</v>
      </c>
      <c r="N33" s="231">
        <v>1991.64906</v>
      </c>
      <c r="O33" s="232">
        <v>8.0291964245163966E-4</v>
      </c>
    </row>
    <row r="34" spans="1:15" ht="19.5">
      <c r="A34" s="197" t="s">
        <v>1062</v>
      </c>
      <c r="B34" s="231">
        <v>6602.0902400000004</v>
      </c>
      <c r="C34" s="232">
        <v>2.775133874917891E-2</v>
      </c>
      <c r="D34" s="231">
        <v>38011.478750000002</v>
      </c>
      <c r="E34" s="232">
        <v>3.5794178805802344E-2</v>
      </c>
      <c r="F34" s="231">
        <v>0</v>
      </c>
      <c r="G34" s="233">
        <v>0</v>
      </c>
      <c r="H34" s="231">
        <v>1600.5866699999999</v>
      </c>
      <c r="I34" s="232">
        <v>1.0272261022284073E-2</v>
      </c>
      <c r="J34" s="231">
        <v>0</v>
      </c>
      <c r="K34" s="232">
        <v>0</v>
      </c>
      <c r="L34" s="231">
        <v>0</v>
      </c>
      <c r="M34" s="232">
        <v>0</v>
      </c>
      <c r="N34" s="231">
        <v>46214.155659999997</v>
      </c>
      <c r="O34" s="232">
        <v>1.8630919514872574E-2</v>
      </c>
    </row>
    <row r="35" spans="1:15" ht="12.75" customHeight="1">
      <c r="A35" s="37" t="s">
        <v>654</v>
      </c>
    </row>
    <row r="36" spans="1:15" ht="12.75" customHeight="1"/>
    <row r="37" spans="1:15" ht="12.75" customHeight="1">
      <c r="A37" s="82" t="s">
        <v>389</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3" spans="15:15">
      <c r="O63" s="40" t="s">
        <v>468</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612" t="s">
        <v>912</v>
      </c>
      <c r="D1" s="404" t="str">
        <f>Naslovnica!A20</f>
        <v>Lipanj 2014.</v>
      </c>
    </row>
    <row r="2" spans="1:5" ht="12.75" customHeight="1">
      <c r="A2" s="130" t="s">
        <v>663</v>
      </c>
      <c r="D2" s="129" t="str">
        <f>Naslovnica!A24</f>
        <v>June 2014</v>
      </c>
    </row>
    <row r="3" spans="1:5" ht="12.75" customHeight="1"/>
    <row r="4" spans="1:5" ht="19.5" customHeight="1">
      <c r="A4" s="721" t="s">
        <v>664</v>
      </c>
      <c r="B4" s="744" t="s">
        <v>666</v>
      </c>
      <c r="C4" s="744"/>
      <c r="D4" s="744"/>
    </row>
    <row r="5" spans="1:5" ht="15" customHeight="1">
      <c r="A5" s="743"/>
      <c r="B5" s="421" t="str">
        <f>Naslovnica!A20</f>
        <v>Lipanj 2014.</v>
      </c>
      <c r="C5" s="423" t="str">
        <f>'4 Tablica 2 - Graf 2'!F5</f>
        <v>Svibanj 2014.</v>
      </c>
      <c r="D5" s="714" t="s">
        <v>665</v>
      </c>
    </row>
    <row r="6" spans="1:5" ht="15" customHeight="1">
      <c r="A6" s="743"/>
      <c r="B6" s="424" t="str">
        <f>Naslovnica!A24</f>
        <v>June 2014</v>
      </c>
      <c r="C6" s="425" t="str">
        <f>'4 Tablica 2 - Graf 2'!F6</f>
        <v>May 2014</v>
      </c>
      <c r="D6" s="745"/>
    </row>
    <row r="7" spans="1:5" ht="45" customHeight="1">
      <c r="A7" s="455" t="s">
        <v>667</v>
      </c>
      <c r="B7" s="234">
        <v>23780</v>
      </c>
      <c r="C7" s="234">
        <v>23798</v>
      </c>
      <c r="D7" s="235">
        <v>-7.5636608118329269E-4</v>
      </c>
      <c r="E7" s="96"/>
    </row>
    <row r="8" spans="1:5" ht="2.25" customHeight="1">
      <c r="B8" s="234"/>
      <c r="C8" s="234"/>
      <c r="D8" s="235"/>
    </row>
    <row r="9" spans="1:5" ht="45" customHeight="1">
      <c r="A9" s="455" t="s">
        <v>668</v>
      </c>
      <c r="B9" s="234">
        <v>549122.76182999974</v>
      </c>
      <c r="C9" s="234">
        <v>543836.12039999978</v>
      </c>
      <c r="D9" s="235">
        <v>9.72101931389102E-3</v>
      </c>
      <c r="E9" s="96"/>
    </row>
    <row r="10" spans="1:5" ht="2.25" customHeight="1">
      <c r="B10" s="234"/>
      <c r="C10" s="234"/>
      <c r="D10" s="235"/>
    </row>
    <row r="11" spans="1:5" ht="45" customHeight="1">
      <c r="A11" s="455" t="s">
        <v>669</v>
      </c>
      <c r="B11" s="234">
        <v>545353.47124999983</v>
      </c>
      <c r="C11" s="234">
        <v>533256.14358999999</v>
      </c>
      <c r="D11" s="235">
        <v>2.2685772691821066E-2</v>
      </c>
    </row>
    <row r="12" spans="1:5" ht="12.75" customHeight="1">
      <c r="A12" s="46" t="s">
        <v>670</v>
      </c>
    </row>
    <row r="13" spans="1:5" ht="12.75" customHeight="1">
      <c r="A13" s="50" t="s">
        <v>671</v>
      </c>
    </row>
    <row r="14" spans="1:5" ht="12.75" customHeight="1"/>
    <row r="15" spans="1:5" ht="12.75" customHeight="1"/>
    <row r="16" spans="1:5" ht="12.75" customHeight="1">
      <c r="A16" s="84" t="s">
        <v>389</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90"/>
    </row>
    <row r="43" spans="1:1" ht="12.75" customHeight="1">
      <c r="A43" s="93"/>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672</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403" t="s">
        <v>455</v>
      </c>
      <c r="G1" s="610" t="s">
        <v>181</v>
      </c>
      <c r="J1" s="404" t="s">
        <v>1156</v>
      </c>
    </row>
    <row r="2" spans="1:11">
      <c r="A2" s="128" t="s">
        <v>456</v>
      </c>
      <c r="G2" s="136" t="s">
        <v>182</v>
      </c>
      <c r="J2" s="129" t="s">
        <v>1157</v>
      </c>
    </row>
    <row r="3" spans="1:11" ht="12.75" customHeight="1"/>
    <row r="4" spans="1:11" ht="12.75" customHeight="1"/>
    <row r="5" spans="1:11">
      <c r="A5" s="405"/>
      <c r="B5" s="406"/>
      <c r="C5" s="406" t="s">
        <v>1152</v>
      </c>
      <c r="D5" s="406"/>
      <c r="E5" s="407"/>
      <c r="F5" s="406" t="s">
        <v>1071</v>
      </c>
      <c r="G5" s="407"/>
      <c r="H5" s="692" t="s">
        <v>646</v>
      </c>
      <c r="I5" s="693"/>
      <c r="J5" s="693"/>
    </row>
    <row r="6" spans="1:11">
      <c r="A6" s="405"/>
      <c r="B6" s="407"/>
      <c r="C6" s="461" t="s">
        <v>1153</v>
      </c>
      <c r="D6" s="407"/>
      <c r="E6" s="407"/>
      <c r="F6" s="461" t="s">
        <v>1072</v>
      </c>
      <c r="G6" s="407"/>
      <c r="H6" s="694" t="s">
        <v>647</v>
      </c>
      <c r="I6" s="694"/>
      <c r="J6" s="409" t="s">
        <v>673</v>
      </c>
    </row>
    <row r="7" spans="1:11" ht="30" customHeight="1">
      <c r="A7" s="410" t="s">
        <v>642</v>
      </c>
      <c r="B7" s="410" t="s">
        <v>643</v>
      </c>
      <c r="C7" s="410" t="s">
        <v>644</v>
      </c>
      <c r="D7" s="410" t="s">
        <v>645</v>
      </c>
      <c r="E7" s="410" t="s">
        <v>643</v>
      </c>
      <c r="F7" s="410" t="s">
        <v>644</v>
      </c>
      <c r="G7" s="410" t="s">
        <v>645</v>
      </c>
      <c r="H7" s="410" t="s">
        <v>643</v>
      </c>
      <c r="I7" s="410" t="s">
        <v>644</v>
      </c>
      <c r="J7" s="410" t="s">
        <v>645</v>
      </c>
    </row>
    <row r="8" spans="1:11" ht="12.75" customHeight="1">
      <c r="A8" s="165" t="s">
        <v>54</v>
      </c>
      <c r="B8" s="166">
        <v>3</v>
      </c>
      <c r="C8" s="166">
        <v>2</v>
      </c>
      <c r="D8" s="166">
        <v>5</v>
      </c>
      <c r="E8" s="167">
        <v>2</v>
      </c>
      <c r="F8" s="167">
        <v>1</v>
      </c>
      <c r="G8" s="166">
        <v>3</v>
      </c>
      <c r="H8" s="166">
        <v>1</v>
      </c>
      <c r="I8" s="166">
        <v>1</v>
      </c>
      <c r="J8" s="168">
        <v>0.66666666666666674</v>
      </c>
      <c r="K8" s="96"/>
    </row>
    <row r="9" spans="1:11" ht="12.75" customHeight="1">
      <c r="A9" s="165" t="s">
        <v>55</v>
      </c>
      <c r="B9" s="166">
        <v>145</v>
      </c>
      <c r="C9" s="166">
        <v>103</v>
      </c>
      <c r="D9" s="166">
        <v>248</v>
      </c>
      <c r="E9" s="167">
        <v>157</v>
      </c>
      <c r="F9" s="167">
        <v>91</v>
      </c>
      <c r="G9" s="166">
        <v>248</v>
      </c>
      <c r="H9" s="166">
        <v>-12</v>
      </c>
      <c r="I9" s="166">
        <v>12</v>
      </c>
      <c r="J9" s="168">
        <v>0</v>
      </c>
      <c r="K9" s="96"/>
    </row>
    <row r="10" spans="1:11" ht="12.75" customHeight="1">
      <c r="A10" s="165" t="s">
        <v>56</v>
      </c>
      <c r="B10" s="166">
        <v>762</v>
      </c>
      <c r="C10" s="166">
        <v>619</v>
      </c>
      <c r="D10" s="166">
        <v>1381</v>
      </c>
      <c r="E10" s="167">
        <v>800</v>
      </c>
      <c r="F10" s="167">
        <v>660</v>
      </c>
      <c r="G10" s="166">
        <v>1460</v>
      </c>
      <c r="H10" s="166">
        <v>-38</v>
      </c>
      <c r="I10" s="166">
        <v>-41</v>
      </c>
      <c r="J10" s="168">
        <v>-5.4109589041095862E-2</v>
      </c>
    </row>
    <row r="11" spans="1:11" ht="12.75" customHeight="1">
      <c r="A11" s="165" t="s">
        <v>57</v>
      </c>
      <c r="B11" s="166">
        <v>1508</v>
      </c>
      <c r="C11" s="166">
        <v>1287</v>
      </c>
      <c r="D11" s="166">
        <v>2795</v>
      </c>
      <c r="E11" s="167">
        <v>1526</v>
      </c>
      <c r="F11" s="167">
        <v>1269</v>
      </c>
      <c r="G11" s="166">
        <v>2795</v>
      </c>
      <c r="H11" s="166">
        <v>-18</v>
      </c>
      <c r="I11" s="166">
        <v>18</v>
      </c>
      <c r="J11" s="168">
        <v>0</v>
      </c>
    </row>
    <row r="12" spans="1:11" ht="12.75" customHeight="1">
      <c r="A12" s="165" t="s">
        <v>58</v>
      </c>
      <c r="B12" s="166">
        <v>2168</v>
      </c>
      <c r="C12" s="166">
        <v>1674</v>
      </c>
      <c r="D12" s="166">
        <v>3842</v>
      </c>
      <c r="E12" s="167">
        <v>2206</v>
      </c>
      <c r="F12" s="167">
        <v>1662</v>
      </c>
      <c r="G12" s="166">
        <v>3868</v>
      </c>
      <c r="H12" s="166">
        <v>-38</v>
      </c>
      <c r="I12" s="166">
        <v>12</v>
      </c>
      <c r="J12" s="168">
        <v>-6.7218200620475788E-3</v>
      </c>
    </row>
    <row r="13" spans="1:11" ht="12.75" customHeight="1">
      <c r="A13" s="165" t="s">
        <v>59</v>
      </c>
      <c r="B13" s="166">
        <v>2240</v>
      </c>
      <c r="C13" s="166">
        <v>1646</v>
      </c>
      <c r="D13" s="166">
        <v>3886</v>
      </c>
      <c r="E13" s="167">
        <v>2210</v>
      </c>
      <c r="F13" s="167">
        <v>1649</v>
      </c>
      <c r="G13" s="166">
        <v>3859</v>
      </c>
      <c r="H13" s="166">
        <v>30</v>
      </c>
      <c r="I13" s="166">
        <v>-3</v>
      </c>
      <c r="J13" s="168">
        <v>6.9966312516196449E-3</v>
      </c>
    </row>
    <row r="14" spans="1:11" ht="12.75" customHeight="1">
      <c r="A14" s="165" t="s">
        <v>60</v>
      </c>
      <c r="B14" s="166">
        <v>2185</v>
      </c>
      <c r="C14" s="166">
        <v>1635</v>
      </c>
      <c r="D14" s="166">
        <v>3820</v>
      </c>
      <c r="E14" s="167">
        <v>2188</v>
      </c>
      <c r="F14" s="167">
        <v>1598</v>
      </c>
      <c r="G14" s="166">
        <v>3786</v>
      </c>
      <c r="H14" s="166">
        <v>-3</v>
      </c>
      <c r="I14" s="166">
        <v>37</v>
      </c>
      <c r="J14" s="168">
        <v>8.9804543053353392E-3</v>
      </c>
    </row>
    <row r="15" spans="1:11" ht="12.75" customHeight="1">
      <c r="A15" s="165" t="s">
        <v>176</v>
      </c>
      <c r="B15" s="166">
        <v>3791</v>
      </c>
      <c r="C15" s="166">
        <v>2572</v>
      </c>
      <c r="D15" s="166">
        <v>6363</v>
      </c>
      <c r="E15" s="167">
        <v>3803</v>
      </c>
      <c r="F15" s="167">
        <v>2561</v>
      </c>
      <c r="G15" s="166">
        <v>6364</v>
      </c>
      <c r="H15" s="166">
        <v>-12</v>
      </c>
      <c r="I15" s="166">
        <v>11</v>
      </c>
      <c r="J15" s="168">
        <v>-1.5713387806415291E-4</v>
      </c>
    </row>
    <row r="16" spans="1:11" ht="12.75" customHeight="1">
      <c r="A16" s="165" t="s">
        <v>177</v>
      </c>
      <c r="B16" s="166">
        <v>1022</v>
      </c>
      <c r="C16" s="166">
        <v>358</v>
      </c>
      <c r="D16" s="166">
        <v>1380</v>
      </c>
      <c r="E16" s="167">
        <v>1011</v>
      </c>
      <c r="F16" s="167">
        <v>360</v>
      </c>
      <c r="G16" s="166">
        <v>1371</v>
      </c>
      <c r="H16" s="166">
        <v>11</v>
      </c>
      <c r="I16" s="166">
        <v>-2</v>
      </c>
      <c r="J16" s="168">
        <v>6.5645514223193757E-3</v>
      </c>
    </row>
    <row r="17" spans="1:11" ht="12.75" customHeight="1">
      <c r="A17" s="165" t="s">
        <v>178</v>
      </c>
      <c r="B17" s="166">
        <v>52</v>
      </c>
      <c r="C17" s="166">
        <v>8</v>
      </c>
      <c r="D17" s="166">
        <v>60</v>
      </c>
      <c r="E17" s="166">
        <v>51</v>
      </c>
      <c r="F17" s="166">
        <v>8</v>
      </c>
      <c r="G17" s="166">
        <v>59</v>
      </c>
      <c r="H17" s="166">
        <v>1</v>
      </c>
      <c r="I17" s="166">
        <v>0</v>
      </c>
      <c r="J17" s="168">
        <v>1.6949152542372836E-2</v>
      </c>
    </row>
    <row r="18" spans="1:11" ht="12.75" customHeight="1">
      <c r="A18" s="165" t="s">
        <v>179</v>
      </c>
      <c r="B18" s="166">
        <v>0</v>
      </c>
      <c r="C18" s="166">
        <v>0</v>
      </c>
      <c r="D18" s="166">
        <v>0</v>
      </c>
      <c r="E18" s="166">
        <v>0</v>
      </c>
      <c r="F18" s="166">
        <v>0</v>
      </c>
      <c r="G18" s="166">
        <v>0</v>
      </c>
      <c r="H18" s="166">
        <v>0</v>
      </c>
      <c r="I18" s="166">
        <v>0</v>
      </c>
      <c r="J18" s="168">
        <v>0</v>
      </c>
    </row>
    <row r="19" spans="1:11" ht="26.25" customHeight="1">
      <c r="A19" s="485" t="s">
        <v>180</v>
      </c>
      <c r="B19" s="412">
        <v>13876</v>
      </c>
      <c r="C19" s="412">
        <v>9904</v>
      </c>
      <c r="D19" s="412">
        <v>23780</v>
      </c>
      <c r="E19" s="412">
        <v>13954</v>
      </c>
      <c r="F19" s="412">
        <v>9859</v>
      </c>
      <c r="G19" s="412">
        <v>23813</v>
      </c>
      <c r="H19" s="412">
        <v>-78</v>
      </c>
      <c r="I19" s="412">
        <v>45</v>
      </c>
      <c r="J19" s="413">
        <v>-1.3857976735396349E-3</v>
      </c>
    </row>
    <row r="20" spans="1:11" ht="12.75" customHeight="1">
      <c r="A20" s="36" t="s">
        <v>674</v>
      </c>
    </row>
    <row r="21" spans="1:11" ht="12.75" customHeight="1"/>
    <row r="22" spans="1:11" ht="12.75" customHeight="1"/>
    <row r="23" spans="1:11" ht="14.25" customHeight="1">
      <c r="A23" s="611" t="s">
        <v>1158</v>
      </c>
    </row>
    <row r="24" spans="1:11" ht="13.5" customHeight="1">
      <c r="A24" s="137" t="s">
        <v>1159</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6"/>
    </row>
    <row r="28" spans="1:11" ht="12.75" customHeight="1">
      <c r="A28" s="62"/>
      <c r="B28" s="58"/>
      <c r="C28" s="58"/>
      <c r="D28" s="58"/>
      <c r="E28" s="58"/>
      <c r="F28" s="58"/>
      <c r="G28" s="58"/>
      <c r="H28" s="58"/>
      <c r="I28" s="58"/>
      <c r="J28" s="63"/>
      <c r="K28" s="96"/>
    </row>
    <row r="29" spans="1:11" ht="12.75" customHeight="1">
      <c r="A29" s="62"/>
      <c r="B29" s="58"/>
      <c r="C29" s="58"/>
      <c r="D29" s="58"/>
      <c r="E29" s="58"/>
      <c r="F29" s="58"/>
      <c r="G29" s="58"/>
      <c r="H29" s="58"/>
      <c r="I29" s="58"/>
      <c r="J29" s="63"/>
      <c r="K29" s="96"/>
    </row>
    <row r="30" spans="1:11" ht="12.75" customHeight="1">
      <c r="A30" s="62"/>
      <c r="B30" s="58"/>
      <c r="C30" s="58"/>
      <c r="D30" s="58"/>
      <c r="E30" s="58"/>
      <c r="F30" s="58"/>
      <c r="G30" s="58"/>
      <c r="H30" s="58"/>
      <c r="I30" s="58"/>
      <c r="J30" s="63"/>
      <c r="K30" s="86"/>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674</v>
      </c>
    </row>
    <row r="68" spans="1:10" ht="12.75" customHeight="1"/>
    <row r="69" spans="1:10" ht="12.75" customHeight="1"/>
    <row r="70" spans="1:10" ht="12.75" customHeight="1">
      <c r="A70" s="83" t="s">
        <v>389</v>
      </c>
    </row>
    <row r="71" spans="1:10" ht="12.75" customHeight="1"/>
    <row r="75" spans="1:10">
      <c r="J75" s="21" t="s">
        <v>469</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3"/>
  <sheetViews>
    <sheetView showGridLines="0" zoomScaleNormal="100" workbookViewId="0"/>
  </sheetViews>
  <sheetFormatPr defaultRowHeight="15"/>
  <cols>
    <col min="1" max="1" width="100.28515625" style="33" bestFit="1" customWidth="1"/>
  </cols>
  <sheetData>
    <row r="1" spans="1:1">
      <c r="A1" s="1" t="s">
        <v>165</v>
      </c>
    </row>
    <row r="2" spans="1:1">
      <c r="A2" s="1"/>
    </row>
    <row r="3" spans="1:1">
      <c r="A3" s="124" t="s">
        <v>166</v>
      </c>
    </row>
    <row r="4" spans="1:1">
      <c r="A4" s="2"/>
    </row>
    <row r="5" spans="1:1">
      <c r="A5" s="80" t="s">
        <v>6</v>
      </c>
    </row>
    <row r="6" spans="1:1">
      <c r="A6" s="81" t="s">
        <v>7</v>
      </c>
    </row>
    <row r="7" spans="1:1">
      <c r="A7" s="80" t="s">
        <v>8</v>
      </c>
    </row>
    <row r="8" spans="1:1">
      <c r="A8" s="81" t="s">
        <v>9</v>
      </c>
    </row>
    <row r="9" spans="1:1">
      <c r="A9" s="80" t="s">
        <v>10</v>
      </c>
    </row>
    <row r="10" spans="1:1">
      <c r="A10" s="81" t="s">
        <v>11</v>
      </c>
    </row>
    <row r="11" spans="1:1">
      <c r="A11" s="80" t="s">
        <v>12</v>
      </c>
    </row>
    <row r="12" spans="1:1">
      <c r="A12" s="81" t="s">
        <v>13</v>
      </c>
    </row>
    <row r="13" spans="1:1">
      <c r="A13" s="80" t="s">
        <v>14</v>
      </c>
    </row>
    <row r="14" spans="1:1">
      <c r="A14" s="81" t="s">
        <v>15</v>
      </c>
    </row>
    <row r="15" spans="1:1">
      <c r="A15" s="80" t="s">
        <v>16</v>
      </c>
    </row>
    <row r="16" spans="1:1">
      <c r="A16" s="81" t="s">
        <v>17</v>
      </c>
    </row>
    <row r="17" spans="1:1">
      <c r="A17" s="80" t="s">
        <v>18</v>
      </c>
    </row>
    <row r="18" spans="1:1">
      <c r="A18" s="81" t="s">
        <v>19</v>
      </c>
    </row>
    <row r="19" spans="1:1">
      <c r="A19" s="80" t="s">
        <v>20</v>
      </c>
    </row>
    <row r="20" spans="1:1">
      <c r="A20" s="81" t="s">
        <v>21</v>
      </c>
    </row>
    <row r="21" spans="1:1">
      <c r="A21" s="80" t="s">
        <v>22</v>
      </c>
    </row>
    <row r="22" spans="1:1">
      <c r="A22" s="81" t="s">
        <v>23</v>
      </c>
    </row>
    <row r="23" spans="1:1">
      <c r="A23" s="80" t="s">
        <v>24</v>
      </c>
    </row>
    <row r="24" spans="1:1">
      <c r="A24" s="81" t="s">
        <v>25</v>
      </c>
    </row>
    <row r="25" spans="1:1">
      <c r="A25" s="80" t="s">
        <v>26</v>
      </c>
    </row>
    <row r="26" spans="1:1">
      <c r="A26" s="81" t="s">
        <v>27</v>
      </c>
    </row>
    <row r="27" spans="1:1">
      <c r="A27" s="80" t="s">
        <v>28</v>
      </c>
    </row>
    <row r="28" spans="1:1">
      <c r="A28" s="81" t="s">
        <v>29</v>
      </c>
    </row>
    <row r="29" spans="1:1">
      <c r="A29" s="80" t="s">
        <v>30</v>
      </c>
    </row>
    <row r="30" spans="1:1">
      <c r="A30" s="81" t="s">
        <v>31</v>
      </c>
    </row>
    <row r="31" spans="1:1">
      <c r="A31" s="80" t="s">
        <v>32</v>
      </c>
    </row>
    <row r="32" spans="1:1">
      <c r="A32" s="81" t="s">
        <v>33</v>
      </c>
    </row>
    <row r="33" spans="1:2">
      <c r="A33" s="104" t="s">
        <v>864</v>
      </c>
    </row>
    <row r="34" spans="1:2">
      <c r="A34" s="81" t="s">
        <v>865</v>
      </c>
    </row>
    <row r="35" spans="1:2">
      <c r="A35" s="80" t="s">
        <v>474</v>
      </c>
      <c r="B35" s="102"/>
    </row>
    <row r="36" spans="1:2">
      <c r="A36" s="81" t="s">
        <v>475</v>
      </c>
      <c r="B36" s="102"/>
    </row>
    <row r="37" spans="1:2">
      <c r="A37" s="80" t="s">
        <v>1037</v>
      </c>
    </row>
    <row r="38" spans="1:2">
      <c r="A38" s="127" t="s">
        <v>1038</v>
      </c>
    </row>
    <row r="39" spans="1:2">
      <c r="A39" s="80" t="s">
        <v>476</v>
      </c>
    </row>
    <row r="40" spans="1:2">
      <c r="A40" s="81" t="s">
        <v>477</v>
      </c>
    </row>
    <row r="41" spans="1:2">
      <c r="A41" s="80" t="s">
        <v>443</v>
      </c>
    </row>
    <row r="42" spans="1:2">
      <c r="A42" s="81" t="s">
        <v>444</v>
      </c>
    </row>
    <row r="43" spans="1:2">
      <c r="A43" s="80" t="s">
        <v>445</v>
      </c>
    </row>
    <row r="44" spans="1:2">
      <c r="A44" s="81" t="s">
        <v>446</v>
      </c>
    </row>
    <row r="45" spans="1:2">
      <c r="A45" s="80" t="s">
        <v>478</v>
      </c>
    </row>
    <row r="46" spans="1:2">
      <c r="A46" s="81" t="s">
        <v>479</v>
      </c>
    </row>
    <row r="47" spans="1:2">
      <c r="A47" s="80" t="s">
        <v>480</v>
      </c>
    </row>
    <row r="48" spans="1:2">
      <c r="A48" s="81" t="s">
        <v>481</v>
      </c>
    </row>
    <row r="49" spans="1:1">
      <c r="A49" s="80" t="s">
        <v>482</v>
      </c>
    </row>
    <row r="50" spans="1:1">
      <c r="A50" s="81" t="s">
        <v>483</v>
      </c>
    </row>
    <row r="51" spans="1:1">
      <c r="A51" s="80" t="s">
        <v>449</v>
      </c>
    </row>
    <row r="52" spans="1:1">
      <c r="A52" s="81" t="s">
        <v>450</v>
      </c>
    </row>
    <row r="53" spans="1:1">
      <c r="A53" s="80" t="s">
        <v>451</v>
      </c>
    </row>
    <row r="54" spans="1:1">
      <c r="A54" s="81" t="s">
        <v>452</v>
      </c>
    </row>
    <row r="55" spans="1:1">
      <c r="A55" s="80" t="s">
        <v>453</v>
      </c>
    </row>
    <row r="56" spans="1:1">
      <c r="A56" s="81" t="s">
        <v>454</v>
      </c>
    </row>
    <row r="57" spans="1:1">
      <c r="A57" s="80" t="s">
        <v>484</v>
      </c>
    </row>
    <row r="58" spans="1:1">
      <c r="A58" s="81" t="s">
        <v>485</v>
      </c>
    </row>
    <row r="59" spans="1:1">
      <c r="A59" s="80" t="s">
        <v>1039</v>
      </c>
    </row>
    <row r="60" spans="1:1">
      <c r="A60" s="127" t="s">
        <v>1040</v>
      </c>
    </row>
    <row r="61" spans="1:1">
      <c r="A61" s="80" t="s">
        <v>486</v>
      </c>
    </row>
    <row r="62" spans="1:1">
      <c r="A62" s="81" t="s">
        <v>487</v>
      </c>
    </row>
    <row r="63" spans="1:1">
      <c r="A63" s="80" t="s">
        <v>455</v>
      </c>
    </row>
    <row r="64" spans="1:1">
      <c r="A64" s="81" t="s">
        <v>456</v>
      </c>
    </row>
    <row r="65" spans="1:1">
      <c r="A65" s="80" t="s">
        <v>488</v>
      </c>
    </row>
    <row r="66" spans="1:1">
      <c r="A66" s="81" t="s">
        <v>599</v>
      </c>
    </row>
    <row r="67" spans="1:1">
      <c r="A67" s="80" t="s">
        <v>489</v>
      </c>
    </row>
    <row r="68" spans="1:1">
      <c r="A68" s="81" t="s">
        <v>490</v>
      </c>
    </row>
    <row r="69" spans="1:1">
      <c r="A69" s="80" t="s">
        <v>459</v>
      </c>
    </row>
    <row r="70" spans="1:1">
      <c r="A70" s="81" t="s">
        <v>460</v>
      </c>
    </row>
    <row r="71" spans="1:1">
      <c r="A71" s="81"/>
    </row>
    <row r="72" spans="1:1">
      <c r="A72" s="124" t="s">
        <v>604</v>
      </c>
    </row>
    <row r="73" spans="1:1">
      <c r="A73" s="80"/>
    </row>
    <row r="74" spans="1:1">
      <c r="A74" s="118" t="s">
        <v>533</v>
      </c>
    </row>
    <row r="75" spans="1:1">
      <c r="A75" s="119" t="s">
        <v>534</v>
      </c>
    </row>
    <row r="76" spans="1:1">
      <c r="A76" s="80" t="s">
        <v>535</v>
      </c>
    </row>
    <row r="77" spans="1:1">
      <c r="A77" s="103" t="s">
        <v>590</v>
      </c>
    </row>
    <row r="78" spans="1:1">
      <c r="A78" s="125" t="s">
        <v>597</v>
      </c>
    </row>
    <row r="79" spans="1:1">
      <c r="A79" s="126" t="s">
        <v>598</v>
      </c>
    </row>
    <row r="80" spans="1:1">
      <c r="A80" s="80" t="s">
        <v>806</v>
      </c>
    </row>
    <row r="81" spans="1:1">
      <c r="A81" s="127" t="s">
        <v>815</v>
      </c>
    </row>
    <row r="82" spans="1:1">
      <c r="A82" s="125" t="s">
        <v>816</v>
      </c>
    </row>
    <row r="83" spans="1:1">
      <c r="A83" s="155" t="s">
        <v>817</v>
      </c>
    </row>
    <row r="84" spans="1:1">
      <c r="A84" s="80"/>
    </row>
    <row r="85" spans="1:1">
      <c r="A85" s="118" t="s">
        <v>540</v>
      </c>
    </row>
    <row r="86" spans="1:1">
      <c r="A86" s="119" t="s">
        <v>541</v>
      </c>
    </row>
    <row r="87" spans="1:1">
      <c r="A87" s="80" t="s">
        <v>542</v>
      </c>
    </row>
    <row r="88" spans="1:1">
      <c r="A88" s="81" t="s">
        <v>591</v>
      </c>
    </row>
    <row r="89" spans="1:1">
      <c r="A89" s="117" t="s">
        <v>600</v>
      </c>
    </row>
    <row r="90" spans="1:1">
      <c r="A90" s="81" t="s">
        <v>601</v>
      </c>
    </row>
    <row r="91" spans="1:1">
      <c r="A91" s="80" t="s">
        <v>811</v>
      </c>
    </row>
    <row r="92" spans="1:1">
      <c r="A92" s="127" t="s">
        <v>818</v>
      </c>
    </row>
    <row r="93" spans="1:1">
      <c r="A93" s="117" t="s">
        <v>819</v>
      </c>
    </row>
    <row r="94" spans="1:1">
      <c r="A94" s="156" t="s">
        <v>820</v>
      </c>
    </row>
    <row r="95" spans="1:1">
      <c r="A95" s="80"/>
    </row>
    <row r="96" spans="1:1">
      <c r="A96" s="124" t="s">
        <v>550</v>
      </c>
    </row>
    <row r="97" spans="1:1">
      <c r="A97" s="34"/>
    </row>
    <row r="98" spans="1:1">
      <c r="A98" s="80" t="s">
        <v>563</v>
      </c>
    </row>
    <row r="99" spans="1:1">
      <c r="A99" s="81" t="s">
        <v>564</v>
      </c>
    </row>
    <row r="100" spans="1:1">
      <c r="A100" s="80" t="s">
        <v>577</v>
      </c>
    </row>
    <row r="101" spans="1:1">
      <c r="A101" s="81" t="s">
        <v>578</v>
      </c>
    </row>
    <row r="102" spans="1:1">
      <c r="A102" s="80" t="s">
        <v>545</v>
      </c>
    </row>
    <row r="103" spans="1:1">
      <c r="A103" s="81" t="s">
        <v>546</v>
      </c>
    </row>
    <row r="104" spans="1:1">
      <c r="A104" s="80" t="s">
        <v>579</v>
      </c>
    </row>
    <row r="105" spans="1:1">
      <c r="A105" s="81" t="s">
        <v>580</v>
      </c>
    </row>
    <row r="106" spans="1:1">
      <c r="A106" s="3"/>
    </row>
    <row r="107" spans="1:1">
      <c r="A107" s="124" t="s">
        <v>551</v>
      </c>
    </row>
    <row r="108" spans="1:1">
      <c r="A108" s="4"/>
    </row>
    <row r="109" spans="1:1">
      <c r="A109" s="80" t="s">
        <v>565</v>
      </c>
    </row>
    <row r="110" spans="1:1">
      <c r="A110" s="81" t="s">
        <v>581</v>
      </c>
    </row>
    <row r="111" spans="1:1">
      <c r="A111" s="80" t="s">
        <v>567</v>
      </c>
    </row>
    <row r="112" spans="1:1">
      <c r="A112" s="81" t="s">
        <v>568</v>
      </c>
    </row>
    <row r="113" spans="1:1">
      <c r="A113" s="80" t="s">
        <v>569</v>
      </c>
    </row>
    <row r="114" spans="1:1">
      <c r="A114" s="81" t="s">
        <v>582</v>
      </c>
    </row>
    <row r="115" spans="1:1">
      <c r="A115" s="80" t="s">
        <v>571</v>
      </c>
    </row>
    <row r="116" spans="1:1">
      <c r="A116" s="103" t="s">
        <v>572</v>
      </c>
    </row>
    <row r="117" spans="1:1">
      <c r="A117" s="80" t="s">
        <v>573</v>
      </c>
    </row>
    <row r="118" spans="1:1">
      <c r="A118" s="81" t="s">
        <v>574</v>
      </c>
    </row>
    <row r="119" spans="1:1">
      <c r="A119" s="80" t="s">
        <v>575</v>
      </c>
    </row>
    <row r="120" spans="1:1">
      <c r="A120" s="127" t="s">
        <v>576</v>
      </c>
    </row>
    <row r="121" spans="1:1">
      <c r="A121" s="35"/>
    </row>
    <row r="122" spans="1:1">
      <c r="A122" s="124" t="s">
        <v>552</v>
      </c>
    </row>
    <row r="123" spans="1:1">
      <c r="A123" s="34"/>
    </row>
    <row r="124" spans="1:1">
      <c r="A124" s="80" t="s">
        <v>1005</v>
      </c>
    </row>
    <row r="125" spans="1:1">
      <c r="A125" s="127" t="s">
        <v>1006</v>
      </c>
    </row>
    <row r="126" spans="1:1">
      <c r="A126" s="80" t="s">
        <v>1007</v>
      </c>
    </row>
    <row r="127" spans="1:1">
      <c r="A127" s="127" t="s">
        <v>1008</v>
      </c>
    </row>
    <row r="128" spans="1:1">
      <c r="A128" s="666" t="s">
        <v>1077</v>
      </c>
    </row>
    <row r="129" spans="1:1">
      <c r="A129" s="103" t="s">
        <v>1090</v>
      </c>
    </row>
    <row r="130" spans="1:1">
      <c r="A130" s="80" t="s">
        <v>1009</v>
      </c>
    </row>
    <row r="131" spans="1:1">
      <c r="A131" s="127" t="s">
        <v>1010</v>
      </c>
    </row>
    <row r="132" spans="1:1">
      <c r="A132" s="80" t="s">
        <v>999</v>
      </c>
    </row>
    <row r="133" spans="1:1">
      <c r="A133" s="127" t="s">
        <v>1011</v>
      </c>
    </row>
    <row r="134" spans="1:1">
      <c r="A134" s="80" t="s">
        <v>1012</v>
      </c>
    </row>
    <row r="135" spans="1:1">
      <c r="A135" s="127" t="s">
        <v>1013</v>
      </c>
    </row>
    <row r="136" spans="1:1">
      <c r="A136" s="80" t="s">
        <v>1018</v>
      </c>
    </row>
    <row r="137" spans="1:1">
      <c r="A137" s="127" t="s">
        <v>1019</v>
      </c>
    </row>
    <row r="138" spans="1:1">
      <c r="A138" s="80" t="s">
        <v>1016</v>
      </c>
    </row>
    <row r="139" spans="1:1">
      <c r="A139" s="127" t="s">
        <v>1017</v>
      </c>
    </row>
    <row r="140" spans="1:1">
      <c r="A140" s="80" t="s">
        <v>1014</v>
      </c>
    </row>
    <row r="141" spans="1:1">
      <c r="A141" s="127" t="s">
        <v>1015</v>
      </c>
    </row>
    <row r="142" spans="1:1">
      <c r="A142" s="35"/>
    </row>
    <row r="143" spans="1:1">
      <c r="A143" s="124" t="s">
        <v>553</v>
      </c>
    </row>
    <row r="144" spans="1:1">
      <c r="A144" s="35"/>
    </row>
    <row r="145" spans="1:1">
      <c r="A145" s="80" t="s">
        <v>1020</v>
      </c>
    </row>
    <row r="146" spans="1:1">
      <c r="A146" s="127" t="s">
        <v>1021</v>
      </c>
    </row>
    <row r="147" spans="1:1">
      <c r="A147" s="80" t="s">
        <v>982</v>
      </c>
    </row>
    <row r="148" spans="1:1">
      <c r="A148" s="127" t="s">
        <v>1022</v>
      </c>
    </row>
    <row r="149" spans="1:1">
      <c r="A149" s="80" t="s">
        <v>1023</v>
      </c>
    </row>
    <row r="150" spans="1:1">
      <c r="A150" s="127" t="s">
        <v>1024</v>
      </c>
    </row>
    <row r="151" spans="1:1">
      <c r="A151" s="80" t="s">
        <v>583</v>
      </c>
    </row>
    <row r="152" spans="1:1">
      <c r="A152" s="127" t="s">
        <v>584</v>
      </c>
    </row>
    <row r="153" spans="1:1">
      <c r="A153" s="80" t="s">
        <v>802</v>
      </c>
    </row>
    <row r="154" spans="1:1">
      <c r="A154" s="127" t="s">
        <v>803</v>
      </c>
    </row>
    <row r="155" spans="1:1">
      <c r="A155" s="80" t="s">
        <v>1025</v>
      </c>
    </row>
    <row r="156" spans="1:1">
      <c r="A156" s="127" t="s">
        <v>987</v>
      </c>
    </row>
    <row r="157" spans="1:1">
      <c r="A157" s="80" t="s">
        <v>988</v>
      </c>
    </row>
    <row r="158" spans="1:1">
      <c r="A158" s="127" t="s">
        <v>989</v>
      </c>
    </row>
    <row r="159" spans="1:1">
      <c r="A159" s="80" t="s">
        <v>1026</v>
      </c>
    </row>
    <row r="160" spans="1:1">
      <c r="A160" s="127" t="s">
        <v>1027</v>
      </c>
    </row>
    <row r="161" spans="1:1">
      <c r="A161" s="104" t="s">
        <v>1028</v>
      </c>
    </row>
    <row r="162" spans="1:1">
      <c r="A162" s="149" t="s">
        <v>993</v>
      </c>
    </row>
    <row r="163" spans="1:1">
      <c r="A163" s="104" t="s">
        <v>994</v>
      </c>
    </row>
    <row r="164" spans="1:1">
      <c r="A164" s="149" t="s">
        <v>995</v>
      </c>
    </row>
    <row r="165" spans="1:1">
      <c r="A165" s="5"/>
    </row>
    <row r="166" spans="1:1">
      <c r="A166" s="124" t="s">
        <v>1245</v>
      </c>
    </row>
    <row r="167" spans="1:1">
      <c r="A167" s="5"/>
    </row>
    <row r="168" spans="1:1">
      <c r="A168" s="120" t="s">
        <v>1238</v>
      </c>
    </row>
    <row r="169" spans="1:1">
      <c r="A169" s="659" t="s">
        <v>996</v>
      </c>
    </row>
    <row r="170" spans="1:1">
      <c r="A170" s="120" t="s">
        <v>1239</v>
      </c>
    </row>
    <row r="171" spans="1:1">
      <c r="A171" s="659" t="s">
        <v>997</v>
      </c>
    </row>
    <row r="172" spans="1:1">
      <c r="A172" s="120" t="s">
        <v>1246</v>
      </c>
    </row>
    <row r="173" spans="1:1">
      <c r="A173" s="659" t="s">
        <v>1029</v>
      </c>
    </row>
    <row r="174" spans="1:1">
      <c r="A174" s="5"/>
    </row>
    <row r="179" spans="1:1">
      <c r="A179" s="41" t="s">
        <v>167</v>
      </c>
    </row>
    <row r="180" spans="1:1" ht="25.5">
      <c r="A180" s="79" t="s">
        <v>1055</v>
      </c>
    </row>
    <row r="181" spans="1:1">
      <c r="A181" s="6"/>
    </row>
    <row r="182" spans="1:1">
      <c r="A182" s="42" t="s">
        <v>34</v>
      </c>
    </row>
    <row r="183" spans="1:1">
      <c r="A183" s="43" t="s">
        <v>35</v>
      </c>
    </row>
  </sheetData>
  <hyperlinks>
    <hyperlink ref="A5" location="'3 Tablica 1 - Graf 1'!A1" display="Tablica 1.: Broj članova obveznih mirovinskih fondova (OMF-ova)"/>
    <hyperlink ref="A6" location="'3 Tablica 1 - Graf 1'!A1" display="Table 1: Mandatory pension funds' (OMFs') membership"/>
    <hyperlink ref="A7" location="'3 Tablica 1 - Graf 1'!A1" display="Grafikon 1.: Udjel OMFova u ukupnom broju članova "/>
    <hyperlink ref="A8" location="'3 Tablica 1 - Graf 1'!A1" display="Chart 1: OMF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hyperlink ref="A12" location="'4 Tablica 2 - Graf 2'!A1" display="Chart 2: OMF members age and sex structure"/>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OMF-ova u ukupnoj neto imovini "/>
    <hyperlink ref="A28" location="'8 Tablica 9 - Graf 3,4'!A1" display="Chart 3: OMFs' shares in total net assets "/>
    <hyperlink ref="A29" location="'8 Tablica 9 - Graf 3,4'!A1" display="Grafikon 4: Mjesečna promjena neto imovine OMF-ova"/>
    <hyperlink ref="A30" location="'8 Tablica 9 - Graf 3,4'!A1" display="Chart 4: OMFs net assets monthly change"/>
    <hyperlink ref="A31" location="'9 Tablica 10, 10.1'!A1" display="Tablica 10.: Vrijednosti obračunskih jedinica OMF-ova"/>
    <hyperlink ref="A32" location="'9 Tablica 10, 10.1'!A1" display="Table 10: Values of OMFs' units of account"/>
    <hyperlink ref="A63" location="'19 Tablica 19 - Graf 11'!A1" display="Tablica 19: Struktura članova ZDMF-a prema dobi i spolu "/>
    <hyperlink ref="A64" location="'19 Tablica 19 - Graf 11'!A1" display="Table 19: Closed voluntary pension funds members age and sex structure "/>
    <hyperlink ref="A65" location="'19 Tablica 19 - Graf 11'!A1" display="Grafikon 11: Dobna i spolna struktura članova ZDMF-a "/>
    <hyperlink ref="A66" location="'19 Tablica 19 - Graf 11'!A1" display="Chart 11: ZDMF members age and sex structure "/>
    <hyperlink ref="A67" location="'20 Tablica 20 - Graf 12'!A1" display="Tablica 20: Vrijednosti obračunskih jedinica i prinosi ZDMF-ova"/>
    <hyperlink ref="A68" location="'20 Tablica 20 - Graf 12'!A1" display="Table 20: Values of ZDMFs' units of account and ZDMFs' rates of return"/>
    <hyperlink ref="A69" location="'20 Tablica 20 - Graf 12'!A1" display="Grafikon 12:  Mjesečni prinosi ZDMF-ova"/>
    <hyperlink ref="A70" location="'20 Tablica 20 - Graf 12'!A1" display="Chart  12: ZDMF monthly rates of return"/>
    <hyperlink ref="A98" location="'23 Tablica 25'!A1" display="Tablica 25: Zaračunata bruto premija osiguranja "/>
    <hyperlink ref="A99" location="'23 Tablica 25'!A1" display="Table 25: Written premium "/>
    <hyperlink ref="A100" location="'24 Tablica 26 - Graf 17'!A1" display="Tablica 26: Podaci o osiguranju"/>
    <hyperlink ref="A101" location="'24 Tablica 26 - Graf 17'!A1" display="Table 26: Insurance data"/>
    <hyperlink ref="A102" location="'24 Tablica 26 - Graf 17'!A1" display="Grafikon  17: Udio bruto zaračunate premije po vrstama osiguranja"/>
    <hyperlink ref="A103" location="'24 Tablica 26 - Graf 17'!A1" display="Chart  17: Gross Written Premium by Line of Insurance"/>
    <hyperlink ref="A104" location="'25 Graf 18'!A1" display="Grafikon 18: Udio zaračunate bruto premije i likvidiranih šteta po društvima za osiguranje po vrstama osiguranja"/>
    <hyperlink ref="A105" location="'25 Graf 18'!A1" display="Chart 18:Share of written premium and claims settled per line of insurances"/>
    <hyperlink ref="A119" location="'27 Tabl. 28,29,30,31,32'!A1" display="Tablica 32: Pregled trgovine zapisima"/>
    <hyperlink ref="A120" location="'27 Tabl. 28,29,30,31,32'!A1" display="Table 32: Certificates trading summary"/>
    <hyperlink ref="A124" location="'28 Tablica 33'!A1" display="Tablica 33: Otvoreni investicijski fondovi / UCITS fondovi"/>
    <hyperlink ref="A125" location="'28 Tablica 33'!A1" display="Table 33: Open-end Investment funds / UCITS funds"/>
    <hyperlink ref="A159" location="'34 Tablica 45,46 '!A1" display="Tablica 46: Izvještaj o strukturi portfelja prema objektu - novozaključeni ugovori"/>
    <hyperlink ref="A160" location="'34 Tablica 45,46 '!A1" display="Table 46: Report on the portfolio structure by leased asset -  newly concluded contracts"/>
    <hyperlink ref="A161" location="'35 Tablica 47'!A1" display="Tablica 47: Izvještaj o strukturi portfelja  po leasing društvima"/>
    <hyperlink ref="A162" location="'35 Tablica 47'!A1" display="Table 47: Report on the portfolio structure by leasing companies"/>
    <hyperlink ref="A163" location="'36 Tablica 48 '!A1" display="Tablica 48: Skraćeni izvještaj o agregiranoj sveobuhvatnoj dobiti leasing društava "/>
    <hyperlink ref="A164" location="'36 Tablica 48 '!A1" display="Table 48: Abbreviated report on the aggregate comprehensive increase of leasing companies "/>
    <hyperlink ref="A35" location="'10 Graf 5'!A1" display="Grafikon 5: Vrijednosti obračunskih jedinca OMF-ova"/>
    <hyperlink ref="A36" location="'10 Graf 5'!A1" display="Chart 5:Value of unit of account - mandatory pension funds"/>
    <hyperlink ref="A37" location="'11 Tablica 11'!A1" display="Tablica 11: Struktura ulaganja OMF-ova"/>
    <hyperlink ref="A38" location="'11 Tablica 11'!A1" display="Table 11: OMFs' investment structure"/>
    <hyperlink ref="A39" location="'12 Tablica 12 - Graf 6'!A1" display="Tablica 12: Broj članova otvorenih dobrovoljnih mirovinskih fondova (ODMF-ova)"/>
    <hyperlink ref="A40" location="'12 Tablica 12 - Graf 6'!A1" display="Table 12: Open-end voluntary pension funds' (ODMFs') membersip"/>
    <hyperlink ref="A41" location="'12 Tablica 12 - Graf 6'!A1" display="Grafikon 6: Udjel ODMFova u ukupnom broju članova "/>
    <hyperlink ref="A42" location="'12 Tablica 12 - Graf 6'!A1" display="Chart 6: ODMFs' shares in total membership "/>
    <hyperlink ref="A43" location="'13 Tablica 13 - Graf 7'!A1" display="Tablica 13: Struktura članova ODMF-a prema dobi i spolu  "/>
    <hyperlink ref="A44" location="'13 Tablica 13 - Graf 7'!A1" display="Table 13: Open voluntary pension funds members age and sex structure  "/>
    <hyperlink ref="A45" location="'13 Tablica 13 - Graf 7'!A1" display="Grafikon 7: Dobna i spolna struktura članova ODMF-a "/>
    <hyperlink ref="A46" location="'13 Tablica 13 - Graf 7'!A1" display="Chart 7: ODMF members age and sex structure "/>
    <hyperlink ref="A47" location="'14 Tablica 14 - Graf 8'!A1" display="Tablica 14: Bruto mirovinski doprinosi uplaćeni ODMF-ovima"/>
    <hyperlink ref="A48" location="'14 Tablica 14 - Graf 8'!A1" display="Table 14: Gross pension contributions paid to ODMFs"/>
    <hyperlink ref="A49" location="'14 Tablica 14 - Graf 8'!A1" display="Grafikon.8: Mjesečna promjena bruto mirovinskih doprinosa uplaćenih ODMF-ovima"/>
    <hyperlink ref="A50" location="'14 Tablica 14 - Graf 8'!A1" display="Chart: 8: Monthly change of gross pension contributions paid to ODMFs"/>
    <hyperlink ref="A51" location="'15 Tablica 15 - Graf 9,10'!A1" display="Tablica 15: Neto imovina ODMF-ova"/>
    <hyperlink ref="A52" location="'15 Tablica 15 - Graf 9,10'!A1" display="Table 15: ODMFs' net assets"/>
    <hyperlink ref="A53" location="'15 Tablica 15 - Graf 9,10'!A1" display="Grafikon 9: Udjeli pojedinih ODMF-ova u ukupnoj neto imovini"/>
    <hyperlink ref="A54" location="'15 Tablica 15 - Graf 9,10'!A1" display="Chart 9: ODMFs' shares in total net assets"/>
    <hyperlink ref="A55" location="'15 Tablica 15 - Graf 9,10'!A1" display="Grafikon 10: Mjesečna promjena neto imovine ODMF-ova"/>
    <hyperlink ref="A56" location="'15 Tablica 15 - Graf 9,10'!A1" display="Chart 10: ODMFs net assets monthly change"/>
    <hyperlink ref="A57" location="'16 Tablica 16'!A1" display="Tablica 16: Vrijednosti obračunskih jedinica i prinosi ODMF-ova"/>
    <hyperlink ref="A58" location="'16 Tablica 16'!A1" display="Table 16: Values of ODMFs' units of account and ODMFs' rates of return"/>
    <hyperlink ref="A59" location="'17 Tablica 17'!A1" display="Tablica 17: Struktura ulaganja ODMF-ova"/>
    <hyperlink ref="A60" location="'17 Tablica 17'!A1" display="Table 17: ODMFs' investment structure"/>
    <hyperlink ref="A61" location="'18 Tablica 18'!A1" display="Tablica 18: Podaci o ZDMF - ovima"/>
    <hyperlink ref="A62" location="'18 Tablica 18'!A1" display="Table 18: ZDMFs' data"/>
    <hyperlink ref="A109" location="'26 Tablica 27'!A1" display="Tablica 27: Tržište kapitala "/>
    <hyperlink ref="A110" location="'26 Tablica 27'!A1" display="Table 27: Capital Markets"/>
    <hyperlink ref="A111" location="'27 Tabl. 28,29,30,31,32'!A1" display="Tablica 28: Dionice s najvećim prometom"/>
    <hyperlink ref="A112" location="'27 Tabl. 28,29,30,31,32'!A1" display="Table 28: Stocks with the highest turnover"/>
    <hyperlink ref="A113" location="'27 Tabl. 28,29,30,31,32'!A1" display="Tablica 29: Obveznice s najvećim prometom"/>
    <hyperlink ref="A114" location="'27 Tabl. 28,29,30,31,32'!A1" display="Table 29: Bonds with highest turnover"/>
    <hyperlink ref="A115" location="'27 Tabl. 28,29,30,31,32'!A1" display="Tablica 30: OTC transakcije"/>
    <hyperlink ref="A116" location="'27 Tabl. 28,29,30,31,32'!A1" display="Table 30: OTC transactions"/>
    <hyperlink ref="A117" location="'27 Tabl. 28,29,30,31,32'!A1" display="Tablica 31: Pregled trgovine pravima"/>
    <hyperlink ref="A118" location="'27 Tabl. 28,29,30,31,32'!A1" display="Table 31: Rights trading summary"/>
    <hyperlink ref="A126" location="'29 Tablica 34'!A1" display="Tablica 34: Struktura ulaganja UCITS fondova"/>
    <hyperlink ref="A127" location="'29 Tablica 34'!A1" display="Table 34: UCITS funds investment structure"/>
    <hyperlink ref="A130" location="'30 Tablica 35.36.37'!A1" display="Tablica 35: Osnovni alternativni fondovi s privatnom ponudom"/>
    <hyperlink ref="A131" location="'30 Tablica 35.36.37'!A1" display="Table 35: Base alternative funds with private offering"/>
    <hyperlink ref="A132" location="'30 Tablica 35.36.37'!A1" display="Tablica 36: Alternativni investicijski fondovi rizičnog kapitala s privatnom ponudom"/>
    <hyperlink ref="A133" location="'30 Tablica 35.36.37'!A1" display="Table 36: Venture capital open-end alternative investment funds with private offering"/>
    <hyperlink ref="A134" location="'30 Tablica 35.36.37'!A1" display="Tablica 37: Alternativni investicijski fondovi rizičnog kapitala s privatnom ponudom - Fondovi za gospodarsku suradnju"/>
    <hyperlink ref="A135" location="'30 Tablica 35.36.37'!A1" display="Table 37: Venture capital open-end alternative investment funds with private offering - Funds for Economic Cooperation"/>
    <hyperlink ref="A136" location="'31 Tablica 38,39,40 '!A1" display="Tablica 38: Zatvoreni alternativni investicijski fondovi s javnom ponudom"/>
    <hyperlink ref="A137" location="'31 Tablica 38,39,40 '!A1" display="Table 38: Closed-end alternative investment funds with public offering"/>
    <hyperlink ref="A138" location="'31 Tablica 38,39,40 '!A1" display="Tablica 39: Zatvoreni alternativni investicijski fondovi s javnom ponudom za ulaganje u nekretnine"/>
    <hyperlink ref="A139" location="'31 Tablica 38,39,40 '!A1" display="Table 39: Closed-end alternative investment funds with public offering in real estate"/>
    <hyperlink ref="A140" location="'31 Tablica 38,39,40 '!A1" display="Tablica 40: Investicijski fondovi osnovani posebnim zakonom"/>
    <hyperlink ref="A141" location="'31 Tablica 38,39,40 '!A1" display="Table 40: Investment Funds established under special legal act"/>
    <hyperlink ref="A145" location="'32 Tablica 41,42,43-Graf 19,20 '!A1" display="Tablica 41: Broj registriranih leasing društava"/>
    <hyperlink ref="A146" location="'32 Tablica 41,42,43-Graf 19,20 '!A1" display="Table 41: Number of registrated leasing companies"/>
    <hyperlink ref="A147" location="'32 Tablica 41,42,43-Graf 19,20 '!A1" display="Tablica 42: Izvještaj o strukturi portfelja po vrstama leasinga/zajma - aktivni ugovori"/>
    <hyperlink ref="A148" location="'32 Tablica 41,42,43-Graf 19,20 '!A1" display="Table 42: Report on the portfolio structure by type of leasing/loan - active contracts"/>
    <hyperlink ref="A149" location="'32 Tablica 41,42,43-Graf 19,20 '!A1" display="Tablica 43: Izvještaj o strukturi portfelja po vrstama leasinga - novozaključeni ugovori"/>
    <hyperlink ref="A150" location="'32 Tablica 41,42,43-Graf 19,20 '!A1" display="Table 43: Report on the portfolio structure by type of leasing -  newly concluded contracts"/>
    <hyperlink ref="A151" location="'32 Tablica 41,42,43-Graf 19,20 '!A1" display="Grafikon 19: Udjel broja aktivnih ugovora u ukupnom broju ugovora "/>
    <hyperlink ref="A152" location="'32 Tablica 41,42,43-Graf 19,20 '!A1" display="Chart 19: Share of the number of active contracts in total number of contracts "/>
    <hyperlink ref="A153" location="'32 Tablica 41,42,43-Graf 19,20 '!A1" display="Grafikon 20: Godišnja promjena vrijednosti aktivnih ugovora "/>
    <hyperlink ref="A154" location="'32 Tablica 41,42,43-Graf 19,20 '!A1" display="Chart 20: Annual change in value of active contracts "/>
    <hyperlink ref="A155" location="'33 Tablica 44'!A1" display="Tablica 44: Skraćeni izvještaj o agregiranom financijskom položaju leasing društava  "/>
    <hyperlink ref="A156" location="'33 Tablica 44'!A1" display="Table 44: Abbreviated report on the aggregate financial position of leasing companies "/>
    <hyperlink ref="A157" location="'34 Tablica 45,46 '!A1" display="Tablica 45: Izvještaj o strukturi portfelja prema objektu - aktivni ugovori"/>
    <hyperlink ref="A158" location="'34 Tablica 45,46 '!A1" display="Table 45: Report on the portfolio structure by leased asset - active contracts"/>
    <hyperlink ref="A74" location="'21 Tablica 21,22 - Graf 13,14'!A1" display="A / OBVEZNO MIROVINSKO OSIGURANJE"/>
    <hyperlink ref="A75" location="'21 Tablica 21,22 - Graf 13,14'!A1" display="A / MANDATORY PENSION INSURANCE"/>
    <hyperlink ref="A76" location="'21 Tablica 21,22 - Graf 13,14'!A1" display="Tablica 21: Broj korisnika i broj ugovora po godinama"/>
    <hyperlink ref="A80" location="'21 Tablica 21,22 - Graf 13,14'!A1" display="Tablica 22: Broj korisnika i broj ugovora u zadnjih godinu dana"/>
    <hyperlink ref="A81" location="'21 Tablica 21,22 - Graf 13,14'!A1" display="Table 22: Number of pensioners and contracts over the past year"/>
    <hyperlink ref="A85" location="'22 Tablica 23,24 - Graf 15,16'!A1" display="B / DOBROVOLJNO MIROVINSKO OSIGURANJE"/>
    <hyperlink ref="A86" location="'22 Tablica 23,24 - Graf 15,16'!A1" display="B / VOLUNTARY PENSION INSURANCE"/>
    <hyperlink ref="A87" location="'22 Tablica 23,24 - Graf 15,16'!A1" display="Tablica 23: Broj korisnika i broj ugovora po godinama"/>
    <hyperlink ref="A88" location="'22 Tablica 23,24 - Graf 15,16'!A1" display="Table 23: Number of pensioners and contracts per year"/>
    <hyperlink ref="A89" location="'22 Tablica 23,24 - Graf 15,16'!A1" display="Grafikon 15: Broj korisnika i broj ugovora po godinama"/>
    <hyperlink ref="A90" location="'22 Tablica 23,24 - Graf 15,16'!A1" display="Chart 15: Number of pensioners and contracts per year"/>
    <hyperlink ref="A91" location="'22 Tablica 23,24 - Graf 15,16'!A1" display="Tablica 24: Broj korisnika i broj ugovora u zadnjih godinu dana"/>
    <hyperlink ref="A92" location="'22 Tablica 23,24 - Graf 15,16'!A1" display="Table 24: Number of pesioners and contracts over the past year"/>
    <hyperlink ref="A93" location="'22 Tablica 23,24 - Graf 15,16'!A1" display="Grafikon 16: Broj korisnika i broj ugovora u zadnjih godinu dana"/>
    <hyperlink ref="A94" location="'22 Tablica 23,24 - Graf 15,16'!A1" display="Chart 16: Number of pensioners and contracts over the past year"/>
    <hyperlink ref="A168" location="'37 Tablica 49,50,51'!A1" display="Tablica 49:  Skraćeni prikaz agregirane bilance faktoring društava "/>
    <hyperlink ref="A169" location="'37 Tablica 49,50,51'!A1" display="Table 49: Abbreviated overview of the aggregate balance sheet of factoring companies "/>
    <hyperlink ref="A170" location="'37 Tablica 49,50,51'!A1" display="Tablica 50: Skraćeni prikaz agregiranog računa dobiti i gubitka faktoring društava "/>
    <hyperlink ref="A171" location="'37 Tablica 49,50,51'!A1" display="Table 50: Abbreviated overview of the aggregate profit and loss account of factoring companies "/>
    <hyperlink ref="A172" location="'37 Tablica 49,50,51'!A1" display="Tablica 51: Skraćeni prikaz agregiranog volumena transakcija faktoring društava "/>
    <hyperlink ref="A173" location="'37 Tablica 49,50,51'!A1" display="Table 51: Abbreviated overview of the aggregate transactions volume of factoring companies "/>
    <hyperlink ref="A77" location="'21 Tablica 21,22 - Graf 13,14'!A1" display="Table 21: Number of pensioners and contracts per year"/>
    <hyperlink ref="A78" location="'21 Tablica 21,22 - Graf 13,14'!A1" display="Grafikon 13: Broj korisnika i broj ugovora po godinama"/>
    <hyperlink ref="A79" location="'21 Tablica 21,22 - Graf 13,14'!A1" display="Chart 13: Number of pensioners and contracts per year"/>
    <hyperlink ref="A82" location="'21 Tablica 21,22 - Graf 13,14'!A1" display="Grafikon 14: Broj korisnika i broj ugovora u zadnjih godinu dana"/>
    <hyperlink ref="A83" location="'21 Tablica 21,22 - Graf 13,14'!A1" display="Chart 14: Number of pensioners and contracts over the past year"/>
    <hyperlink ref="A33" location="'9 Tablica 10, 10.1'!A1" display="Tablica 10.1: Prinosi OMF-ova"/>
    <hyperlink ref="A34" location="'9 Tablica 10, 10.1'!A1" display="Table 10.1: OMFs' rates of return"/>
    <hyperlink ref="A128" location="'29 Tablice 34, 34.1'!A1" display="Tablica 34.1: Izdavanje i otkup udjela UCITS fondova"/>
    <hyperlink ref="A129" location="'29 Tablice 34, 34.1'!A1" display="Table 34.1: Sales and redemptions in UCITS funds"/>
  </hyperlinks>
  <pageMargins left="0.7" right="0.7" top="0.75" bottom="0.75" header="0.3" footer="0.3"/>
  <pageSetup paperSize="9" scale="77" orientation="portrait" r:id="rId1"/>
  <rowBreaks count="2" manualBreakCount="2">
    <brk id="64" max="16383" man="1"/>
    <brk id="12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622" t="s">
        <v>457</v>
      </c>
      <c r="J1" s="404" t="str">
        <f>Naslovnica!A20</f>
        <v>Lipanj 2014.</v>
      </c>
    </row>
    <row r="2" spans="1:11" ht="12.75" customHeight="1">
      <c r="A2" s="128" t="s">
        <v>458</v>
      </c>
      <c r="J2" s="129" t="str">
        <f>Naslovnica!A24</f>
        <v>June 2014</v>
      </c>
    </row>
    <row r="3" spans="1:11" ht="12.75" customHeight="1"/>
    <row r="4" spans="1:11" ht="51" customHeight="1">
      <c r="A4" s="721" t="s">
        <v>677</v>
      </c>
      <c r="B4" s="714" t="s">
        <v>678</v>
      </c>
      <c r="C4" s="702" t="s">
        <v>676</v>
      </c>
      <c r="D4" s="702"/>
      <c r="E4" s="702" t="s">
        <v>675</v>
      </c>
      <c r="F4" s="702"/>
      <c r="G4" s="702"/>
      <c r="H4" s="702"/>
      <c r="I4" s="702"/>
      <c r="J4" s="410"/>
    </row>
    <row r="5" spans="1:11" ht="33.75" customHeight="1">
      <c r="A5" s="746"/>
      <c r="B5" s="714"/>
      <c r="C5" s="421" t="str">
        <f>Naslovnica!A20</f>
        <v>Lipanj 2014.</v>
      </c>
      <c r="D5" s="423" t="str">
        <f>'4 Tablica 2 - Graf 2'!F5</f>
        <v>Svibanj 2014.</v>
      </c>
      <c r="E5" s="421" t="str">
        <f>Naslovnica!A20</f>
        <v>Lipanj 2014.</v>
      </c>
      <c r="F5" s="423" t="str">
        <f>'4 Tablica 2 - Graf 2'!F5</f>
        <v>Svibanj 2014.</v>
      </c>
      <c r="G5" s="486" t="s">
        <v>230</v>
      </c>
      <c r="H5" s="486" t="s">
        <v>231</v>
      </c>
      <c r="I5" s="475" t="s">
        <v>197</v>
      </c>
      <c r="J5" s="475" t="s">
        <v>232</v>
      </c>
    </row>
    <row r="6" spans="1:11" ht="46.5" customHeight="1">
      <c r="A6" s="746"/>
      <c r="B6" s="714"/>
      <c r="C6" s="424" t="str">
        <f>Naslovnica!A24</f>
        <v>June 2014</v>
      </c>
      <c r="D6" s="425" t="str">
        <f>'4 Tablica 2 - Graf 2'!F6</f>
        <v>May 2014</v>
      </c>
      <c r="E6" s="424" t="str">
        <f>Naslovnica!A24</f>
        <v>June 2014</v>
      </c>
      <c r="F6" s="425" t="str">
        <f>'4 Tablica 2 - Graf 2'!F6</f>
        <v>May 2014</v>
      </c>
      <c r="G6" s="424" t="s">
        <v>199</v>
      </c>
      <c r="H6" s="424" t="s">
        <v>233</v>
      </c>
      <c r="I6" s="426" t="s">
        <v>234</v>
      </c>
      <c r="J6" s="465" t="s">
        <v>202</v>
      </c>
    </row>
    <row r="7" spans="1:11" ht="12.75" customHeight="1">
      <c r="A7" s="236" t="s">
        <v>213</v>
      </c>
      <c r="B7" s="236" t="s">
        <v>774</v>
      </c>
      <c r="C7" s="237">
        <v>133.25970000000001</v>
      </c>
      <c r="D7" s="237">
        <v>130.7242</v>
      </c>
      <c r="E7" s="187">
        <v>1.9395796646680671E-2</v>
      </c>
      <c r="F7" s="187">
        <v>1.8428031424413394E-2</v>
      </c>
      <c r="G7" s="187">
        <v>8.4232862434900052E-2</v>
      </c>
      <c r="H7" s="187">
        <v>0.12104088956637186</v>
      </c>
      <c r="I7" s="187">
        <v>0.12149585632961712</v>
      </c>
      <c r="J7" s="238" t="s">
        <v>773</v>
      </c>
      <c r="K7" s="96"/>
    </row>
    <row r="8" spans="1:11" ht="12.75" customHeight="1">
      <c r="A8" s="236" t="s">
        <v>213</v>
      </c>
      <c r="B8" s="236" t="s">
        <v>775</v>
      </c>
      <c r="C8" s="237">
        <v>222.15549999999999</v>
      </c>
      <c r="D8" s="237">
        <v>218.11259999999999</v>
      </c>
      <c r="E8" s="187">
        <v>1.8535838828201597E-2</v>
      </c>
      <c r="F8" s="187">
        <v>1.5808154218806627E-2</v>
      </c>
      <c r="G8" s="187">
        <v>5.8942275608942267E-2</v>
      </c>
      <c r="H8" s="187">
        <v>8.8193672615376723E-2</v>
      </c>
      <c r="I8" s="187">
        <v>8.719383610192688E-2</v>
      </c>
      <c r="J8" s="238" t="s">
        <v>215</v>
      </c>
      <c r="K8" s="96"/>
    </row>
    <row r="9" spans="1:11" ht="12.75" customHeight="1">
      <c r="A9" s="239" t="s">
        <v>213</v>
      </c>
      <c r="B9" s="236" t="s">
        <v>776</v>
      </c>
      <c r="C9" s="237">
        <v>217.57300000000001</v>
      </c>
      <c r="D9" s="237">
        <v>213.0735</v>
      </c>
      <c r="E9" s="187">
        <v>2.1117126249862193E-2</v>
      </c>
      <c r="F9" s="187">
        <v>1.8163408074834478E-2</v>
      </c>
      <c r="G9" s="187">
        <v>6.6797352484460629E-2</v>
      </c>
      <c r="H9" s="187">
        <v>8.8773581553806685E-2</v>
      </c>
      <c r="I9" s="187">
        <v>8.7167013207575694E-2</v>
      </c>
      <c r="J9" s="238" t="s">
        <v>216</v>
      </c>
      <c r="K9" s="96"/>
    </row>
    <row r="10" spans="1:11" ht="12.75" customHeight="1">
      <c r="A10" s="239" t="s">
        <v>213</v>
      </c>
      <c r="B10" s="239" t="s">
        <v>777</v>
      </c>
      <c r="C10" s="237">
        <v>235.04429999999999</v>
      </c>
      <c r="D10" s="237">
        <v>230.2192</v>
      </c>
      <c r="E10" s="187">
        <v>2.0958721079736148E-2</v>
      </c>
      <c r="F10" s="187">
        <v>1.7887595142667072E-2</v>
      </c>
      <c r="G10" s="187">
        <v>6.747485775739917E-2</v>
      </c>
      <c r="H10" s="187">
        <v>9.0654849599201878E-2</v>
      </c>
      <c r="I10" s="187">
        <v>8.6354981738924641E-2</v>
      </c>
      <c r="J10" s="238" t="s">
        <v>214</v>
      </c>
    </row>
    <row r="11" spans="1:11" ht="12.75" customHeight="1">
      <c r="A11" s="239" t="s">
        <v>213</v>
      </c>
      <c r="B11" s="239" t="s">
        <v>778</v>
      </c>
      <c r="C11" s="237">
        <v>112.7604</v>
      </c>
      <c r="D11" s="237">
        <v>110.6306</v>
      </c>
      <c r="E11" s="187">
        <v>1.9251454841608045E-2</v>
      </c>
      <c r="F11" s="187">
        <v>1.6556279220206416E-2</v>
      </c>
      <c r="G11" s="187">
        <v>7.7059740497913878E-2</v>
      </c>
      <c r="H11" s="187">
        <v>0.12953097985162684</v>
      </c>
      <c r="I11" s="187">
        <v>7.1353134076805214E-2</v>
      </c>
      <c r="J11" s="238" t="s">
        <v>771</v>
      </c>
    </row>
    <row r="12" spans="1:11" ht="12.75" customHeight="1">
      <c r="A12" s="239" t="s">
        <v>213</v>
      </c>
      <c r="B12" s="239" t="s">
        <v>779</v>
      </c>
      <c r="C12" s="237">
        <v>172.71690000000001</v>
      </c>
      <c r="D12" s="237">
        <v>169.01929999999999</v>
      </c>
      <c r="E12" s="187">
        <v>2.1876791585339797E-2</v>
      </c>
      <c r="F12" s="187">
        <v>1.9237263401138047E-2</v>
      </c>
      <c r="G12" s="187">
        <v>7.5080187407916055E-2</v>
      </c>
      <c r="H12" s="187">
        <v>0.10192828150460065</v>
      </c>
      <c r="I12" s="187">
        <v>0.10014119704268643</v>
      </c>
      <c r="J12" s="238" t="s">
        <v>217</v>
      </c>
    </row>
    <row r="13" spans="1:11" ht="12.75" customHeight="1">
      <c r="A13" s="239" t="s">
        <v>220</v>
      </c>
      <c r="B13" s="239" t="s">
        <v>780</v>
      </c>
      <c r="C13" s="237">
        <v>125.2499</v>
      </c>
      <c r="D13" s="237">
        <v>123.464</v>
      </c>
      <c r="E13" s="187">
        <v>1.4464945247197549E-2</v>
      </c>
      <c r="F13" s="187">
        <v>1.7688209756005061E-2</v>
      </c>
      <c r="G13" s="187">
        <v>5.5025632299898743E-2</v>
      </c>
      <c r="H13" s="187">
        <v>9.2983520151490695E-2</v>
      </c>
      <c r="I13" s="187">
        <v>2.5971588502253562E-2</v>
      </c>
      <c r="J13" s="238" t="s">
        <v>221</v>
      </c>
    </row>
    <row r="14" spans="1:11" ht="12.75" customHeight="1">
      <c r="A14" s="239" t="s">
        <v>220</v>
      </c>
      <c r="B14" s="239" t="s">
        <v>781</v>
      </c>
      <c r="C14" s="237">
        <v>115.50490000000001</v>
      </c>
      <c r="D14" s="237">
        <v>113.8031</v>
      </c>
      <c r="E14" s="187">
        <v>1.4953898443891297E-2</v>
      </c>
      <c r="F14" s="187">
        <v>1.8472511835616896E-2</v>
      </c>
      <c r="G14" s="187">
        <v>6.456423381815804E-2</v>
      </c>
      <c r="H14" s="187">
        <v>0.10442545061993422</v>
      </c>
      <c r="I14" s="187">
        <v>7.1776624295192715E-2</v>
      </c>
      <c r="J14" s="238" t="s">
        <v>772</v>
      </c>
    </row>
    <row r="15" spans="1:11" ht="12.75" customHeight="1">
      <c r="A15" s="239" t="s">
        <v>220</v>
      </c>
      <c r="B15" s="239" t="s">
        <v>782</v>
      </c>
      <c r="C15" s="237">
        <v>144.36320000000001</v>
      </c>
      <c r="D15" s="237">
        <v>142.3973</v>
      </c>
      <c r="E15" s="187">
        <v>1.380573929421418E-2</v>
      </c>
      <c r="F15" s="187">
        <v>1.8510200315572416E-2</v>
      </c>
      <c r="G15" s="187">
        <v>6.6634354085792796E-2</v>
      </c>
      <c r="H15" s="187">
        <v>0.10663845705700187</v>
      </c>
      <c r="I15" s="187">
        <v>6.228387046166084E-2</v>
      </c>
      <c r="J15" s="238" t="s">
        <v>223</v>
      </c>
    </row>
    <row r="16" spans="1:11" ht="12.75" customHeight="1">
      <c r="A16" s="239" t="s">
        <v>220</v>
      </c>
      <c r="B16" s="239" t="s">
        <v>783</v>
      </c>
      <c r="C16" s="237">
        <v>132.93190000000001</v>
      </c>
      <c r="D16" s="237">
        <v>130.87979999999999</v>
      </c>
      <c r="E16" s="187">
        <v>1.5679272126027273E-2</v>
      </c>
      <c r="F16" s="187">
        <v>1.714412724268646E-2</v>
      </c>
      <c r="G16" s="187">
        <v>6.1147840136407512E-2</v>
      </c>
      <c r="H16" s="187">
        <v>0.10272728856400311</v>
      </c>
      <c r="I16" s="187">
        <v>3.5554723464422011E-2</v>
      </c>
      <c r="J16" s="238" t="s">
        <v>222</v>
      </c>
    </row>
    <row r="17" spans="1:10" ht="12.75" customHeight="1">
      <c r="A17" s="236" t="s">
        <v>218</v>
      </c>
      <c r="B17" s="236" t="s">
        <v>784</v>
      </c>
      <c r="C17" s="237">
        <v>150.65989999999999</v>
      </c>
      <c r="D17" s="237">
        <v>148.4682</v>
      </c>
      <c r="E17" s="187">
        <v>1.4762083732408672E-2</v>
      </c>
      <c r="F17" s="187">
        <v>1.2726940350226239E-2</v>
      </c>
      <c r="G17" s="187">
        <v>5.2691190814903428E-2</v>
      </c>
      <c r="H17" s="187">
        <v>0.11045684575798713</v>
      </c>
      <c r="I17" s="187">
        <v>7.7345879685196683E-2</v>
      </c>
      <c r="J17" s="238" t="s">
        <v>219</v>
      </c>
    </row>
    <row r="18" spans="1:10" ht="12.75" customHeight="1">
      <c r="A18" s="239" t="s">
        <v>224</v>
      </c>
      <c r="B18" s="236" t="s">
        <v>785</v>
      </c>
      <c r="C18" s="237">
        <v>200.3819</v>
      </c>
      <c r="D18" s="237">
        <v>196.971</v>
      </c>
      <c r="E18" s="187">
        <v>1.7316762366033567E-2</v>
      </c>
      <c r="F18" s="187">
        <v>2.0558737139455347E-2</v>
      </c>
      <c r="G18" s="187">
        <v>7.7734015529592249E-2</v>
      </c>
      <c r="H18" s="187">
        <v>0.13030095006878872</v>
      </c>
      <c r="I18" s="187">
        <v>7.709402079894323E-2</v>
      </c>
      <c r="J18" s="238" t="s">
        <v>226</v>
      </c>
    </row>
    <row r="19" spans="1:10" ht="12.75" customHeight="1">
      <c r="A19" s="236" t="s">
        <v>224</v>
      </c>
      <c r="B19" s="236" t="s">
        <v>786</v>
      </c>
      <c r="C19" s="237">
        <v>213.93209999999999</v>
      </c>
      <c r="D19" s="237">
        <v>210.54730000000001</v>
      </c>
      <c r="E19" s="187">
        <v>1.6076197605003645E-2</v>
      </c>
      <c r="F19" s="187">
        <v>2.2226613383645052E-2</v>
      </c>
      <c r="G19" s="187">
        <v>8.0420406831636287E-2</v>
      </c>
      <c r="H19" s="187">
        <v>0.12465500509409613</v>
      </c>
      <c r="I19" s="187">
        <v>7.8992806359447165E-2</v>
      </c>
      <c r="J19" s="238" t="s">
        <v>225</v>
      </c>
    </row>
    <row r="20" spans="1:10" ht="12.75" customHeight="1">
      <c r="A20" s="239" t="s">
        <v>224</v>
      </c>
      <c r="B20" s="239" t="s">
        <v>787</v>
      </c>
      <c r="C20" s="237">
        <v>183.81360000000001</v>
      </c>
      <c r="D20" s="237">
        <v>180.4956</v>
      </c>
      <c r="E20" s="187">
        <v>1.8382719578759883E-2</v>
      </c>
      <c r="F20" s="187">
        <v>1.9297667022064851E-2</v>
      </c>
      <c r="G20" s="187">
        <v>7.6357146119603911E-2</v>
      </c>
      <c r="H20" s="187">
        <v>0.12840383800806657</v>
      </c>
      <c r="I20" s="187">
        <v>7.2347868386530623E-2</v>
      </c>
      <c r="J20" s="238" t="s">
        <v>227</v>
      </c>
    </row>
    <row r="21" spans="1:10" ht="12.75" customHeight="1">
      <c r="A21" s="239" t="s">
        <v>224</v>
      </c>
      <c r="B21" s="239" t="s">
        <v>788</v>
      </c>
      <c r="C21" s="237">
        <v>144.22499999999999</v>
      </c>
      <c r="D21" s="237">
        <v>142.13499999999999</v>
      </c>
      <c r="E21" s="187">
        <v>1.4704330390122092E-2</v>
      </c>
      <c r="F21" s="187">
        <v>1.2002195810160658E-2</v>
      </c>
      <c r="G21" s="187">
        <v>4.4938325273053206E-2</v>
      </c>
      <c r="H21" s="187">
        <v>6.5952705624106087E-2</v>
      </c>
      <c r="I21" s="187">
        <v>5.6811272177202055E-2</v>
      </c>
      <c r="J21" s="238" t="s">
        <v>229</v>
      </c>
    </row>
    <row r="22" spans="1:10" ht="12.75" customHeight="1">
      <c r="A22" s="236" t="s">
        <v>224</v>
      </c>
      <c r="B22" s="236" t="s">
        <v>789</v>
      </c>
      <c r="C22" s="237">
        <v>172.773</v>
      </c>
      <c r="D22" s="237">
        <v>170.45609999999999</v>
      </c>
      <c r="E22" s="187">
        <v>1.3592356037712959E-2</v>
      </c>
      <c r="F22" s="187">
        <v>3.0496028999157834E-2</v>
      </c>
      <c r="G22" s="187">
        <v>7.4893458176501573E-2</v>
      </c>
      <c r="H22" s="187">
        <v>0.11733675312505454</v>
      </c>
      <c r="I22" s="187">
        <v>7.5303330554777448E-2</v>
      </c>
      <c r="J22" s="238" t="s">
        <v>228</v>
      </c>
    </row>
    <row r="23" spans="1:10" ht="12.75" customHeight="1">
      <c r="A23" s="51" t="s">
        <v>679</v>
      </c>
    </row>
    <row r="24" spans="1:10" ht="12.75" customHeight="1"/>
    <row r="25" spans="1:10" ht="12.75" customHeight="1">
      <c r="A25" s="108"/>
    </row>
    <row r="26" spans="1:10" ht="12.75" customHeight="1">
      <c r="A26" s="99"/>
    </row>
    <row r="27" spans="1:10" ht="12.75" customHeight="1"/>
    <row r="28" spans="1:10" ht="12.75" customHeight="1"/>
    <row r="29" spans="1:10" ht="12.75" customHeight="1"/>
    <row r="30" spans="1:10" ht="12.75" customHeight="1"/>
    <row r="31" spans="1:10" ht="12.75" customHeight="1">
      <c r="A31" s="524" t="s">
        <v>459</v>
      </c>
      <c r="J31" s="404" t="str">
        <f>Naslovnica!A20</f>
        <v>Lipanj 2014.</v>
      </c>
    </row>
    <row r="32" spans="1:10" ht="12.75" customHeight="1">
      <c r="A32" s="140" t="s">
        <v>460</v>
      </c>
      <c r="J32" s="129" t="str">
        <f>Naslovnica!A24</f>
        <v>June 2014</v>
      </c>
    </row>
    <row r="33" spans="11:11" ht="12.75" customHeight="1"/>
    <row r="34" spans="11:11" ht="12.75" customHeight="1">
      <c r="K34" s="96"/>
    </row>
    <row r="35" spans="11:11" ht="12.75" customHeight="1"/>
    <row r="36" spans="11:11" ht="12.75" customHeight="1">
      <c r="K36" s="96"/>
    </row>
    <row r="37" spans="11:11" ht="12.75" customHeight="1">
      <c r="K37" s="96"/>
    </row>
    <row r="38" spans="11:11" ht="12.75" customHeight="1">
      <c r="K38" s="96"/>
    </row>
    <row r="39" spans="11:11" ht="12.75" customHeight="1">
      <c r="K39" s="96"/>
    </row>
    <row r="40" spans="11:11" ht="12.75" customHeight="1">
      <c r="K40" s="96"/>
    </row>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51"/>
    </row>
    <row r="65" spans="1:10" ht="12.75" customHeight="1">
      <c r="A65" s="51" t="s">
        <v>679</v>
      </c>
    </row>
    <row r="66" spans="1:10" ht="12.75" customHeight="1"/>
    <row r="67" spans="1:10" ht="12.75" customHeight="1">
      <c r="A67" s="83" t="s">
        <v>389</v>
      </c>
    </row>
    <row r="68" spans="1:10" ht="12.75" customHeight="1"/>
    <row r="69" spans="1:10" ht="12.75" customHeight="1"/>
    <row r="70" spans="1:10" ht="12.75" customHeight="1"/>
    <row r="71" spans="1:10" ht="12.75" customHeight="1"/>
    <row r="72" spans="1:10" ht="12.75" customHeight="1"/>
    <row r="73" spans="1:10">
      <c r="J73" s="40" t="s">
        <v>470</v>
      </c>
    </row>
    <row r="75" spans="1:10" ht="12.75" customHeight="1"/>
  </sheetData>
  <mergeCells count="4">
    <mergeCell ref="A4:A6"/>
    <mergeCell ref="B4:B6"/>
    <mergeCell ref="C4:D4"/>
    <mergeCell ref="E4:I4"/>
  </mergeCells>
  <hyperlinks>
    <hyperlink ref="A67"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111" customWidth="1"/>
    <col min="2" max="2" width="11.140625" style="111" customWidth="1"/>
    <col min="3" max="3" width="10.7109375" style="111" customWidth="1"/>
    <col min="4" max="4" width="3.5703125" style="111" customWidth="1"/>
    <col min="5" max="9" width="11.42578125" style="111" customWidth="1"/>
    <col min="10" max="16384" width="9.140625" style="111"/>
  </cols>
  <sheetData>
    <row r="1" spans="1:9" ht="15">
      <c r="A1" s="619" t="s">
        <v>531</v>
      </c>
      <c r="B1" s="620"/>
      <c r="C1" s="620"/>
      <c r="D1" s="620"/>
      <c r="E1" s="620"/>
      <c r="F1" s="620"/>
      <c r="G1" s="620"/>
      <c r="H1" s="620"/>
      <c r="I1" s="620"/>
    </row>
    <row r="2" spans="1:9">
      <c r="A2" s="621" t="s">
        <v>532</v>
      </c>
      <c r="B2" s="620"/>
      <c r="C2" s="620"/>
      <c r="D2" s="620"/>
      <c r="E2" s="620"/>
      <c r="F2" s="620"/>
      <c r="G2" s="620"/>
      <c r="H2" s="620"/>
      <c r="I2" s="620"/>
    </row>
    <row r="4" spans="1:9">
      <c r="A4" s="112" t="s">
        <v>533</v>
      </c>
      <c r="I4" s="113"/>
    </row>
    <row r="5" spans="1:9">
      <c r="A5" s="114" t="s">
        <v>534</v>
      </c>
      <c r="I5" s="115"/>
    </row>
    <row r="7" spans="1:9" ht="26.25" customHeight="1">
      <c r="A7" s="750" t="s">
        <v>535</v>
      </c>
      <c r="B7" s="750"/>
      <c r="C7" s="750"/>
      <c r="D7" s="112"/>
      <c r="E7" s="750" t="s">
        <v>594</v>
      </c>
      <c r="F7" s="750"/>
      <c r="G7" s="750"/>
      <c r="H7" s="750"/>
      <c r="I7" s="112"/>
    </row>
    <row r="8" spans="1:9" ht="27.75" customHeight="1">
      <c r="A8" s="749" t="s">
        <v>603</v>
      </c>
      <c r="B8" s="749"/>
      <c r="C8" s="749"/>
      <c r="E8" s="749" t="s">
        <v>593</v>
      </c>
      <c r="F8" s="749"/>
      <c r="G8" s="749"/>
      <c r="H8" s="749"/>
    </row>
    <row r="10" spans="1:9" ht="26.25" customHeight="1">
      <c r="A10" s="487" t="s">
        <v>536</v>
      </c>
      <c r="B10" s="487" t="s">
        <v>592</v>
      </c>
      <c r="C10" s="487" t="s">
        <v>537</v>
      </c>
    </row>
    <row r="11" spans="1:9">
      <c r="A11" s="240" t="s">
        <v>586</v>
      </c>
      <c r="B11" s="241">
        <v>133</v>
      </c>
      <c r="C11" s="241">
        <v>133</v>
      </c>
    </row>
    <row r="12" spans="1:9">
      <c r="A12" s="240" t="s">
        <v>587</v>
      </c>
      <c r="B12" s="241">
        <v>218</v>
      </c>
      <c r="C12" s="241">
        <v>218</v>
      </c>
    </row>
    <row r="13" spans="1:9">
      <c r="A13" s="240" t="s">
        <v>588</v>
      </c>
      <c r="B13" s="241">
        <v>602</v>
      </c>
      <c r="C13" s="241">
        <v>602</v>
      </c>
    </row>
    <row r="14" spans="1:9">
      <c r="A14" s="240" t="s">
        <v>589</v>
      </c>
      <c r="B14" s="241">
        <v>214</v>
      </c>
      <c r="C14" s="241">
        <v>214</v>
      </c>
    </row>
    <row r="15" spans="1:9">
      <c r="A15" s="240" t="s">
        <v>839</v>
      </c>
      <c r="B15" s="241">
        <v>49</v>
      </c>
      <c r="C15" s="241">
        <v>49</v>
      </c>
    </row>
    <row r="16" spans="1:9">
      <c r="A16" s="240" t="s">
        <v>935</v>
      </c>
      <c r="B16" s="241">
        <v>59</v>
      </c>
      <c r="C16" s="241">
        <v>59</v>
      </c>
    </row>
    <row r="17" spans="1:9">
      <c r="A17" s="51" t="s">
        <v>679</v>
      </c>
    </row>
    <row r="23" spans="1:9">
      <c r="E23" s="51" t="s">
        <v>679</v>
      </c>
    </row>
    <row r="24" spans="1:9">
      <c r="E24" s="51"/>
    </row>
    <row r="25" spans="1:9" ht="27" customHeight="1">
      <c r="A25" s="750" t="s">
        <v>806</v>
      </c>
      <c r="B25" s="750"/>
      <c r="C25" s="750"/>
      <c r="E25" s="750" t="s">
        <v>804</v>
      </c>
      <c r="F25" s="750"/>
      <c r="G25" s="750"/>
      <c r="H25" s="751" t="s">
        <v>913</v>
      </c>
      <c r="I25" s="751"/>
    </row>
    <row r="26" spans="1:9" ht="30" customHeight="1">
      <c r="A26" s="749" t="s">
        <v>807</v>
      </c>
      <c r="B26" s="749"/>
      <c r="C26" s="749"/>
      <c r="E26" s="749" t="s">
        <v>805</v>
      </c>
      <c r="F26" s="749"/>
      <c r="G26" s="749"/>
      <c r="H26" s="157"/>
      <c r="I26" s="158"/>
    </row>
    <row r="28" spans="1:9" ht="27" customHeight="1">
      <c r="A28" s="487" t="s">
        <v>538</v>
      </c>
      <c r="B28" s="487" t="s">
        <v>808</v>
      </c>
      <c r="C28" s="487" t="s">
        <v>537</v>
      </c>
    </row>
    <row r="29" spans="1:9">
      <c r="A29" s="242" t="s">
        <v>914</v>
      </c>
      <c r="B29" s="241">
        <v>52</v>
      </c>
      <c r="C29" s="241">
        <v>52</v>
      </c>
    </row>
    <row r="30" spans="1:9">
      <c r="A30" s="242" t="s">
        <v>930</v>
      </c>
      <c r="B30" s="241">
        <v>57</v>
      </c>
      <c r="C30" s="241">
        <v>57</v>
      </c>
    </row>
    <row r="31" spans="1:9">
      <c r="A31" s="242" t="s">
        <v>936</v>
      </c>
      <c r="B31" s="241">
        <v>59</v>
      </c>
      <c r="C31" s="241">
        <v>59</v>
      </c>
    </row>
    <row r="32" spans="1:9">
      <c r="A32" s="242" t="s">
        <v>1076</v>
      </c>
      <c r="B32" s="241">
        <v>62</v>
      </c>
      <c r="C32" s="241">
        <v>62</v>
      </c>
    </row>
    <row r="33" spans="1:9">
      <c r="A33" s="242" t="s">
        <v>1235</v>
      </c>
      <c r="B33" s="241">
        <v>71</v>
      </c>
      <c r="C33" s="241">
        <v>71</v>
      </c>
    </row>
    <row r="34" spans="1:9" ht="15">
      <c r="A34" s="51" t="s">
        <v>679</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679</v>
      </c>
    </row>
    <row r="41" spans="1:9">
      <c r="E41" s="51"/>
    </row>
    <row r="42" spans="1:9" ht="68.25" customHeight="1">
      <c r="A42" s="747" t="s">
        <v>813</v>
      </c>
      <c r="B42" s="747"/>
      <c r="C42" s="747"/>
      <c r="D42" s="747"/>
      <c r="E42" s="747"/>
      <c r="F42" s="747"/>
      <c r="G42" s="747"/>
      <c r="H42" s="747"/>
      <c r="I42" s="747"/>
    </row>
    <row r="44" spans="1:9" ht="69" customHeight="1">
      <c r="A44" s="748" t="s">
        <v>814</v>
      </c>
      <c r="B44" s="748"/>
      <c r="C44" s="748"/>
      <c r="D44" s="748"/>
      <c r="E44" s="748"/>
      <c r="F44" s="748"/>
      <c r="G44" s="748"/>
      <c r="H44" s="748"/>
      <c r="I44" s="748"/>
    </row>
    <row r="45" spans="1:9">
      <c r="A45" s="83" t="s">
        <v>389</v>
      </c>
    </row>
    <row r="46" spans="1:9">
      <c r="I46" s="116" t="s">
        <v>539</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11" customWidth="1"/>
    <col min="4" max="4" width="3.5703125" style="111" customWidth="1"/>
    <col min="5" max="9" width="11.42578125" style="111" customWidth="1"/>
    <col min="10" max="16384" width="9.140625" style="111"/>
  </cols>
  <sheetData>
    <row r="1" spans="1:9">
      <c r="A1" s="112" t="s">
        <v>540</v>
      </c>
      <c r="I1" s="113"/>
    </row>
    <row r="2" spans="1:9">
      <c r="A2" s="114" t="s">
        <v>541</v>
      </c>
      <c r="I2" s="115"/>
    </row>
    <row r="4" spans="1:9" ht="26.25" customHeight="1">
      <c r="A4" s="750" t="s">
        <v>542</v>
      </c>
      <c r="B4" s="750"/>
      <c r="C4" s="750"/>
      <c r="D4" s="112"/>
      <c r="E4" s="750" t="s">
        <v>595</v>
      </c>
      <c r="F4" s="750"/>
      <c r="G4" s="750"/>
      <c r="H4" s="750"/>
      <c r="I4" s="112"/>
    </row>
    <row r="5" spans="1:9" ht="27.75" customHeight="1">
      <c r="A5" s="749" t="s">
        <v>602</v>
      </c>
      <c r="B5" s="749"/>
      <c r="C5" s="749"/>
      <c r="E5" s="749" t="s">
        <v>596</v>
      </c>
      <c r="F5" s="749"/>
      <c r="G5" s="749"/>
      <c r="H5" s="749"/>
    </row>
    <row r="7" spans="1:9" ht="26.25" customHeight="1">
      <c r="A7" s="487" t="s">
        <v>536</v>
      </c>
      <c r="B7" s="487" t="s">
        <v>592</v>
      </c>
      <c r="C7" s="487" t="s">
        <v>537</v>
      </c>
    </row>
    <row r="8" spans="1:9">
      <c r="A8" s="240" t="s">
        <v>586</v>
      </c>
      <c r="B8" s="241">
        <v>1215</v>
      </c>
      <c r="C8" s="241">
        <v>1281</v>
      </c>
    </row>
    <row r="9" spans="1:9">
      <c r="A9" s="240" t="s">
        <v>587</v>
      </c>
      <c r="B9" s="241">
        <v>3106</v>
      </c>
      <c r="C9" s="241">
        <v>3224</v>
      </c>
    </row>
    <row r="10" spans="1:9">
      <c r="A10" s="240" t="s">
        <v>588</v>
      </c>
      <c r="B10" s="241">
        <v>5641</v>
      </c>
      <c r="C10" s="241">
        <v>5877</v>
      </c>
    </row>
    <row r="11" spans="1:9">
      <c r="A11" s="240" t="s">
        <v>589</v>
      </c>
      <c r="B11" s="241">
        <v>8027</v>
      </c>
      <c r="C11" s="241">
        <v>8367</v>
      </c>
    </row>
    <row r="12" spans="1:9">
      <c r="A12" s="240" t="s">
        <v>839</v>
      </c>
      <c r="B12" s="241">
        <v>10639</v>
      </c>
      <c r="C12" s="241">
        <v>11091</v>
      </c>
    </row>
    <row r="13" spans="1:9">
      <c r="A13" s="240" t="s">
        <v>935</v>
      </c>
      <c r="B13" s="241">
        <v>13311</v>
      </c>
      <c r="C13" s="241">
        <v>13874</v>
      </c>
    </row>
    <row r="14" spans="1:9">
      <c r="A14" s="51" t="s">
        <v>679</v>
      </c>
    </row>
    <row r="20" spans="1:9">
      <c r="E20" s="51" t="s">
        <v>679</v>
      </c>
    </row>
    <row r="22" spans="1:9" ht="27" customHeight="1">
      <c r="A22" s="750" t="s">
        <v>811</v>
      </c>
      <c r="B22" s="750"/>
      <c r="C22" s="750"/>
      <c r="E22" s="750" t="s">
        <v>809</v>
      </c>
      <c r="F22" s="750"/>
      <c r="G22" s="750"/>
      <c r="H22" s="751" t="s">
        <v>913</v>
      </c>
      <c r="I22" s="751"/>
    </row>
    <row r="23" spans="1:9" ht="30" customHeight="1">
      <c r="A23" s="749" t="s">
        <v>812</v>
      </c>
      <c r="B23" s="749"/>
      <c r="C23" s="749"/>
      <c r="E23" s="749" t="s">
        <v>810</v>
      </c>
      <c r="F23" s="749"/>
      <c r="G23" s="749"/>
      <c r="H23" s="157"/>
    </row>
    <row r="25" spans="1:9" ht="27" customHeight="1">
      <c r="A25" s="487" t="s">
        <v>538</v>
      </c>
      <c r="B25" s="487" t="s">
        <v>592</v>
      </c>
      <c r="C25" s="487" t="s">
        <v>537</v>
      </c>
    </row>
    <row r="26" spans="1:9">
      <c r="A26" s="242" t="s">
        <v>914</v>
      </c>
      <c r="B26" s="241">
        <v>12337</v>
      </c>
      <c r="C26" s="241">
        <v>12865</v>
      </c>
    </row>
    <row r="27" spans="1:9">
      <c r="A27" s="242" t="s">
        <v>930</v>
      </c>
      <c r="B27" s="241">
        <v>12855</v>
      </c>
      <c r="C27" s="241">
        <v>13416</v>
      </c>
    </row>
    <row r="28" spans="1:9">
      <c r="A28" s="242" t="s">
        <v>936</v>
      </c>
      <c r="B28" s="241">
        <v>13311</v>
      </c>
      <c r="C28" s="241">
        <v>13874</v>
      </c>
    </row>
    <row r="29" spans="1:9">
      <c r="A29" s="242" t="s">
        <v>1076</v>
      </c>
      <c r="B29" s="241">
        <v>13874</v>
      </c>
      <c r="C29" s="241">
        <v>14462</v>
      </c>
    </row>
    <row r="30" spans="1:9">
      <c r="A30" s="242" t="s">
        <v>1235</v>
      </c>
      <c r="B30" s="241">
        <v>14220</v>
      </c>
      <c r="C30" s="241">
        <v>14820</v>
      </c>
    </row>
    <row r="31" spans="1:9" ht="15">
      <c r="A31" s="51" t="s">
        <v>679</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679</v>
      </c>
    </row>
    <row r="38" spans="1:5" ht="15">
      <c r="A38"/>
      <c r="B38"/>
      <c r="C38"/>
      <c r="E38" s="51"/>
    </row>
    <row r="39" spans="1:5">
      <c r="A39" s="83" t="s">
        <v>389</v>
      </c>
    </row>
    <row r="55" spans="9:9">
      <c r="I55" s="116" t="s">
        <v>543</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4"/>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613" t="s">
        <v>554</v>
      </c>
      <c r="B1" s="387"/>
      <c r="C1" s="387"/>
      <c r="D1" s="388"/>
      <c r="E1" s="388"/>
      <c r="F1" s="388"/>
      <c r="G1" s="388"/>
      <c r="H1" s="388"/>
      <c r="I1" s="388"/>
      <c r="J1" s="388"/>
      <c r="K1" s="388"/>
      <c r="L1" s="388"/>
      <c r="M1" s="388"/>
      <c r="N1" s="388"/>
      <c r="O1" s="388"/>
      <c r="P1" s="388"/>
    </row>
    <row r="2" spans="1:16" ht="18">
      <c r="A2" s="389" t="s">
        <v>555</v>
      </c>
      <c r="B2" s="387"/>
      <c r="C2" s="387"/>
      <c r="D2" s="388"/>
      <c r="E2" s="388"/>
      <c r="F2" s="388"/>
      <c r="G2" s="388"/>
      <c r="H2" s="388"/>
      <c r="I2" s="388"/>
      <c r="J2" s="388"/>
      <c r="K2" s="388"/>
      <c r="L2" s="388"/>
      <c r="M2" s="388"/>
      <c r="N2" s="388"/>
      <c r="O2" s="388"/>
      <c r="P2" s="388"/>
    </row>
    <row r="3" spans="1:16" ht="12.75" customHeight="1">
      <c r="A3" s="562" t="s">
        <v>1161</v>
      </c>
    </row>
    <row r="4" spans="1:16" ht="12.75" customHeight="1">
      <c r="A4" s="141" t="s">
        <v>1160</v>
      </c>
      <c r="H4" s="96"/>
      <c r="J4" s="96"/>
    </row>
    <row r="5" spans="1:16" ht="12.75" customHeight="1">
      <c r="L5" s="752" t="s">
        <v>164</v>
      </c>
      <c r="M5" s="753"/>
      <c r="N5" s="753"/>
      <c r="O5" s="753"/>
      <c r="P5" s="753"/>
    </row>
    <row r="6" spans="1:16" ht="24" customHeight="1">
      <c r="A6" s="754" t="s">
        <v>684</v>
      </c>
      <c r="B6" s="756" t="s">
        <v>918</v>
      </c>
      <c r="C6" s="756"/>
      <c r="D6" s="756"/>
      <c r="E6" s="756"/>
      <c r="F6" s="756"/>
      <c r="G6" s="756" t="s">
        <v>919</v>
      </c>
      <c r="H6" s="756"/>
      <c r="I6" s="756"/>
      <c r="J6" s="756"/>
      <c r="K6" s="756"/>
      <c r="L6" s="756" t="s">
        <v>917</v>
      </c>
      <c r="M6" s="756"/>
      <c r="N6" s="756"/>
      <c r="O6" s="756"/>
      <c r="P6" s="756"/>
    </row>
    <row r="7" spans="1:16" ht="48" customHeight="1">
      <c r="A7" s="755"/>
      <c r="B7" s="754" t="s">
        <v>680</v>
      </c>
      <c r="C7" s="754"/>
      <c r="D7" s="754"/>
      <c r="E7" s="754" t="s">
        <v>681</v>
      </c>
      <c r="F7" s="754"/>
      <c r="G7" s="754" t="s">
        <v>680</v>
      </c>
      <c r="H7" s="754"/>
      <c r="I7" s="754"/>
      <c r="J7" s="754" t="s">
        <v>682</v>
      </c>
      <c r="K7" s="754"/>
      <c r="L7" s="754" t="s">
        <v>683</v>
      </c>
      <c r="M7" s="754"/>
      <c r="N7" s="754"/>
      <c r="O7" s="754" t="s">
        <v>682</v>
      </c>
      <c r="P7" s="754"/>
    </row>
    <row r="8" spans="1:16" ht="24">
      <c r="A8" s="755"/>
      <c r="B8" s="488" t="s">
        <v>1162</v>
      </c>
      <c r="C8" s="488" t="s">
        <v>1163</v>
      </c>
      <c r="D8" s="489" t="s">
        <v>685</v>
      </c>
      <c r="E8" s="671" t="s">
        <v>1162</v>
      </c>
      <c r="F8" s="671" t="s">
        <v>1163</v>
      </c>
      <c r="G8" s="671" t="s">
        <v>1162</v>
      </c>
      <c r="H8" s="671" t="s">
        <v>1163</v>
      </c>
      <c r="I8" s="489" t="s">
        <v>685</v>
      </c>
      <c r="J8" s="671" t="s">
        <v>1162</v>
      </c>
      <c r="K8" s="671" t="s">
        <v>1163</v>
      </c>
      <c r="L8" s="671" t="s">
        <v>1162</v>
      </c>
      <c r="M8" s="671" t="s">
        <v>1163</v>
      </c>
      <c r="N8" s="489" t="s">
        <v>685</v>
      </c>
      <c r="O8" s="671" t="s">
        <v>1162</v>
      </c>
      <c r="P8" s="671" t="s">
        <v>1163</v>
      </c>
    </row>
    <row r="9" spans="1:16" ht="14.25" customHeight="1">
      <c r="A9" s="243" t="s">
        <v>1207</v>
      </c>
      <c r="B9" s="244">
        <v>0</v>
      </c>
      <c r="C9" s="244">
        <v>0</v>
      </c>
      <c r="D9" s="245" t="s">
        <v>1129</v>
      </c>
      <c r="E9" s="246" t="s">
        <v>1129</v>
      </c>
      <c r="F9" s="247" t="s">
        <v>1129</v>
      </c>
      <c r="G9" s="244">
        <v>91674.496540000007</v>
      </c>
      <c r="H9" s="244">
        <v>96051.832640000008</v>
      </c>
      <c r="I9" s="245">
        <v>104.7749</v>
      </c>
      <c r="J9" s="246">
        <v>7.4099999999999999E-2</v>
      </c>
      <c r="K9" s="247">
        <v>7.3499999999999996E-2</v>
      </c>
      <c r="L9" s="244">
        <v>91674.496540000007</v>
      </c>
      <c r="M9" s="244">
        <v>96051.832640000008</v>
      </c>
      <c r="N9" s="248">
        <v>104.7749</v>
      </c>
      <c r="O9" s="249">
        <v>1.8700000000000001E-2</v>
      </c>
      <c r="P9" s="247">
        <v>2.0500000000000001E-2</v>
      </c>
    </row>
    <row r="10" spans="1:16" ht="14.25" customHeight="1">
      <c r="A10" s="243" t="s">
        <v>1208</v>
      </c>
      <c r="B10" s="244">
        <v>396866.29875000002</v>
      </c>
      <c r="C10" s="244">
        <v>385713.77439999999</v>
      </c>
      <c r="D10" s="245">
        <v>97.189899999999994</v>
      </c>
      <c r="E10" s="246">
        <v>0.1079</v>
      </c>
      <c r="F10" s="247">
        <v>0.1143</v>
      </c>
      <c r="G10" s="244">
        <v>243830.02742</v>
      </c>
      <c r="H10" s="244">
        <v>310626.66856000002</v>
      </c>
      <c r="I10" s="245">
        <v>127.3948</v>
      </c>
      <c r="J10" s="246">
        <v>0.1971</v>
      </c>
      <c r="K10" s="247">
        <v>0.23760000000000001</v>
      </c>
      <c r="L10" s="244">
        <v>640696.32617000001</v>
      </c>
      <c r="M10" s="244">
        <v>696340.44296000001</v>
      </c>
      <c r="N10" s="248">
        <v>108.6849</v>
      </c>
      <c r="O10" s="249">
        <v>0.13039999999999999</v>
      </c>
      <c r="P10" s="247">
        <v>0.14879999999999999</v>
      </c>
    </row>
    <row r="11" spans="1:16" ht="14.25" customHeight="1">
      <c r="A11" s="243" t="s">
        <v>1209</v>
      </c>
      <c r="B11" s="244">
        <v>111618.1382</v>
      </c>
      <c r="C11" s="244">
        <v>108802.0984</v>
      </c>
      <c r="D11" s="245">
        <v>97.477099999999993</v>
      </c>
      <c r="E11" s="246">
        <v>3.04E-2</v>
      </c>
      <c r="F11" s="247">
        <v>3.2300000000000002E-2</v>
      </c>
      <c r="G11" s="244">
        <v>86486.657950000008</v>
      </c>
      <c r="H11" s="244">
        <v>86985.531860000003</v>
      </c>
      <c r="I11" s="245">
        <v>100.57680000000001</v>
      </c>
      <c r="J11" s="246">
        <v>6.9900000000000004E-2</v>
      </c>
      <c r="K11" s="247">
        <v>6.6500000000000004E-2</v>
      </c>
      <c r="L11" s="244">
        <v>198104.79615000001</v>
      </c>
      <c r="M11" s="244">
        <v>195787.63025999998</v>
      </c>
      <c r="N11" s="248">
        <v>98.830299999999994</v>
      </c>
      <c r="O11" s="249">
        <v>4.0300000000000002E-2</v>
      </c>
      <c r="P11" s="247">
        <v>4.1799999999999997E-2</v>
      </c>
    </row>
    <row r="12" spans="1:16" ht="14.25" customHeight="1">
      <c r="A12" s="243" t="s">
        <v>1210</v>
      </c>
      <c r="B12" s="244">
        <v>30157.566050000001</v>
      </c>
      <c r="C12" s="244">
        <v>28723.025120000002</v>
      </c>
      <c r="D12" s="245">
        <v>95.243200000000002</v>
      </c>
      <c r="E12" s="246">
        <v>8.2000000000000007E-3</v>
      </c>
      <c r="F12" s="247">
        <v>8.5000000000000006E-3</v>
      </c>
      <c r="G12" s="244">
        <v>0</v>
      </c>
      <c r="H12" s="244">
        <v>0</v>
      </c>
      <c r="I12" s="245" t="s">
        <v>1129</v>
      </c>
      <c r="J12" s="245" t="s">
        <v>1129</v>
      </c>
      <c r="K12" s="247" t="s">
        <v>1129</v>
      </c>
      <c r="L12" s="244">
        <v>30157.566050000001</v>
      </c>
      <c r="M12" s="244">
        <v>28723.025120000002</v>
      </c>
      <c r="N12" s="248">
        <v>95.243200000000002</v>
      </c>
      <c r="O12" s="249">
        <v>6.1000000000000004E-3</v>
      </c>
      <c r="P12" s="247">
        <v>6.1000000000000004E-3</v>
      </c>
    </row>
    <row r="13" spans="1:16" ht="14.25" customHeight="1">
      <c r="A13" s="243" t="s">
        <v>1211</v>
      </c>
      <c r="B13" s="244">
        <v>1441357.4707299999</v>
      </c>
      <c r="C13" s="244">
        <v>1249696.7266500001</v>
      </c>
      <c r="D13" s="245">
        <v>86.702799999999996</v>
      </c>
      <c r="E13" s="246">
        <v>0.39200000000000002</v>
      </c>
      <c r="F13" s="247">
        <v>0.3705</v>
      </c>
      <c r="G13" s="244">
        <v>169771.79778999998</v>
      </c>
      <c r="H13" s="244">
        <v>173745.37325999999</v>
      </c>
      <c r="I13" s="245">
        <v>102.34050000000001</v>
      </c>
      <c r="J13" s="246">
        <v>0.13719999999999999</v>
      </c>
      <c r="K13" s="247">
        <v>0.13289999999999999</v>
      </c>
      <c r="L13" s="244">
        <v>1611129.2685199999</v>
      </c>
      <c r="M13" s="244">
        <v>1423442.0999100001</v>
      </c>
      <c r="N13" s="248">
        <v>88.3506</v>
      </c>
      <c r="O13" s="249">
        <v>0.32790000000000002</v>
      </c>
      <c r="P13" s="247">
        <v>0.30409999999999998</v>
      </c>
    </row>
    <row r="14" spans="1:16" ht="14.25" customHeight="1">
      <c r="A14" s="243" t="s">
        <v>1212</v>
      </c>
      <c r="B14" s="244">
        <v>67352.29522</v>
      </c>
      <c r="C14" s="244">
        <v>86416.640400000004</v>
      </c>
      <c r="D14" s="245">
        <v>128.30539999999999</v>
      </c>
      <c r="E14" s="246">
        <v>1.83E-2</v>
      </c>
      <c r="F14" s="247">
        <v>2.5600000000000001E-2</v>
      </c>
      <c r="G14" s="244">
        <v>0</v>
      </c>
      <c r="H14" s="244">
        <v>0</v>
      </c>
      <c r="I14" s="245" t="s">
        <v>1129</v>
      </c>
      <c r="J14" s="246" t="s">
        <v>1129</v>
      </c>
      <c r="K14" s="247" t="s">
        <v>1129</v>
      </c>
      <c r="L14" s="244">
        <v>67352.29522</v>
      </c>
      <c r="M14" s="244">
        <v>86416.640400000004</v>
      </c>
      <c r="N14" s="248">
        <v>128.30539999999999</v>
      </c>
      <c r="O14" s="249">
        <v>1.37E-2</v>
      </c>
      <c r="P14" s="247">
        <v>1.8499999999999999E-2</v>
      </c>
    </row>
    <row r="15" spans="1:16" ht="14.25" customHeight="1">
      <c r="A15" s="243" t="s">
        <v>1213</v>
      </c>
      <c r="B15" s="244">
        <v>1015.14603</v>
      </c>
      <c r="C15" s="244">
        <v>5260.2483099999999</v>
      </c>
      <c r="D15" s="245">
        <v>518.17650000000003</v>
      </c>
      <c r="E15" s="246">
        <v>2.9999999999999997E-4</v>
      </c>
      <c r="F15" s="247">
        <v>1.6000000000000001E-3</v>
      </c>
      <c r="G15" s="244">
        <v>0</v>
      </c>
      <c r="H15" s="244">
        <v>0</v>
      </c>
      <c r="I15" s="245" t="s">
        <v>1129</v>
      </c>
      <c r="J15" s="246" t="s">
        <v>1129</v>
      </c>
      <c r="K15" s="247" t="s">
        <v>1129</v>
      </c>
      <c r="L15" s="244">
        <v>1015.14603</v>
      </c>
      <c r="M15" s="244">
        <v>5260.2483099999999</v>
      </c>
      <c r="N15" s="248">
        <v>518.17650000000003</v>
      </c>
      <c r="O15" s="249">
        <v>2.0000000000000001E-4</v>
      </c>
      <c r="P15" s="247">
        <v>1.1000000000000001E-3</v>
      </c>
    </row>
    <row r="16" spans="1:16" ht="14.25" customHeight="1">
      <c r="A16" s="243" t="s">
        <v>1214</v>
      </c>
      <c r="B16" s="244">
        <v>0</v>
      </c>
      <c r="C16" s="244">
        <v>0</v>
      </c>
      <c r="D16" s="245" t="s">
        <v>1129</v>
      </c>
      <c r="E16" s="246" t="s">
        <v>1129</v>
      </c>
      <c r="F16" s="247" t="s">
        <v>1129</v>
      </c>
      <c r="G16" s="244">
        <v>13094.59634</v>
      </c>
      <c r="H16" s="244">
        <v>853.5233199999999</v>
      </c>
      <c r="I16" s="245">
        <v>6.5180999999999996</v>
      </c>
      <c r="J16" s="246">
        <v>1.06E-2</v>
      </c>
      <c r="K16" s="247">
        <v>6.9999999999999999E-4</v>
      </c>
      <c r="L16" s="244">
        <v>13094.59634</v>
      </c>
      <c r="M16" s="244">
        <v>853.5233199999999</v>
      </c>
      <c r="N16" s="248">
        <v>6.5180999999999996</v>
      </c>
      <c r="O16" s="249">
        <v>2.7000000000000001E-3</v>
      </c>
      <c r="P16" s="247">
        <v>2.0000000000000001E-4</v>
      </c>
    </row>
    <row r="17" spans="1:16" ht="14.25" customHeight="1">
      <c r="A17" s="243" t="s">
        <v>1215</v>
      </c>
      <c r="B17" s="244">
        <v>0</v>
      </c>
      <c r="C17" s="244">
        <v>0</v>
      </c>
      <c r="D17" s="245" t="s">
        <v>1129</v>
      </c>
      <c r="E17" s="246" t="s">
        <v>1129</v>
      </c>
      <c r="F17" s="247" t="s">
        <v>1129</v>
      </c>
      <c r="G17" s="244">
        <v>63331.361199999999</v>
      </c>
      <c r="H17" s="244">
        <v>84390.877670000002</v>
      </c>
      <c r="I17" s="245">
        <v>133.25290000000001</v>
      </c>
      <c r="J17" s="246">
        <v>5.1200000000000002E-2</v>
      </c>
      <c r="K17" s="247">
        <v>6.4600000000000005E-2</v>
      </c>
      <c r="L17" s="244">
        <v>63331.361199999999</v>
      </c>
      <c r="M17" s="244">
        <v>84390.877670000002</v>
      </c>
      <c r="N17" s="248">
        <v>133.25290000000001</v>
      </c>
      <c r="O17" s="249">
        <v>1.29E-2</v>
      </c>
      <c r="P17" s="247">
        <v>1.7999999999999999E-2</v>
      </c>
    </row>
    <row r="18" spans="1:16" ht="14.25" customHeight="1">
      <c r="A18" s="243" t="s">
        <v>1216</v>
      </c>
      <c r="B18" s="244">
        <v>470028.60379000002</v>
      </c>
      <c r="C18" s="244">
        <v>433815.58173999999</v>
      </c>
      <c r="D18" s="245">
        <v>92.295599999999993</v>
      </c>
      <c r="E18" s="246">
        <v>0.1278</v>
      </c>
      <c r="F18" s="247">
        <v>0.12859999999999999</v>
      </c>
      <c r="G18" s="244">
        <v>0</v>
      </c>
      <c r="H18" s="244">
        <v>0</v>
      </c>
      <c r="I18" s="245" t="s">
        <v>1129</v>
      </c>
      <c r="J18" s="246" t="s">
        <v>1129</v>
      </c>
      <c r="K18" s="247" t="s">
        <v>1129</v>
      </c>
      <c r="L18" s="244">
        <v>470028.60379000002</v>
      </c>
      <c r="M18" s="244">
        <v>433815.58173999999</v>
      </c>
      <c r="N18" s="248">
        <v>92.295599999999993</v>
      </c>
      <c r="O18" s="249">
        <v>9.5600000000000004E-2</v>
      </c>
      <c r="P18" s="247">
        <v>9.2700000000000005E-2</v>
      </c>
    </row>
    <row r="19" spans="1:16" ht="14.25" customHeight="1">
      <c r="A19" s="243" t="s">
        <v>1217</v>
      </c>
      <c r="B19" s="244">
        <v>115610.80772</v>
      </c>
      <c r="C19" s="244">
        <v>129053.24390999999</v>
      </c>
      <c r="D19" s="245">
        <v>111.62730000000001</v>
      </c>
      <c r="E19" s="246">
        <v>3.1399999999999997E-2</v>
      </c>
      <c r="F19" s="247">
        <v>3.8300000000000001E-2</v>
      </c>
      <c r="G19" s="244">
        <v>59634.59575</v>
      </c>
      <c r="H19" s="244">
        <v>59255.252869999997</v>
      </c>
      <c r="I19" s="245">
        <v>99.363900000000001</v>
      </c>
      <c r="J19" s="246">
        <v>4.82E-2</v>
      </c>
      <c r="K19" s="247">
        <v>4.53E-2</v>
      </c>
      <c r="L19" s="244">
        <v>175245.40346999999</v>
      </c>
      <c r="M19" s="244">
        <v>188308.49677999999</v>
      </c>
      <c r="N19" s="248">
        <v>107.4542</v>
      </c>
      <c r="O19" s="249">
        <v>3.5700000000000003E-2</v>
      </c>
      <c r="P19" s="247">
        <v>4.02E-2</v>
      </c>
    </row>
    <row r="20" spans="1:16" ht="14.25" customHeight="1">
      <c r="A20" s="243" t="s">
        <v>1218</v>
      </c>
      <c r="B20" s="244">
        <v>71332.999069999991</v>
      </c>
      <c r="C20" s="244">
        <v>79184.439159999994</v>
      </c>
      <c r="D20" s="245">
        <v>111.0067</v>
      </c>
      <c r="E20" s="246">
        <v>1.9400000000000001E-2</v>
      </c>
      <c r="F20" s="247">
        <v>2.35E-2</v>
      </c>
      <c r="G20" s="244">
        <v>118464.42990999999</v>
      </c>
      <c r="H20" s="244">
        <v>118044.72034999999</v>
      </c>
      <c r="I20" s="245">
        <v>99.645700000000005</v>
      </c>
      <c r="J20" s="245">
        <v>9.5799999999999996E-2</v>
      </c>
      <c r="K20" s="247">
        <v>9.0300000000000005E-2</v>
      </c>
      <c r="L20" s="244">
        <v>189797.42898</v>
      </c>
      <c r="M20" s="244">
        <v>197229.15951</v>
      </c>
      <c r="N20" s="248">
        <v>103.9156</v>
      </c>
      <c r="O20" s="249">
        <v>3.8600000000000002E-2</v>
      </c>
      <c r="P20" s="247">
        <v>4.2099999999999999E-2</v>
      </c>
    </row>
    <row r="21" spans="1:16" ht="14.25" customHeight="1">
      <c r="A21" s="243" t="s">
        <v>1219</v>
      </c>
      <c r="B21" s="244">
        <v>101543.49056000001</v>
      </c>
      <c r="C21" s="244">
        <v>96223.70315999999</v>
      </c>
      <c r="D21" s="245">
        <v>94.761099999999999</v>
      </c>
      <c r="E21" s="246">
        <v>2.76E-2</v>
      </c>
      <c r="F21" s="247">
        <v>2.8500000000000001E-2</v>
      </c>
      <c r="G21" s="244">
        <v>0</v>
      </c>
      <c r="H21" s="244">
        <v>0</v>
      </c>
      <c r="I21" s="245" t="s">
        <v>1129</v>
      </c>
      <c r="J21" s="245" t="s">
        <v>1129</v>
      </c>
      <c r="K21" s="247" t="s">
        <v>1129</v>
      </c>
      <c r="L21" s="244">
        <v>101543.49056000001</v>
      </c>
      <c r="M21" s="244">
        <v>96223.70315999999</v>
      </c>
      <c r="N21" s="248">
        <v>94.761099999999999</v>
      </c>
      <c r="O21" s="249">
        <v>2.07E-2</v>
      </c>
      <c r="P21" s="247">
        <v>2.06E-2</v>
      </c>
    </row>
    <row r="22" spans="1:16" ht="14.25" customHeight="1">
      <c r="A22" s="243" t="s">
        <v>1220</v>
      </c>
      <c r="B22" s="244">
        <v>4044.5764700000004</v>
      </c>
      <c r="C22" s="244">
        <v>4956.3905500000001</v>
      </c>
      <c r="D22" s="245">
        <v>122.5441</v>
      </c>
      <c r="E22" s="246">
        <v>1.1000000000000001E-3</v>
      </c>
      <c r="F22" s="247">
        <v>1.5E-3</v>
      </c>
      <c r="G22" s="244">
        <v>0</v>
      </c>
      <c r="H22" s="244">
        <v>0</v>
      </c>
      <c r="I22" s="245" t="s">
        <v>1129</v>
      </c>
      <c r="J22" s="245" t="s">
        <v>1129</v>
      </c>
      <c r="K22" s="247" t="s">
        <v>1129</v>
      </c>
      <c r="L22" s="244">
        <v>4044.5764700000004</v>
      </c>
      <c r="M22" s="244">
        <v>4956.3905500000001</v>
      </c>
      <c r="N22" s="248">
        <v>122.5441</v>
      </c>
      <c r="O22" s="249">
        <v>8.0000000000000004E-4</v>
      </c>
      <c r="P22" s="247">
        <v>1.1000000000000001E-3</v>
      </c>
    </row>
    <row r="23" spans="1:16" ht="14.25" customHeight="1">
      <c r="A23" s="243" t="s">
        <v>1221</v>
      </c>
      <c r="B23" s="244">
        <v>19628.336380000001</v>
      </c>
      <c r="C23" s="244">
        <v>20766.819030000002</v>
      </c>
      <c r="D23" s="245">
        <v>105.8002</v>
      </c>
      <c r="E23" s="246">
        <v>5.3E-3</v>
      </c>
      <c r="F23" s="247">
        <v>6.1999999999999998E-3</v>
      </c>
      <c r="G23" s="244">
        <v>0</v>
      </c>
      <c r="H23" s="244">
        <v>0</v>
      </c>
      <c r="I23" s="245" t="s">
        <v>1129</v>
      </c>
      <c r="J23" s="245" t="s">
        <v>1129</v>
      </c>
      <c r="K23" s="247" t="s">
        <v>1129</v>
      </c>
      <c r="L23" s="244">
        <v>19628.336380000001</v>
      </c>
      <c r="M23" s="244">
        <v>20766.819030000002</v>
      </c>
      <c r="N23" s="248">
        <v>105.8002</v>
      </c>
      <c r="O23" s="249">
        <v>4.0000000000000001E-3</v>
      </c>
      <c r="P23" s="247">
        <v>4.4000000000000003E-3</v>
      </c>
    </row>
    <row r="24" spans="1:16" ht="14.25" customHeight="1">
      <c r="A24" s="243" t="s">
        <v>1222</v>
      </c>
      <c r="B24" s="244">
        <v>308498.57030999998</v>
      </c>
      <c r="C24" s="244">
        <v>280606.30864</v>
      </c>
      <c r="D24" s="245">
        <v>90.958699999999993</v>
      </c>
      <c r="E24" s="246">
        <v>8.3900000000000002E-2</v>
      </c>
      <c r="F24" s="247">
        <v>8.3199999999999996E-2</v>
      </c>
      <c r="G24" s="244">
        <v>0</v>
      </c>
      <c r="H24" s="244">
        <v>0</v>
      </c>
      <c r="I24" s="245" t="s">
        <v>1129</v>
      </c>
      <c r="J24" s="246" t="s">
        <v>1129</v>
      </c>
      <c r="K24" s="247" t="s">
        <v>1129</v>
      </c>
      <c r="L24" s="244">
        <v>308498.57030999998</v>
      </c>
      <c r="M24" s="244">
        <v>280606.30864</v>
      </c>
      <c r="N24" s="248">
        <v>90.958699999999993</v>
      </c>
      <c r="O24" s="249">
        <v>6.2799999999999995E-2</v>
      </c>
      <c r="P24" s="247">
        <v>0.06</v>
      </c>
    </row>
    <row r="25" spans="1:16" ht="14.25" customHeight="1">
      <c r="A25" s="243" t="s">
        <v>1223</v>
      </c>
      <c r="B25" s="244">
        <v>0</v>
      </c>
      <c r="C25" s="244">
        <v>0</v>
      </c>
      <c r="D25" s="245" t="s">
        <v>1129</v>
      </c>
      <c r="E25" s="246" t="s">
        <v>1129</v>
      </c>
      <c r="F25" s="247" t="s">
        <v>1129</v>
      </c>
      <c r="G25" s="244">
        <v>6797.2029599999996</v>
      </c>
      <c r="H25" s="244">
        <v>7447.7982400000001</v>
      </c>
      <c r="I25" s="245">
        <v>109.5715</v>
      </c>
      <c r="J25" s="246">
        <v>5.4999999999999997E-3</v>
      </c>
      <c r="K25" s="247">
        <v>5.7000000000000002E-3</v>
      </c>
      <c r="L25" s="244">
        <v>6797.2029599999996</v>
      </c>
      <c r="M25" s="244">
        <v>7447.7982400000001</v>
      </c>
      <c r="N25" s="248">
        <v>109.5715</v>
      </c>
      <c r="O25" s="249">
        <v>1.4E-3</v>
      </c>
      <c r="P25" s="247">
        <v>1.6000000000000001E-3</v>
      </c>
    </row>
    <row r="26" spans="1:16" ht="14.25" customHeight="1">
      <c r="A26" s="243" t="s">
        <v>1224</v>
      </c>
      <c r="B26" s="244">
        <v>15929.936320000001</v>
      </c>
      <c r="C26" s="244">
        <v>14621.3788</v>
      </c>
      <c r="D26" s="245">
        <v>91.785499999999999</v>
      </c>
      <c r="E26" s="246">
        <v>4.3E-3</v>
      </c>
      <c r="F26" s="247">
        <v>4.3E-3</v>
      </c>
      <c r="G26" s="244">
        <v>118118.73613999999</v>
      </c>
      <c r="H26" s="244">
        <v>114626.19537</v>
      </c>
      <c r="I26" s="245">
        <v>97.043199999999999</v>
      </c>
      <c r="J26" s="246">
        <v>9.5500000000000002E-2</v>
      </c>
      <c r="K26" s="247">
        <v>8.77E-2</v>
      </c>
      <c r="L26" s="244">
        <v>134048.67246</v>
      </c>
      <c r="M26" s="244">
        <v>129247.57417000001</v>
      </c>
      <c r="N26" s="248">
        <v>96.418400000000005</v>
      </c>
      <c r="O26" s="249">
        <v>2.7300000000000001E-2</v>
      </c>
      <c r="P26" s="247">
        <v>2.76E-2</v>
      </c>
    </row>
    <row r="27" spans="1:16" ht="14.25" customHeight="1">
      <c r="A27" s="243" t="s">
        <v>1225</v>
      </c>
      <c r="B27" s="244">
        <v>0</v>
      </c>
      <c r="C27" s="244">
        <v>0</v>
      </c>
      <c r="D27" s="245" t="s">
        <v>1129</v>
      </c>
      <c r="E27" s="246" t="s">
        <v>1129</v>
      </c>
      <c r="F27" s="247" t="s">
        <v>1129</v>
      </c>
      <c r="G27" s="244">
        <v>21821.324199999999</v>
      </c>
      <c r="H27" s="244">
        <v>19444.452539999998</v>
      </c>
      <c r="I27" s="245">
        <v>89.107600000000005</v>
      </c>
      <c r="J27" s="246">
        <v>1.7600000000000001E-2</v>
      </c>
      <c r="K27" s="247">
        <v>1.49E-2</v>
      </c>
      <c r="L27" s="244">
        <v>21821.324199999999</v>
      </c>
      <c r="M27" s="244">
        <v>19444.452539999998</v>
      </c>
      <c r="N27" s="248">
        <v>89.107600000000005</v>
      </c>
      <c r="O27" s="249">
        <v>4.4000000000000003E-3</v>
      </c>
      <c r="P27" s="247">
        <v>4.1999999999999997E-3</v>
      </c>
    </row>
    <row r="28" spans="1:16" ht="14.25" customHeight="1">
      <c r="A28" s="243" t="s">
        <v>1226</v>
      </c>
      <c r="B28" s="244">
        <v>70376.27</v>
      </c>
      <c r="C28" s="244">
        <v>30727.631000000001</v>
      </c>
      <c r="D28" s="245">
        <v>43.661900000000003</v>
      </c>
      <c r="E28" s="246">
        <v>1.9099999999999999E-2</v>
      </c>
      <c r="F28" s="247">
        <v>9.1000000000000004E-3</v>
      </c>
      <c r="G28" s="244">
        <v>0</v>
      </c>
      <c r="H28" s="244">
        <v>0</v>
      </c>
      <c r="I28" s="245" t="s">
        <v>1129</v>
      </c>
      <c r="J28" s="246" t="s">
        <v>1129</v>
      </c>
      <c r="K28" s="247" t="s">
        <v>1129</v>
      </c>
      <c r="L28" s="244">
        <v>70376.27</v>
      </c>
      <c r="M28" s="244">
        <v>30727.631000000001</v>
      </c>
      <c r="N28" s="248">
        <v>43.661900000000003</v>
      </c>
      <c r="O28" s="249">
        <v>1.43E-2</v>
      </c>
      <c r="P28" s="247">
        <v>6.6E-3</v>
      </c>
    </row>
    <row r="29" spans="1:16" ht="14.25" customHeight="1">
      <c r="A29" s="243" t="s">
        <v>1227</v>
      </c>
      <c r="B29" s="244">
        <v>174062.39843999999</v>
      </c>
      <c r="C29" s="244">
        <v>150909.26946000001</v>
      </c>
      <c r="D29" s="245">
        <v>86.698400000000007</v>
      </c>
      <c r="E29" s="246">
        <v>4.7300000000000002E-2</v>
      </c>
      <c r="F29" s="247">
        <v>4.4699999999999997E-2</v>
      </c>
      <c r="G29" s="244">
        <v>32686.290710000001</v>
      </c>
      <c r="H29" s="244">
        <v>30820.002329999999</v>
      </c>
      <c r="I29" s="245">
        <v>94.290300000000002</v>
      </c>
      <c r="J29" s="246">
        <v>2.64E-2</v>
      </c>
      <c r="K29" s="247">
        <v>2.3599999999999999E-2</v>
      </c>
      <c r="L29" s="244">
        <v>206748.68915000002</v>
      </c>
      <c r="M29" s="244">
        <v>181729.27179</v>
      </c>
      <c r="N29" s="248">
        <v>87.898600000000002</v>
      </c>
      <c r="O29" s="249">
        <v>4.2099999999999999E-2</v>
      </c>
      <c r="P29" s="247">
        <v>3.8800000000000001E-2</v>
      </c>
    </row>
    <row r="30" spans="1:16" ht="14.25" customHeight="1">
      <c r="A30" s="243" t="s">
        <v>1228</v>
      </c>
      <c r="B30" s="244">
        <v>78252.327340000003</v>
      </c>
      <c r="C30" s="244">
        <v>76168.156499999997</v>
      </c>
      <c r="D30" s="245">
        <v>97.336600000000004</v>
      </c>
      <c r="E30" s="246">
        <v>2.1299999999999999E-2</v>
      </c>
      <c r="F30" s="247">
        <v>2.2599999999999999E-2</v>
      </c>
      <c r="G30" s="244">
        <v>63408.017530000005</v>
      </c>
      <c r="H30" s="244">
        <v>55695.503830000001</v>
      </c>
      <c r="I30" s="245">
        <v>87.836699999999993</v>
      </c>
      <c r="J30" s="246">
        <v>5.1299999999999998E-2</v>
      </c>
      <c r="K30" s="247">
        <v>4.2599999999999999E-2</v>
      </c>
      <c r="L30" s="244">
        <v>141660.34487</v>
      </c>
      <c r="M30" s="244">
        <v>131863.66032999998</v>
      </c>
      <c r="N30" s="248">
        <v>93.084400000000002</v>
      </c>
      <c r="O30" s="249">
        <v>2.8799999999999999E-2</v>
      </c>
      <c r="P30" s="247">
        <v>2.8199999999999999E-2</v>
      </c>
    </row>
    <row r="31" spans="1:16" ht="14.25" customHeight="1">
      <c r="A31" s="243" t="s">
        <v>1229</v>
      </c>
      <c r="B31" s="244">
        <v>37481.985719999997</v>
      </c>
      <c r="C31" s="244">
        <v>32008.84722</v>
      </c>
      <c r="D31" s="245">
        <v>85.397900000000007</v>
      </c>
      <c r="E31" s="246">
        <v>1.0200000000000001E-2</v>
      </c>
      <c r="F31" s="247">
        <v>9.4999999999999998E-3</v>
      </c>
      <c r="G31" s="244">
        <v>0</v>
      </c>
      <c r="H31" s="244">
        <v>0</v>
      </c>
      <c r="I31" s="245" t="s">
        <v>1129</v>
      </c>
      <c r="J31" s="246" t="s">
        <v>1129</v>
      </c>
      <c r="K31" s="247" t="s">
        <v>1129</v>
      </c>
      <c r="L31" s="244">
        <v>37481.985719999997</v>
      </c>
      <c r="M31" s="244">
        <v>32008.84722</v>
      </c>
      <c r="N31" s="248">
        <v>85.397900000000007</v>
      </c>
      <c r="O31" s="249">
        <v>7.6E-3</v>
      </c>
      <c r="P31" s="247">
        <v>6.7999999999999996E-3</v>
      </c>
    </row>
    <row r="32" spans="1:16" ht="14.25" customHeight="1">
      <c r="A32" s="243" t="s">
        <v>1230</v>
      </c>
      <c r="B32" s="244">
        <v>0</v>
      </c>
      <c r="C32" s="244">
        <v>0</v>
      </c>
      <c r="D32" s="245" t="s">
        <v>1129</v>
      </c>
      <c r="E32" s="246" t="s">
        <v>1129</v>
      </c>
      <c r="F32" s="247" t="s">
        <v>1129</v>
      </c>
      <c r="G32" s="244">
        <v>6619.0373099999997</v>
      </c>
      <c r="H32" s="244">
        <v>9474.7958500000004</v>
      </c>
      <c r="I32" s="245">
        <v>143.1446</v>
      </c>
      <c r="J32" s="246">
        <v>5.4000000000000003E-3</v>
      </c>
      <c r="K32" s="247">
        <v>7.1999999999999998E-3</v>
      </c>
      <c r="L32" s="244">
        <v>6619.0373099999997</v>
      </c>
      <c r="M32" s="244">
        <v>9474.7958500000004</v>
      </c>
      <c r="N32" s="248">
        <v>143.1446</v>
      </c>
      <c r="O32" s="249">
        <v>1.2999999999999999E-3</v>
      </c>
      <c r="P32" s="247">
        <v>2E-3</v>
      </c>
    </row>
    <row r="33" spans="1:16" ht="14.25" customHeight="1">
      <c r="A33" s="243" t="s">
        <v>1231</v>
      </c>
      <c r="B33" s="244">
        <v>161822.09904</v>
      </c>
      <c r="C33" s="244">
        <v>159699.48696000001</v>
      </c>
      <c r="D33" s="245">
        <v>98.688299999999998</v>
      </c>
      <c r="E33" s="246">
        <v>4.3999999999999997E-2</v>
      </c>
      <c r="F33" s="247">
        <v>4.7300000000000002E-2</v>
      </c>
      <c r="G33" s="244">
        <v>134215.29170999999</v>
      </c>
      <c r="H33" s="244">
        <v>129256.3391</v>
      </c>
      <c r="I33" s="245">
        <v>96.305199999999999</v>
      </c>
      <c r="J33" s="246">
        <v>0.1085</v>
      </c>
      <c r="K33" s="247">
        <v>9.8900000000000002E-2</v>
      </c>
      <c r="L33" s="244">
        <v>296037.39075000002</v>
      </c>
      <c r="M33" s="244">
        <v>288955.82605999999</v>
      </c>
      <c r="N33" s="248">
        <v>97.607900000000001</v>
      </c>
      <c r="O33" s="249">
        <v>6.0199999999999997E-2</v>
      </c>
      <c r="P33" s="247">
        <v>6.1699999999999998E-2</v>
      </c>
    </row>
    <row r="34" spans="1:16" ht="14.25" customHeight="1">
      <c r="A34" s="243" t="s">
        <v>1232</v>
      </c>
      <c r="B34" s="244">
        <v>0</v>
      </c>
      <c r="C34" s="244">
        <v>0</v>
      </c>
      <c r="D34" s="245" t="s">
        <v>1129</v>
      </c>
      <c r="E34" s="246" t="s">
        <v>1129</v>
      </c>
      <c r="F34" s="247" t="s">
        <v>1129</v>
      </c>
      <c r="G34" s="244">
        <v>7152.0278899999994</v>
      </c>
      <c r="H34" s="244">
        <v>10389.328619999998</v>
      </c>
      <c r="I34" s="245">
        <v>145.26410000000001</v>
      </c>
      <c r="J34" s="246">
        <v>5.7999999999999996E-3</v>
      </c>
      <c r="K34" s="247">
        <v>7.9000000000000008E-3</v>
      </c>
      <c r="L34" s="244">
        <v>7152.0278899999994</v>
      </c>
      <c r="M34" s="244">
        <v>10389.328619999998</v>
      </c>
      <c r="N34" s="248">
        <v>145.26410000000001</v>
      </c>
      <c r="O34" s="249">
        <v>1.5E-3</v>
      </c>
      <c r="P34" s="247">
        <v>2.2000000000000001E-3</v>
      </c>
    </row>
    <row r="35" spans="1:16" ht="18.75" customHeight="1">
      <c r="A35" s="634" t="s">
        <v>395</v>
      </c>
      <c r="B35" s="490">
        <v>3676979.3161399998</v>
      </c>
      <c r="C35" s="490">
        <v>3373353.7694099997</v>
      </c>
      <c r="D35" s="491">
        <v>91.742500000000007</v>
      </c>
      <c r="E35" s="492">
        <v>1</v>
      </c>
      <c r="F35" s="493">
        <v>1</v>
      </c>
      <c r="G35" s="494">
        <v>1237105.8913499999</v>
      </c>
      <c r="H35" s="490">
        <v>1307108.1964100001</v>
      </c>
      <c r="I35" s="491">
        <v>105.65860000000001</v>
      </c>
      <c r="J35" s="492">
        <v>1</v>
      </c>
      <c r="K35" s="493">
        <v>1</v>
      </c>
      <c r="L35" s="495">
        <v>4914085.2074899999</v>
      </c>
      <c r="M35" s="496">
        <v>4680461.9658199996</v>
      </c>
      <c r="N35" s="497">
        <v>95.245800000000003</v>
      </c>
      <c r="O35" s="498">
        <v>1</v>
      </c>
      <c r="P35" s="493">
        <v>1</v>
      </c>
    </row>
    <row r="36" spans="1:16" ht="12.75" customHeight="1">
      <c r="A36" s="51" t="s">
        <v>679</v>
      </c>
    </row>
    <row r="37" spans="1:16" ht="12.75" customHeight="1"/>
    <row r="38" spans="1:16" ht="12.75" customHeight="1">
      <c r="A38" s="614"/>
    </row>
    <row r="39" spans="1:16" ht="12.75" customHeight="1">
      <c r="A39" s="83" t="s">
        <v>389</v>
      </c>
    </row>
    <row r="40" spans="1:16" ht="12.75" customHeight="1">
      <c r="A40" s="615"/>
    </row>
    <row r="41" spans="1:16" ht="12.75" customHeight="1">
      <c r="A41" s="384"/>
    </row>
    <row r="42" spans="1:16" ht="12.75" customHeight="1">
      <c r="A42" s="385"/>
    </row>
    <row r="43" spans="1:16" ht="12.75" customHeight="1">
      <c r="A43" s="385"/>
    </row>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c r="P52" s="40" t="s">
        <v>544</v>
      </c>
    </row>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39"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9.85546875" customWidth="1"/>
    <col min="6" max="6" width="11.7109375" customWidth="1"/>
  </cols>
  <sheetData>
    <row r="1" spans="1:7" ht="12.75" customHeight="1">
      <c r="A1" s="559" t="s">
        <v>1164</v>
      </c>
    </row>
    <row r="2" spans="1:7" ht="12.75" customHeight="1">
      <c r="A2" s="142" t="s">
        <v>1165</v>
      </c>
    </row>
    <row r="3" spans="1:7" ht="12.75" customHeight="1"/>
    <row r="4" spans="1:7" ht="12.75" customHeight="1">
      <c r="B4" s="752" t="s">
        <v>616</v>
      </c>
      <c r="C4" s="753"/>
      <c r="D4" s="753"/>
      <c r="E4" s="753"/>
      <c r="F4" s="753"/>
    </row>
    <row r="5" spans="1:7">
      <c r="A5" s="757" t="s">
        <v>886</v>
      </c>
      <c r="B5" s="757" t="s">
        <v>686</v>
      </c>
      <c r="C5" s="758" t="s">
        <v>687</v>
      </c>
      <c r="D5" s="758"/>
      <c r="E5" s="755" t="s">
        <v>688</v>
      </c>
      <c r="F5" s="755"/>
    </row>
    <row r="6" spans="1:7" ht="65.25">
      <c r="A6" s="757"/>
      <c r="B6" s="757"/>
      <c r="C6" s="499" t="s">
        <v>885</v>
      </c>
      <c r="D6" s="499" t="s">
        <v>689</v>
      </c>
      <c r="E6" s="499" t="s">
        <v>690</v>
      </c>
      <c r="F6" s="499" t="s">
        <v>691</v>
      </c>
    </row>
    <row r="7" spans="1:7" ht="22.5">
      <c r="A7" s="250">
        <v>1</v>
      </c>
      <c r="B7" s="251" t="s">
        <v>692</v>
      </c>
      <c r="C7" s="252">
        <v>1210538</v>
      </c>
      <c r="D7" s="252">
        <v>239754.10108000002</v>
      </c>
      <c r="E7" s="252">
        <v>8819</v>
      </c>
      <c r="F7" s="252">
        <v>59275.972430000002</v>
      </c>
      <c r="G7" s="96"/>
    </row>
    <row r="8" spans="1:7" ht="22.5">
      <c r="A8" s="250">
        <v>2</v>
      </c>
      <c r="B8" s="251" t="s">
        <v>693</v>
      </c>
      <c r="C8" s="252">
        <v>90446</v>
      </c>
      <c r="D8" s="252">
        <v>158238.97162999999</v>
      </c>
      <c r="E8" s="252">
        <v>286105</v>
      </c>
      <c r="F8" s="252">
        <v>77436.930430000008</v>
      </c>
      <c r="G8" s="96"/>
    </row>
    <row r="9" spans="1:7" ht="22.5">
      <c r="A9" s="250">
        <v>3</v>
      </c>
      <c r="B9" s="251" t="s">
        <v>694</v>
      </c>
      <c r="C9" s="252">
        <v>214015</v>
      </c>
      <c r="D9" s="252">
        <v>347228.42456000001</v>
      </c>
      <c r="E9" s="252">
        <v>48465</v>
      </c>
      <c r="F9" s="252">
        <v>290085.92048000003</v>
      </c>
      <c r="G9" s="96"/>
    </row>
    <row r="10" spans="1:7" ht="33.75">
      <c r="A10" s="250">
        <v>4</v>
      </c>
      <c r="B10" s="251" t="s">
        <v>695</v>
      </c>
      <c r="C10" s="252">
        <v>113</v>
      </c>
      <c r="D10" s="252">
        <v>7936.0334699999994</v>
      </c>
      <c r="E10" s="252">
        <v>186</v>
      </c>
      <c r="F10" s="252">
        <v>656.39922000000001</v>
      </c>
    </row>
    <row r="11" spans="1:7" ht="22.5">
      <c r="A11" s="250">
        <v>5</v>
      </c>
      <c r="B11" s="253" t="s">
        <v>696</v>
      </c>
      <c r="C11" s="252">
        <v>76</v>
      </c>
      <c r="D11" s="252">
        <v>5300.5452500000001</v>
      </c>
      <c r="E11" s="252">
        <v>5</v>
      </c>
      <c r="F11" s="252">
        <v>11786.57257</v>
      </c>
    </row>
    <row r="12" spans="1:7" ht="22.5">
      <c r="A12" s="250">
        <v>6</v>
      </c>
      <c r="B12" s="251" t="s">
        <v>697</v>
      </c>
      <c r="C12" s="252">
        <v>10158</v>
      </c>
      <c r="D12" s="252">
        <v>122384.42398000001</v>
      </c>
      <c r="E12" s="252">
        <v>620</v>
      </c>
      <c r="F12" s="252">
        <v>48198.970930000003</v>
      </c>
    </row>
    <row r="13" spans="1:7" ht="22.5">
      <c r="A13" s="250">
        <v>7</v>
      </c>
      <c r="B13" s="251" t="s">
        <v>698</v>
      </c>
      <c r="C13" s="252">
        <v>9352</v>
      </c>
      <c r="D13" s="252">
        <v>27074.97955</v>
      </c>
      <c r="E13" s="252">
        <v>2016</v>
      </c>
      <c r="F13" s="252">
        <v>4623.6273300000003</v>
      </c>
    </row>
    <row r="14" spans="1:7" ht="22.5">
      <c r="A14" s="250">
        <v>8</v>
      </c>
      <c r="B14" s="251" t="s">
        <v>699</v>
      </c>
      <c r="C14" s="252">
        <v>257875</v>
      </c>
      <c r="D14" s="252">
        <v>346275.24417999998</v>
      </c>
      <c r="E14" s="252">
        <v>15604</v>
      </c>
      <c r="F14" s="252">
        <v>114360.28134</v>
      </c>
    </row>
    <row r="15" spans="1:7" ht="22.5">
      <c r="A15" s="250">
        <v>9</v>
      </c>
      <c r="B15" s="251" t="s">
        <v>700</v>
      </c>
      <c r="C15" s="252">
        <v>307509</v>
      </c>
      <c r="D15" s="252">
        <v>410626.53632000001</v>
      </c>
      <c r="E15" s="252">
        <v>37092</v>
      </c>
      <c r="F15" s="252">
        <v>180026.30581999998</v>
      </c>
    </row>
    <row r="16" spans="1:7" ht="33.75">
      <c r="A16" s="250">
        <v>10</v>
      </c>
      <c r="B16" s="251" t="s">
        <v>701</v>
      </c>
      <c r="C16" s="252">
        <v>1202126</v>
      </c>
      <c r="D16" s="252">
        <v>1320279.58706</v>
      </c>
      <c r="E16" s="252">
        <v>37393</v>
      </c>
      <c r="F16" s="252">
        <v>489884.20989999996</v>
      </c>
    </row>
    <row r="17" spans="1:6" ht="33.75">
      <c r="A17" s="250">
        <v>11</v>
      </c>
      <c r="B17" s="251" t="s">
        <v>702</v>
      </c>
      <c r="C17" s="252">
        <v>107</v>
      </c>
      <c r="D17" s="252">
        <v>3160.18336</v>
      </c>
      <c r="E17" s="252">
        <v>0</v>
      </c>
      <c r="F17" s="252">
        <v>8.538219999999999</v>
      </c>
    </row>
    <row r="18" spans="1:6" ht="22.5">
      <c r="A18" s="250">
        <v>12</v>
      </c>
      <c r="B18" s="251" t="s">
        <v>703</v>
      </c>
      <c r="C18" s="252">
        <v>17490</v>
      </c>
      <c r="D18" s="252">
        <v>29672.59159</v>
      </c>
      <c r="E18" s="252">
        <v>68</v>
      </c>
      <c r="F18" s="252">
        <v>2649.6322300000002</v>
      </c>
    </row>
    <row r="19" spans="1:6" ht="22.5">
      <c r="A19" s="250">
        <v>13</v>
      </c>
      <c r="B19" s="251" t="s">
        <v>704</v>
      </c>
      <c r="C19" s="252">
        <v>79193</v>
      </c>
      <c r="D19" s="252">
        <v>173739.79843999998</v>
      </c>
      <c r="E19" s="252">
        <v>5306</v>
      </c>
      <c r="F19" s="252">
        <v>66520.276079999996</v>
      </c>
    </row>
    <row r="20" spans="1:6" ht="22.5">
      <c r="A20" s="250">
        <v>14</v>
      </c>
      <c r="B20" s="251" t="s">
        <v>705</v>
      </c>
      <c r="C20" s="252">
        <v>25090</v>
      </c>
      <c r="D20" s="252">
        <v>99195.638420000003</v>
      </c>
      <c r="E20" s="252">
        <v>1674</v>
      </c>
      <c r="F20" s="252">
        <v>19075.782440000003</v>
      </c>
    </row>
    <row r="21" spans="1:6" ht="22.5">
      <c r="A21" s="250">
        <v>15</v>
      </c>
      <c r="B21" s="251" t="s">
        <v>706</v>
      </c>
      <c r="C21" s="252">
        <v>441</v>
      </c>
      <c r="D21" s="252">
        <v>3176.2658099999999</v>
      </c>
      <c r="E21" s="252">
        <v>222</v>
      </c>
      <c r="F21" s="252">
        <v>5377.8956200000002</v>
      </c>
    </row>
    <row r="22" spans="1:6" ht="22.5">
      <c r="A22" s="250">
        <v>16</v>
      </c>
      <c r="B22" s="251" t="s">
        <v>707</v>
      </c>
      <c r="C22" s="252">
        <v>88131</v>
      </c>
      <c r="D22" s="252">
        <v>50278.565139999999</v>
      </c>
      <c r="E22" s="252">
        <v>922</v>
      </c>
      <c r="F22" s="252">
        <v>9097.4114200000004</v>
      </c>
    </row>
    <row r="23" spans="1:6" ht="22.5">
      <c r="A23" s="250">
        <v>17</v>
      </c>
      <c r="B23" s="251" t="s">
        <v>708</v>
      </c>
      <c r="C23" s="252">
        <v>3412</v>
      </c>
      <c r="D23" s="252">
        <v>1241.43049</v>
      </c>
      <c r="E23" s="252">
        <v>0</v>
      </c>
      <c r="F23" s="252">
        <v>95.083410000000001</v>
      </c>
    </row>
    <row r="24" spans="1:6" ht="22.5">
      <c r="A24" s="250">
        <v>18</v>
      </c>
      <c r="B24" s="251" t="s">
        <v>709</v>
      </c>
      <c r="C24" s="252">
        <v>139950</v>
      </c>
      <c r="D24" s="252">
        <v>27790.449079999999</v>
      </c>
      <c r="E24" s="252">
        <v>43158</v>
      </c>
      <c r="F24" s="252">
        <v>8338.4235900000003</v>
      </c>
    </row>
    <row r="25" spans="1:6" ht="22.5">
      <c r="A25" s="250">
        <v>19</v>
      </c>
      <c r="B25" s="251" t="s">
        <v>710</v>
      </c>
      <c r="C25" s="252">
        <v>784640</v>
      </c>
      <c r="D25" s="252">
        <v>1161991.75951</v>
      </c>
      <c r="E25" s="252">
        <v>25341</v>
      </c>
      <c r="F25" s="252">
        <v>667551.04261999996</v>
      </c>
    </row>
    <row r="26" spans="1:6" ht="22.5">
      <c r="A26" s="250">
        <v>20</v>
      </c>
      <c r="B26" s="251" t="s">
        <v>711</v>
      </c>
      <c r="C26" s="252">
        <v>2026</v>
      </c>
      <c r="D26" s="252">
        <v>11265.18312</v>
      </c>
      <c r="E26" s="252">
        <v>436</v>
      </c>
      <c r="F26" s="252">
        <v>4850.0476500000004</v>
      </c>
    </row>
    <row r="27" spans="1:6" ht="33.75">
      <c r="A27" s="250">
        <v>21</v>
      </c>
      <c r="B27" s="251" t="s">
        <v>712</v>
      </c>
      <c r="C27" s="252">
        <v>648665</v>
      </c>
      <c r="D27" s="252">
        <v>73876.911890000003</v>
      </c>
      <c r="E27" s="252">
        <v>2092</v>
      </c>
      <c r="F27" s="252">
        <v>12122.03241</v>
      </c>
    </row>
    <row r="28" spans="1:6" ht="22.5">
      <c r="A28" s="250">
        <v>22</v>
      </c>
      <c r="B28" s="251" t="s">
        <v>713</v>
      </c>
      <c r="C28" s="252">
        <v>3779</v>
      </c>
      <c r="D28" s="252">
        <v>3273.7203</v>
      </c>
      <c r="E28" s="252">
        <v>148</v>
      </c>
      <c r="F28" s="252">
        <v>3607.09067</v>
      </c>
    </row>
    <row r="29" spans="1:6" ht="45">
      <c r="A29" s="250">
        <v>23</v>
      </c>
      <c r="B29" s="251" t="s">
        <v>714</v>
      </c>
      <c r="C29" s="252">
        <v>44956</v>
      </c>
      <c r="D29" s="252">
        <v>56700.621590000002</v>
      </c>
      <c r="E29" s="252">
        <v>3512</v>
      </c>
      <c r="F29" s="252">
        <v>52481.64155</v>
      </c>
    </row>
    <row r="30" spans="1:6" ht="22.5">
      <c r="A30" s="250">
        <v>24</v>
      </c>
      <c r="B30" s="251" t="s">
        <v>715</v>
      </c>
      <c r="C30" s="252">
        <v>0</v>
      </c>
      <c r="D30" s="252">
        <v>0</v>
      </c>
      <c r="E30" s="252">
        <v>0</v>
      </c>
      <c r="F30" s="252">
        <v>0</v>
      </c>
    </row>
    <row r="31" spans="1:6" ht="22.5">
      <c r="A31" s="250">
        <v>25</v>
      </c>
      <c r="B31" s="251" t="s">
        <v>716</v>
      </c>
      <c r="C31" s="252">
        <v>0</v>
      </c>
      <c r="D31" s="252">
        <v>0</v>
      </c>
      <c r="E31" s="252">
        <v>0</v>
      </c>
      <c r="F31" s="252">
        <v>0</v>
      </c>
    </row>
    <row r="32" spans="1:6" ht="22.5">
      <c r="A32" s="500"/>
      <c r="B32" s="501" t="s">
        <v>717</v>
      </c>
      <c r="C32" s="502">
        <v>3656022</v>
      </c>
      <c r="D32" s="502">
        <v>3373353.7694099997</v>
      </c>
      <c r="E32" s="502">
        <v>487655</v>
      </c>
      <c r="F32" s="502">
        <v>1387498.23346</v>
      </c>
    </row>
    <row r="33" spans="1:7" ht="22.5">
      <c r="A33" s="500"/>
      <c r="B33" s="501" t="s">
        <v>718</v>
      </c>
      <c r="C33" s="502">
        <v>1484066</v>
      </c>
      <c r="D33" s="502">
        <v>1307108.1964100001</v>
      </c>
      <c r="E33" s="502">
        <v>31529</v>
      </c>
      <c r="F33" s="502">
        <v>740611.85489999992</v>
      </c>
    </row>
    <row r="34" spans="1:7">
      <c r="A34" s="500"/>
      <c r="B34" s="503" t="s">
        <v>719</v>
      </c>
      <c r="C34" s="504">
        <v>5140088</v>
      </c>
      <c r="D34" s="504">
        <v>4680461.9658199996</v>
      </c>
      <c r="E34" s="504">
        <v>519184</v>
      </c>
      <c r="F34" s="504">
        <v>2128110.0883599999</v>
      </c>
    </row>
    <row r="35" spans="1:7" ht="12.75" customHeight="1">
      <c r="A35" s="51" t="s">
        <v>721</v>
      </c>
    </row>
    <row r="36" spans="1:7" ht="12.75" customHeight="1"/>
    <row r="37" spans="1:7" ht="12.75" customHeight="1">
      <c r="A37" s="562" t="s">
        <v>545</v>
      </c>
    </row>
    <row r="38" spans="1:7" ht="12.75" customHeight="1">
      <c r="A38" s="141" t="s">
        <v>546</v>
      </c>
    </row>
    <row r="39" spans="1:7" ht="12.75" customHeight="1"/>
    <row r="40" spans="1:7" ht="12.75" customHeight="1"/>
    <row r="41" spans="1:7" ht="12.75" customHeight="1">
      <c r="G41" s="86"/>
    </row>
    <row r="42" spans="1:7" ht="12.75" customHeight="1">
      <c r="G42" s="96"/>
    </row>
    <row r="43" spans="1:7" ht="12.75" customHeight="1"/>
    <row r="44" spans="1:7" ht="12.75" customHeight="1">
      <c r="G44" s="96"/>
    </row>
    <row r="45" spans="1:7" ht="12.75" customHeight="1">
      <c r="G45" s="86"/>
    </row>
    <row r="46" spans="1:7" ht="12.75" customHeight="1">
      <c r="G46" s="86"/>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720</v>
      </c>
    </row>
    <row r="66" spans="1:1" ht="12.75" customHeight="1"/>
    <row r="67" spans="1:1" ht="12.75" customHeight="1"/>
    <row r="68" spans="1:1" ht="12.75" customHeight="1">
      <c r="A68" s="83" t="s">
        <v>389</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53" t="s">
        <v>547</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403" t="s">
        <v>1166</v>
      </c>
    </row>
    <row r="2" spans="1:18" ht="12.75" customHeight="1">
      <c r="A2" s="128" t="s">
        <v>1167</v>
      </c>
      <c r="Q2" s="96"/>
    </row>
    <row r="3" spans="1:18" ht="12.75" customHeight="1">
      <c r="A3" s="15"/>
      <c r="M3" s="86"/>
      <c r="Q3" s="86"/>
    </row>
    <row r="4" spans="1:18" ht="12.75" customHeight="1">
      <c r="M4" s="86"/>
      <c r="O4" s="86"/>
      <c r="Q4" s="86"/>
    </row>
    <row r="5" spans="1:18" ht="12.75" customHeight="1"/>
    <row r="6" spans="1:18" ht="12.75" customHeight="1">
      <c r="P6" s="86"/>
    </row>
    <row r="7" spans="1:18" ht="12.75" customHeight="1"/>
    <row r="8" spans="1:18" ht="12.75" customHeight="1">
      <c r="R8" s="86"/>
    </row>
    <row r="9" spans="1:18" ht="12.75" customHeight="1">
      <c r="R9" s="96"/>
    </row>
    <row r="10" spans="1:18" ht="12.75" customHeight="1">
      <c r="Q10" s="86"/>
    </row>
    <row r="11" spans="1:18" ht="12.75" customHeight="1">
      <c r="Q11" s="96"/>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721</v>
      </c>
    </row>
    <row r="43" spans="1:17" ht="12.75" customHeight="1">
      <c r="A43" s="54"/>
      <c r="Q43" s="96"/>
    </row>
    <row r="44" spans="1:17" ht="12.75" customHeight="1">
      <c r="A44" s="616" t="s">
        <v>235</v>
      </c>
    </row>
    <row r="45" spans="1:17" ht="12.75" customHeight="1">
      <c r="A45" s="616" t="s">
        <v>236</v>
      </c>
    </row>
    <row r="46" spans="1:17" ht="12.75" customHeight="1">
      <c r="A46" s="616" t="s">
        <v>237</v>
      </c>
    </row>
    <row r="47" spans="1:17" ht="12.75" customHeight="1">
      <c r="A47" s="55"/>
    </row>
    <row r="48" spans="1:17" ht="12.75" customHeight="1">
      <c r="A48" s="143" t="s">
        <v>238</v>
      </c>
    </row>
    <row r="49" spans="1:8" ht="12.75" customHeight="1">
      <c r="A49" s="143" t="s">
        <v>239</v>
      </c>
    </row>
    <row r="50" spans="1:8" ht="12.75" customHeight="1">
      <c r="A50" s="144" t="s">
        <v>240</v>
      </c>
    </row>
    <row r="51" spans="1:8" ht="12.75" customHeight="1">
      <c r="A51" s="56"/>
    </row>
    <row r="52" spans="1:8" ht="12.75" customHeight="1">
      <c r="A52" s="57" t="s">
        <v>722</v>
      </c>
    </row>
    <row r="53" spans="1:8" ht="12.75" customHeight="1">
      <c r="A53" s="57" t="s">
        <v>1093</v>
      </c>
      <c r="B53" s="30"/>
      <c r="C53" s="30"/>
      <c r="D53" s="30"/>
      <c r="E53" s="30"/>
      <c r="F53" s="30"/>
      <c r="G53" s="30"/>
      <c r="H53" s="30"/>
    </row>
    <row r="54" spans="1:8" ht="12.75" customHeight="1">
      <c r="A54" s="57" t="s">
        <v>859</v>
      </c>
      <c r="B54" s="30"/>
      <c r="C54" s="30"/>
      <c r="D54" s="30"/>
      <c r="E54" s="30"/>
      <c r="F54" s="30"/>
      <c r="G54" s="30"/>
      <c r="H54" s="30"/>
    </row>
    <row r="55" spans="1:8" ht="12.75" customHeight="1">
      <c r="A55" s="57" t="s">
        <v>1094</v>
      </c>
      <c r="B55" s="30"/>
      <c r="C55" s="30"/>
      <c r="D55" s="30"/>
      <c r="E55" s="30"/>
      <c r="F55" s="30"/>
      <c r="G55" s="30"/>
      <c r="H55" s="30"/>
    </row>
    <row r="56" spans="1:8" ht="12.75" customHeight="1">
      <c r="A56" s="57" t="s">
        <v>1096</v>
      </c>
      <c r="H56" s="30"/>
    </row>
    <row r="57" spans="1:8" ht="12.75" customHeight="1">
      <c r="A57" s="57" t="s">
        <v>1095</v>
      </c>
      <c r="B57" s="30"/>
      <c r="C57" s="30"/>
      <c r="D57" s="30"/>
      <c r="E57" s="30"/>
      <c r="F57" s="30"/>
      <c r="G57" s="30"/>
      <c r="H57" s="30"/>
    </row>
    <row r="58" spans="1:8" ht="12.75" customHeight="1">
      <c r="A58" s="57" t="s">
        <v>1097</v>
      </c>
      <c r="B58" s="30"/>
      <c r="C58" s="30"/>
      <c r="D58" s="30"/>
      <c r="E58" s="30"/>
      <c r="F58" s="30"/>
      <c r="G58" s="30"/>
      <c r="H58" s="30"/>
    </row>
    <row r="59" spans="1:8" ht="12.75" customHeight="1">
      <c r="A59" s="57" t="s">
        <v>860</v>
      </c>
      <c r="B59" s="30"/>
      <c r="C59" s="30"/>
      <c r="D59" s="30"/>
      <c r="E59" s="30"/>
      <c r="F59" s="30"/>
      <c r="G59" s="30"/>
      <c r="H59" s="30"/>
    </row>
    <row r="60" spans="1:8" ht="12.75" customHeight="1">
      <c r="A60" s="658" t="s">
        <v>1003</v>
      </c>
      <c r="B60" s="30"/>
      <c r="C60" s="30"/>
      <c r="D60" s="30"/>
      <c r="E60" s="30"/>
      <c r="F60" s="30"/>
      <c r="G60" s="30"/>
      <c r="H60" s="30"/>
    </row>
    <row r="61" spans="1:8" ht="12.75" customHeight="1">
      <c r="A61" s="658"/>
    </row>
    <row r="62" spans="1:8" ht="12.75" customHeight="1"/>
    <row r="63" spans="1:8" ht="12.75" customHeight="1">
      <c r="A63" s="83" t="s">
        <v>389</v>
      </c>
    </row>
    <row r="64" spans="1:8" ht="12.75" customHeight="1"/>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471</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87" t="s">
        <v>556</v>
      </c>
      <c r="B1" s="588"/>
      <c r="C1" s="588"/>
      <c r="D1" s="588"/>
      <c r="E1" s="588"/>
      <c r="F1" s="588"/>
      <c r="G1" s="588"/>
    </row>
    <row r="2" spans="1:12">
      <c r="A2" s="585" t="s">
        <v>557</v>
      </c>
      <c r="B2" s="588"/>
      <c r="C2" s="588"/>
      <c r="D2" s="588"/>
      <c r="E2" s="588"/>
      <c r="F2" s="588"/>
      <c r="G2" s="588"/>
    </row>
    <row r="3" spans="1:12" ht="12.75" customHeight="1">
      <c r="A3" s="38" t="s">
        <v>565</v>
      </c>
      <c r="G3" s="404" t="str">
        <f>Naslovnica!A20</f>
        <v>Lipanj 2014.</v>
      </c>
    </row>
    <row r="4" spans="1:12" ht="12.75" customHeight="1">
      <c r="A4" s="140" t="s">
        <v>566</v>
      </c>
      <c r="G4" s="129" t="str">
        <f>Naslovnica!A24</f>
        <v>June 2014</v>
      </c>
    </row>
    <row r="5" spans="1:12" ht="12.75" customHeight="1"/>
    <row r="6" spans="1:12" ht="23.25" customHeight="1">
      <c r="A6" s="759" t="s">
        <v>723</v>
      </c>
      <c r="B6" s="759"/>
      <c r="C6" s="759"/>
      <c r="D6" s="759"/>
      <c r="E6" s="759"/>
      <c r="F6" s="759"/>
      <c r="G6" s="759"/>
    </row>
    <row r="7" spans="1:12" ht="26.25" customHeight="1">
      <c r="A7" s="145" t="s">
        <v>730</v>
      </c>
      <c r="B7" s="145"/>
      <c r="C7" s="145"/>
      <c r="D7" s="145"/>
      <c r="E7" s="145"/>
      <c r="F7" s="145"/>
      <c r="G7" s="146" t="s">
        <v>244</v>
      </c>
    </row>
    <row r="8" spans="1:12" ht="18.75" customHeight="1">
      <c r="A8" s="641" t="s">
        <v>931</v>
      </c>
      <c r="B8" s="255"/>
      <c r="C8" s="255"/>
      <c r="D8" s="255"/>
      <c r="E8" s="255"/>
      <c r="F8" s="256"/>
      <c r="G8" s="257"/>
      <c r="H8" s="96"/>
    </row>
    <row r="9" spans="1:12" ht="18.75" customHeight="1">
      <c r="A9" s="254" t="s">
        <v>724</v>
      </c>
      <c r="B9" s="255"/>
      <c r="C9" s="255"/>
      <c r="D9" s="255"/>
      <c r="E9" s="255"/>
      <c r="F9" s="258">
        <v>217797265</v>
      </c>
      <c r="G9" s="259">
        <v>-0.14924847580560013</v>
      </c>
      <c r="H9" s="96"/>
    </row>
    <row r="10" spans="1:12" ht="18.75" customHeight="1">
      <c r="A10" s="254" t="s">
        <v>725</v>
      </c>
      <c r="B10" s="255"/>
      <c r="C10" s="255"/>
      <c r="D10" s="255"/>
      <c r="E10" s="255"/>
      <c r="F10" s="258">
        <v>23333185</v>
      </c>
      <c r="G10" s="259">
        <v>0.68166735495346675</v>
      </c>
      <c r="H10" s="86"/>
    </row>
    <row r="11" spans="1:12" ht="18.75" customHeight="1">
      <c r="A11" s="254" t="s">
        <v>726</v>
      </c>
      <c r="B11" s="255"/>
      <c r="C11" s="255"/>
      <c r="D11" s="255"/>
      <c r="E11" s="255"/>
      <c r="F11" s="258">
        <v>0</v>
      </c>
      <c r="G11" s="258">
        <v>0</v>
      </c>
    </row>
    <row r="12" spans="1:12" ht="18.75" customHeight="1">
      <c r="A12" s="254" t="s">
        <v>727</v>
      </c>
      <c r="B12" s="255"/>
      <c r="C12" s="255"/>
      <c r="D12" s="255"/>
      <c r="E12" s="255"/>
      <c r="F12" s="258">
        <v>0</v>
      </c>
      <c r="G12" s="258">
        <v>0</v>
      </c>
    </row>
    <row r="13" spans="1:12" ht="18.75" customHeight="1">
      <c r="A13" s="254" t="s">
        <v>434</v>
      </c>
      <c r="B13" s="255"/>
      <c r="C13" s="255"/>
      <c r="D13" s="255"/>
      <c r="E13" s="255"/>
      <c r="F13" s="258">
        <v>3948208</v>
      </c>
      <c r="G13" s="259">
        <v>-0.45858109919525092</v>
      </c>
    </row>
    <row r="14" spans="1:12" ht="18.75" customHeight="1">
      <c r="A14" s="254" t="s">
        <v>728</v>
      </c>
      <c r="B14" s="255"/>
      <c r="C14" s="255"/>
      <c r="D14" s="255"/>
      <c r="E14" s="255"/>
      <c r="F14" s="258">
        <v>31780748</v>
      </c>
      <c r="G14" s="259">
        <v>-0.40597216815205017</v>
      </c>
    </row>
    <row r="15" spans="1:12" ht="18.75" customHeight="1">
      <c r="A15" s="254" t="s">
        <v>729</v>
      </c>
      <c r="B15" s="255"/>
      <c r="C15" s="255"/>
      <c r="D15" s="255"/>
      <c r="E15" s="255"/>
      <c r="F15" s="258">
        <v>17226478</v>
      </c>
      <c r="G15" s="258">
        <v>0</v>
      </c>
    </row>
    <row r="16" spans="1:12" ht="18.75" customHeight="1">
      <c r="A16" s="505" t="s">
        <v>735</v>
      </c>
      <c r="B16" s="506"/>
      <c r="C16" s="506"/>
      <c r="D16" s="506"/>
      <c r="E16" s="506"/>
      <c r="F16" s="507">
        <v>294085884</v>
      </c>
      <c r="G16" s="508">
        <v>-0.11064582910326741</v>
      </c>
      <c r="I16" s="87"/>
      <c r="L16" s="87"/>
    </row>
    <row r="17" spans="1:7" ht="18.75" customHeight="1">
      <c r="A17" s="145" t="s">
        <v>731</v>
      </c>
      <c r="B17" s="145"/>
      <c r="C17" s="145"/>
      <c r="D17" s="145"/>
      <c r="E17" s="145"/>
      <c r="F17" s="160"/>
      <c r="G17" s="161"/>
    </row>
    <row r="18" spans="1:7" ht="18.75" customHeight="1">
      <c r="A18" s="641" t="s">
        <v>932</v>
      </c>
      <c r="B18" s="255"/>
      <c r="C18" s="255"/>
      <c r="D18" s="255"/>
      <c r="E18" s="255"/>
      <c r="F18" s="256"/>
      <c r="G18" s="257"/>
    </row>
    <row r="19" spans="1:7" ht="18.75" customHeight="1">
      <c r="A19" s="254" t="s">
        <v>724</v>
      </c>
      <c r="B19" s="255"/>
      <c r="C19" s="255"/>
      <c r="D19" s="255"/>
      <c r="E19" s="255"/>
      <c r="F19" s="258">
        <v>1989160</v>
      </c>
      <c r="G19" s="259">
        <v>-0.10301671483411654</v>
      </c>
    </row>
    <row r="20" spans="1:7" ht="18.75" customHeight="1">
      <c r="A20" s="254" t="s">
        <v>725</v>
      </c>
      <c r="B20" s="255"/>
      <c r="C20" s="255"/>
      <c r="D20" s="255"/>
      <c r="E20" s="255"/>
      <c r="F20" s="258">
        <v>6942702</v>
      </c>
      <c r="G20" s="259">
        <v>1.3614472010394487</v>
      </c>
    </row>
    <row r="21" spans="1:7" ht="18.75" customHeight="1">
      <c r="A21" s="254" t="s">
        <v>726</v>
      </c>
      <c r="B21" s="255"/>
      <c r="C21" s="255"/>
      <c r="D21" s="255"/>
      <c r="E21" s="255"/>
      <c r="F21" s="258">
        <v>0</v>
      </c>
      <c r="G21" s="258">
        <v>0</v>
      </c>
    </row>
    <row r="22" spans="1:7" ht="18.75" customHeight="1">
      <c r="A22" s="254" t="s">
        <v>727</v>
      </c>
      <c r="B22" s="255"/>
      <c r="C22" s="255"/>
      <c r="D22" s="255"/>
      <c r="E22" s="255"/>
      <c r="F22" s="258">
        <v>0</v>
      </c>
      <c r="G22" s="258">
        <v>0</v>
      </c>
    </row>
    <row r="23" spans="1:7" ht="18.75" customHeight="1">
      <c r="A23" s="254" t="s">
        <v>434</v>
      </c>
      <c r="B23" s="255"/>
      <c r="C23" s="255"/>
      <c r="D23" s="255"/>
      <c r="E23" s="255"/>
      <c r="F23" s="258">
        <v>164833</v>
      </c>
      <c r="G23" s="259">
        <v>-0.45122982474830875</v>
      </c>
    </row>
    <row r="24" spans="1:7" ht="18.75" customHeight="1">
      <c r="A24" s="254" t="s">
        <v>728</v>
      </c>
      <c r="B24" s="255"/>
      <c r="C24" s="255"/>
      <c r="D24" s="255"/>
      <c r="E24" s="255"/>
      <c r="F24" s="258">
        <v>154978</v>
      </c>
      <c r="G24" s="259">
        <v>-0.20342319652540414</v>
      </c>
    </row>
    <row r="25" spans="1:7" ht="18.75" customHeight="1">
      <c r="A25" s="254" t="s">
        <v>729</v>
      </c>
      <c r="B25" s="255"/>
      <c r="C25" s="255"/>
      <c r="D25" s="255"/>
      <c r="E25" s="255"/>
      <c r="F25" s="258">
        <v>6460000</v>
      </c>
      <c r="G25" s="258">
        <v>0</v>
      </c>
    </row>
    <row r="26" spans="1:7" ht="18.75" customHeight="1">
      <c r="A26" s="505" t="s">
        <v>736</v>
      </c>
      <c r="B26" s="506"/>
      <c r="C26" s="506"/>
      <c r="D26" s="506"/>
      <c r="E26" s="506"/>
      <c r="F26" s="507">
        <v>15711673</v>
      </c>
      <c r="G26" s="508">
        <v>1.7795706153360056</v>
      </c>
    </row>
    <row r="27" spans="1:7" ht="18.75" customHeight="1">
      <c r="A27" s="145" t="s">
        <v>732</v>
      </c>
      <c r="B27" s="145"/>
      <c r="C27" s="145"/>
      <c r="D27" s="145"/>
      <c r="E27" s="145"/>
      <c r="F27" s="160"/>
      <c r="G27" s="162"/>
    </row>
    <row r="28" spans="1:7" ht="18.75" customHeight="1">
      <c r="A28" s="260" t="s">
        <v>245</v>
      </c>
      <c r="B28" s="255"/>
      <c r="C28" s="255"/>
      <c r="D28" s="255"/>
      <c r="E28" s="255"/>
      <c r="F28" s="258">
        <v>1525242911</v>
      </c>
      <c r="G28" s="259">
        <v>-0.28011559309741196</v>
      </c>
    </row>
    <row r="29" spans="1:7" ht="18.75" customHeight="1">
      <c r="A29" s="260" t="s">
        <v>246</v>
      </c>
      <c r="B29" s="255"/>
      <c r="C29" s="255"/>
      <c r="D29" s="255"/>
      <c r="E29" s="255"/>
      <c r="F29" s="258">
        <v>687816553</v>
      </c>
      <c r="G29" s="259">
        <v>-0.14704202906669933</v>
      </c>
    </row>
    <row r="30" spans="1:7" ht="18.75" customHeight="1">
      <c r="A30" s="505" t="s">
        <v>737</v>
      </c>
      <c r="B30" s="506"/>
      <c r="C30" s="506"/>
      <c r="D30" s="506"/>
      <c r="E30" s="506"/>
      <c r="F30" s="507">
        <v>224</v>
      </c>
      <c r="G30" s="508">
        <v>7.1770334928229665E-2</v>
      </c>
    </row>
    <row r="31" spans="1:7" ht="18.75" customHeight="1">
      <c r="A31" s="261" t="s">
        <v>247</v>
      </c>
      <c r="B31" s="255"/>
      <c r="C31" s="255"/>
      <c r="D31" s="255"/>
      <c r="E31" s="255"/>
      <c r="F31" s="262">
        <v>1791.48</v>
      </c>
      <c r="G31" s="259">
        <v>5.2876562582647196E-2</v>
      </c>
    </row>
    <row r="32" spans="1:7" ht="18.75" customHeight="1">
      <c r="A32" s="263" t="s">
        <v>248</v>
      </c>
      <c r="B32" s="255"/>
      <c r="C32" s="255"/>
      <c r="D32" s="255"/>
      <c r="E32" s="255"/>
      <c r="F32" s="262">
        <v>1015.44</v>
      </c>
      <c r="G32" s="259">
        <v>3.9568382149694499E-2</v>
      </c>
    </row>
    <row r="33" spans="1:7" ht="18.75" customHeight="1">
      <c r="A33" s="263" t="s">
        <v>846</v>
      </c>
      <c r="B33" s="255"/>
      <c r="C33" s="255"/>
      <c r="D33" s="255"/>
      <c r="E33" s="255"/>
      <c r="F33" s="262">
        <v>913.98</v>
      </c>
      <c r="G33" s="259">
        <v>6.1915439937724338E-2</v>
      </c>
    </row>
    <row r="34" spans="1:7" ht="18.75" customHeight="1">
      <c r="A34" s="263" t="s">
        <v>847</v>
      </c>
      <c r="B34" s="255"/>
      <c r="C34" s="255"/>
      <c r="D34" s="255"/>
      <c r="E34" s="255"/>
      <c r="F34" s="262">
        <v>871.83</v>
      </c>
      <c r="G34" s="259">
        <v>5.5228758169934632E-2</v>
      </c>
    </row>
    <row r="35" spans="1:7" ht="18.75" customHeight="1">
      <c r="A35" s="263" t="s">
        <v>848</v>
      </c>
      <c r="B35" s="255"/>
      <c r="C35" s="255"/>
      <c r="D35" s="255"/>
      <c r="E35" s="255"/>
      <c r="F35" s="262">
        <v>511.55</v>
      </c>
      <c r="G35" s="259">
        <v>3.7290128964230645E-2</v>
      </c>
    </row>
    <row r="36" spans="1:7" ht="18.75" customHeight="1">
      <c r="A36" s="263" t="s">
        <v>849</v>
      </c>
      <c r="B36" s="255"/>
      <c r="C36" s="255"/>
      <c r="D36" s="255"/>
      <c r="E36" s="255"/>
      <c r="F36" s="262">
        <v>842.97</v>
      </c>
      <c r="G36" s="259">
        <v>8.7254295000773835E-2</v>
      </c>
    </row>
    <row r="37" spans="1:7" ht="18.75" customHeight="1">
      <c r="A37" s="263" t="s">
        <v>1065</v>
      </c>
      <c r="B37" s="255"/>
      <c r="C37" s="255"/>
      <c r="D37" s="255"/>
      <c r="E37" s="255"/>
      <c r="F37" s="262">
        <v>1031.5</v>
      </c>
      <c r="G37" s="259">
        <v>5.4487834798609643E-2</v>
      </c>
    </row>
    <row r="38" spans="1:7" ht="18.75" customHeight="1">
      <c r="A38" s="263" t="s">
        <v>850</v>
      </c>
      <c r="B38" s="255"/>
      <c r="C38" s="255"/>
      <c r="D38" s="255"/>
      <c r="E38" s="255"/>
      <c r="F38" s="262">
        <v>1193.33</v>
      </c>
      <c r="G38" s="259">
        <v>9.8980832948860134E-4</v>
      </c>
    </row>
    <row r="39" spans="1:7" ht="18.75" customHeight="1">
      <c r="A39" s="263" t="s">
        <v>851</v>
      </c>
      <c r="B39" s="255"/>
      <c r="C39" s="255"/>
      <c r="D39" s="255"/>
      <c r="E39" s="255"/>
      <c r="F39" s="262">
        <v>1954.35</v>
      </c>
      <c r="G39" s="259">
        <v>0.16960411741823506</v>
      </c>
    </row>
    <row r="40" spans="1:7" ht="18.75" customHeight="1">
      <c r="A40" s="261" t="s">
        <v>249</v>
      </c>
      <c r="B40" s="255"/>
      <c r="C40" s="255"/>
      <c r="D40" s="255"/>
      <c r="E40" s="255"/>
      <c r="F40" s="262">
        <v>105.1018</v>
      </c>
      <c r="G40" s="259">
        <v>1.6799641659241471E-2</v>
      </c>
    </row>
    <row r="41" spans="1:7" ht="18.75" customHeight="1">
      <c r="A41" s="261" t="s">
        <v>390</v>
      </c>
      <c r="B41" s="255"/>
      <c r="C41" s="255"/>
      <c r="D41" s="255"/>
      <c r="E41" s="255"/>
      <c r="F41" s="262">
        <v>133.9237</v>
      </c>
      <c r="G41" s="259">
        <v>2.0780915460912562E-2</v>
      </c>
    </row>
    <row r="42" spans="1:7" ht="18.75" customHeight="1">
      <c r="A42" s="505" t="s">
        <v>738</v>
      </c>
      <c r="B42" s="506"/>
      <c r="C42" s="506"/>
      <c r="D42" s="506"/>
      <c r="E42" s="506"/>
      <c r="F42" s="509">
        <v>16198</v>
      </c>
      <c r="G42" s="508">
        <v>-0.17069424534097891</v>
      </c>
    </row>
    <row r="43" spans="1:7" ht="18.75" customHeight="1">
      <c r="A43" s="145" t="s">
        <v>733</v>
      </c>
      <c r="B43" s="145"/>
      <c r="C43" s="145"/>
      <c r="D43" s="145"/>
      <c r="E43" s="145"/>
      <c r="F43" s="160"/>
      <c r="G43" s="162"/>
    </row>
    <row r="44" spans="1:7" ht="18.75" customHeight="1">
      <c r="A44" s="254" t="s">
        <v>724</v>
      </c>
      <c r="B44" s="255"/>
      <c r="C44" s="255"/>
      <c r="D44" s="255"/>
      <c r="E44" s="255"/>
      <c r="F44" s="258">
        <v>125423.2</v>
      </c>
      <c r="G44" s="259">
        <v>6.5820512994826469E-2</v>
      </c>
    </row>
    <row r="45" spans="1:7" ht="18.75" customHeight="1">
      <c r="A45" s="254" t="s">
        <v>725</v>
      </c>
      <c r="B45" s="255"/>
      <c r="C45" s="255"/>
      <c r="D45" s="255"/>
      <c r="E45" s="255"/>
      <c r="F45" s="258">
        <v>71532.800000000003</v>
      </c>
      <c r="G45" s="259">
        <v>1.2344945195689287E-2</v>
      </c>
    </row>
    <row r="46" spans="1:7" ht="18.75" customHeight="1">
      <c r="A46" s="254" t="s">
        <v>434</v>
      </c>
      <c r="B46" s="255"/>
      <c r="C46" s="255"/>
      <c r="D46" s="255"/>
      <c r="E46" s="255"/>
      <c r="F46" s="258">
        <v>704.2</v>
      </c>
      <c r="G46" s="259">
        <v>8.8576286906786317E-2</v>
      </c>
    </row>
    <row r="47" spans="1:7" ht="18.75" customHeight="1">
      <c r="A47" s="505" t="s">
        <v>739</v>
      </c>
      <c r="B47" s="506"/>
      <c r="C47" s="506"/>
      <c r="D47" s="506"/>
      <c r="E47" s="506"/>
      <c r="F47" s="507">
        <v>197660.2</v>
      </c>
      <c r="G47" s="508">
        <v>4.5904172288806049E-2</v>
      </c>
    </row>
    <row r="48" spans="1:7" ht="18.75" customHeight="1">
      <c r="A48" s="145" t="s">
        <v>734</v>
      </c>
      <c r="B48" s="145"/>
      <c r="C48" s="145"/>
      <c r="D48" s="145"/>
      <c r="E48" s="145"/>
      <c r="F48" s="160"/>
      <c r="G48" s="162"/>
    </row>
    <row r="49" spans="1:7" ht="18.75" customHeight="1">
      <c r="A49" s="254" t="s">
        <v>740</v>
      </c>
      <c r="B49" s="255"/>
      <c r="C49" s="255"/>
      <c r="D49" s="255"/>
      <c r="E49" s="255"/>
      <c r="F49" s="258">
        <v>15478204</v>
      </c>
      <c r="G49" s="259">
        <v>-1.7029651108551508E-2</v>
      </c>
    </row>
    <row r="50" spans="1:7" ht="18.75" customHeight="1">
      <c r="A50" s="261" t="s">
        <v>741</v>
      </c>
      <c r="B50" s="255"/>
      <c r="C50" s="255"/>
      <c r="D50" s="255"/>
      <c r="E50" s="255"/>
      <c r="F50" s="258">
        <v>826930</v>
      </c>
      <c r="G50" s="259">
        <v>2.0721591267939474</v>
      </c>
    </row>
    <row r="51" spans="1:7" ht="18.75" customHeight="1">
      <c r="A51" s="261" t="s">
        <v>742</v>
      </c>
      <c r="B51" s="255"/>
      <c r="C51" s="255"/>
      <c r="D51" s="255"/>
      <c r="E51" s="255"/>
      <c r="F51" s="258">
        <v>853</v>
      </c>
      <c r="G51" s="259">
        <v>-8.2795698924731181E-2</v>
      </c>
    </row>
    <row r="52" spans="1:7" ht="12.75" customHeight="1">
      <c r="A52" s="32" t="s">
        <v>743</v>
      </c>
      <c r="B52" s="67"/>
      <c r="C52" s="67"/>
      <c r="D52" s="67"/>
      <c r="E52" s="67"/>
      <c r="F52" s="68"/>
      <c r="G52" s="68"/>
    </row>
    <row r="53" spans="1:7" ht="12.75" customHeight="1">
      <c r="A53" s="83" t="s">
        <v>389</v>
      </c>
      <c r="B53" s="94"/>
      <c r="C53" s="94"/>
      <c r="D53" s="94"/>
      <c r="E53" s="94"/>
      <c r="F53" s="94"/>
      <c r="G53" s="21" t="s">
        <v>548</v>
      </c>
    </row>
    <row r="54" spans="1:7" ht="12.75" customHeight="1">
      <c r="B54" s="69"/>
      <c r="C54" s="69"/>
      <c r="D54" s="69"/>
      <c r="E54" s="69"/>
      <c r="F54" s="69"/>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5"/>
  <sheetViews>
    <sheetView showGridLines="0" zoomScaleNormal="100" workbookViewId="0"/>
  </sheetViews>
  <sheetFormatPr defaultRowHeight="15"/>
  <cols>
    <col min="1" max="1" width="22.7109375" customWidth="1"/>
    <col min="2" max="2" width="17.7109375" bestFit="1" customWidth="1"/>
    <col min="3" max="3" width="11.7109375" customWidth="1"/>
    <col min="4" max="4" width="12.28515625" bestFit="1" customWidth="1"/>
    <col min="5" max="7" width="17.140625" customWidth="1"/>
  </cols>
  <sheetData>
    <row r="1" spans="1:6" ht="12.75" customHeight="1">
      <c r="A1" s="524" t="s">
        <v>567</v>
      </c>
      <c r="E1" s="404" t="str">
        <f>Naslovnica!A20</f>
        <v>Lipanj 2014.</v>
      </c>
    </row>
    <row r="2" spans="1:6" ht="12.75" customHeight="1">
      <c r="A2" s="140" t="s">
        <v>568</v>
      </c>
      <c r="E2" s="129" t="str">
        <f>Naslovnica!A24</f>
        <v>June 2014</v>
      </c>
    </row>
    <row r="3" spans="1:6" ht="12.75" customHeight="1"/>
    <row r="4" spans="1:6" ht="45" customHeight="1">
      <c r="A4" s="510" t="s">
        <v>747</v>
      </c>
      <c r="B4" s="510" t="s">
        <v>748</v>
      </c>
      <c r="C4" s="510" t="s">
        <v>749</v>
      </c>
      <c r="D4" s="510" t="s">
        <v>750</v>
      </c>
      <c r="E4" s="510" t="s">
        <v>751</v>
      </c>
    </row>
    <row r="5" spans="1:6" ht="12.75" customHeight="1">
      <c r="A5" s="264" t="s">
        <v>1168</v>
      </c>
      <c r="B5" s="265">
        <v>27262151.68</v>
      </c>
      <c r="C5" s="266">
        <v>0.12517214898810922</v>
      </c>
      <c r="D5" s="267">
        <v>151.84</v>
      </c>
      <c r="E5" s="375">
        <v>-2.35</v>
      </c>
      <c r="F5" s="96"/>
    </row>
    <row r="6" spans="1:6" ht="12.75" customHeight="1">
      <c r="A6" s="264" t="s">
        <v>1169</v>
      </c>
      <c r="B6" s="265">
        <v>20417517.460000001</v>
      </c>
      <c r="C6" s="266">
        <v>9.3745518236014791E-2</v>
      </c>
      <c r="D6" s="267">
        <v>1366.15</v>
      </c>
      <c r="E6" s="375">
        <v>4.29</v>
      </c>
      <c r="F6" s="96"/>
    </row>
    <row r="7" spans="1:6" ht="12.75" customHeight="1">
      <c r="A7" s="264" t="s">
        <v>1170</v>
      </c>
      <c r="B7" s="265">
        <v>15445008.439999999</v>
      </c>
      <c r="C7" s="266">
        <v>7.0914611592913138E-2</v>
      </c>
      <c r="D7" s="267">
        <v>8850</v>
      </c>
      <c r="E7" s="375">
        <v>5.86</v>
      </c>
      <c r="F7" s="96"/>
    </row>
    <row r="8" spans="1:6" ht="12.75" customHeight="1">
      <c r="A8" s="264" t="s">
        <v>1171</v>
      </c>
      <c r="B8" s="265">
        <v>14194682.01</v>
      </c>
      <c r="C8" s="266">
        <v>6.5173830453669951E-2</v>
      </c>
      <c r="D8" s="267">
        <v>207.01</v>
      </c>
      <c r="E8" s="375">
        <v>7.05</v>
      </c>
    </row>
    <row r="9" spans="1:6" ht="12.75" customHeight="1">
      <c r="A9" s="264" t="s">
        <v>1172</v>
      </c>
      <c r="B9" s="265">
        <v>11229745.02</v>
      </c>
      <c r="C9" s="266">
        <v>5.1560542001280414E-2</v>
      </c>
      <c r="D9" s="267">
        <v>701.5</v>
      </c>
      <c r="E9" s="375">
        <v>0.21</v>
      </c>
    </row>
    <row r="10" spans="1:6" ht="12.75" customHeight="1">
      <c r="A10" s="264" t="s">
        <v>1173</v>
      </c>
      <c r="B10" s="265">
        <v>9826816.0099999998</v>
      </c>
      <c r="C10" s="266">
        <v>4.5119097425638598E-2</v>
      </c>
      <c r="D10" s="267">
        <v>304.54000000000002</v>
      </c>
      <c r="E10" s="376">
        <v>3.97</v>
      </c>
    </row>
    <row r="11" spans="1:6" ht="12.75" customHeight="1">
      <c r="A11" s="264" t="s">
        <v>1174</v>
      </c>
      <c r="B11" s="265">
        <v>7967896.75</v>
      </c>
      <c r="C11" s="266">
        <v>3.6584007411438156E-2</v>
      </c>
      <c r="D11" s="267">
        <v>881</v>
      </c>
      <c r="E11" s="375">
        <v>5.57</v>
      </c>
    </row>
    <row r="12" spans="1:6" ht="12.75" customHeight="1">
      <c r="A12" s="264" t="s">
        <v>1175</v>
      </c>
      <c r="B12" s="265">
        <v>7837547.5899999999</v>
      </c>
      <c r="C12" s="266">
        <v>3.5985518903725658E-2</v>
      </c>
      <c r="D12" s="267">
        <v>42.95</v>
      </c>
      <c r="E12" s="375">
        <v>23.28</v>
      </c>
    </row>
    <row r="13" spans="1:6" ht="12.75" customHeight="1">
      <c r="A13" s="264" t="s">
        <v>1176</v>
      </c>
      <c r="B13" s="265">
        <v>7474608.9199999999</v>
      </c>
      <c r="C13" s="266">
        <v>3.4319112898505089E-2</v>
      </c>
      <c r="D13" s="267">
        <v>300</v>
      </c>
      <c r="E13" s="375">
        <v>7.53</v>
      </c>
    </row>
    <row r="14" spans="1:6" ht="12.75" customHeight="1">
      <c r="A14" s="264" t="s">
        <v>1177</v>
      </c>
      <c r="B14" s="265">
        <v>7043804.8099999996</v>
      </c>
      <c r="C14" s="266">
        <v>3.2341107755163086E-2</v>
      </c>
      <c r="D14" s="267">
        <v>277</v>
      </c>
      <c r="E14" s="375">
        <v>0.73</v>
      </c>
    </row>
    <row r="15" spans="1:6" ht="12.75" customHeight="1">
      <c r="A15" s="264" t="s">
        <v>1091</v>
      </c>
      <c r="B15" s="265">
        <v>89097486.309999987</v>
      </c>
      <c r="C15" s="266">
        <v>0.40908450484903924</v>
      </c>
      <c r="D15" s="268"/>
      <c r="E15" s="266"/>
    </row>
    <row r="16" spans="1:6" ht="15.75" customHeight="1">
      <c r="A16" s="511" t="s">
        <v>746</v>
      </c>
      <c r="B16" s="512">
        <f>SUM(B5:B15)</f>
        <v>217797265</v>
      </c>
      <c r="C16" s="513"/>
      <c r="D16" s="514"/>
      <c r="E16" s="514"/>
    </row>
    <row r="17" spans="1:6" ht="12.75" customHeight="1">
      <c r="A17" s="70" t="s">
        <v>745</v>
      </c>
    </row>
    <row r="18" spans="1:6" ht="12.75" customHeight="1"/>
    <row r="19" spans="1:6" ht="12.75" customHeight="1">
      <c r="A19" s="524" t="s">
        <v>569</v>
      </c>
    </row>
    <row r="20" spans="1:6" ht="12.75" customHeight="1">
      <c r="A20" s="140" t="s">
        <v>570</v>
      </c>
    </row>
    <row r="21" spans="1:6" ht="12.75" customHeight="1">
      <c r="A21" s="71" t="s">
        <v>744</v>
      </c>
    </row>
    <row r="22" spans="1:6" ht="43.5">
      <c r="A22" s="510" t="s">
        <v>752</v>
      </c>
      <c r="B22" s="510" t="s">
        <v>748</v>
      </c>
      <c r="C22" s="510" t="s">
        <v>749</v>
      </c>
      <c r="D22" s="510" t="s">
        <v>750</v>
      </c>
    </row>
    <row r="23" spans="1:6" ht="15" customHeight="1">
      <c r="A23" s="269" t="s">
        <v>250</v>
      </c>
      <c r="B23" s="270"/>
      <c r="C23" s="271"/>
      <c r="D23" s="271"/>
      <c r="E23" s="96"/>
      <c r="F23" s="96"/>
    </row>
    <row r="24" spans="1:6" ht="12.75" customHeight="1">
      <c r="A24" s="272" t="s">
        <v>1178</v>
      </c>
      <c r="B24" s="265">
        <v>8645060</v>
      </c>
      <c r="C24" s="273">
        <v>0.37050494266020445</v>
      </c>
      <c r="D24" s="382">
        <v>108.5</v>
      </c>
      <c r="E24" s="96"/>
      <c r="F24" s="96"/>
    </row>
    <row r="25" spans="1:6" ht="12.75" customHeight="1">
      <c r="A25" s="272" t="s">
        <v>1179</v>
      </c>
      <c r="B25" s="265">
        <v>4363781</v>
      </c>
      <c r="C25" s="273">
        <v>0.18702038264473464</v>
      </c>
      <c r="D25" s="382">
        <v>111.3</v>
      </c>
      <c r="E25" s="96"/>
      <c r="F25" s="96"/>
    </row>
    <row r="26" spans="1:6" ht="12.75" customHeight="1">
      <c r="A26" s="272" t="s">
        <v>1180</v>
      </c>
      <c r="B26" s="265">
        <v>4002174</v>
      </c>
      <c r="C26" s="273">
        <v>0.17152284060332271</v>
      </c>
      <c r="D26" s="382">
        <v>117.8</v>
      </c>
      <c r="E26" s="96"/>
    </row>
    <row r="27" spans="1:6" ht="12.75" customHeight="1">
      <c r="A27" s="272" t="s">
        <v>1181</v>
      </c>
      <c r="B27" s="265">
        <v>2345556</v>
      </c>
      <c r="C27" s="273">
        <v>0.10052447192804891</v>
      </c>
      <c r="D27" s="382">
        <v>105.5</v>
      </c>
    </row>
    <row r="28" spans="1:6" ht="12.75" customHeight="1">
      <c r="A28" s="272" t="s">
        <v>1182</v>
      </c>
      <c r="B28" s="265">
        <v>2112000</v>
      </c>
      <c r="C28" s="273">
        <v>9.0514865009421769E-2</v>
      </c>
      <c r="D28" s="382">
        <v>105.6</v>
      </c>
    </row>
    <row r="29" spans="1:6" ht="12.75" customHeight="1">
      <c r="A29" s="272" t="s">
        <v>1183</v>
      </c>
      <c r="B29" s="265">
        <v>889239</v>
      </c>
      <c r="C29" s="273">
        <v>3.8110486764258149E-2</v>
      </c>
      <c r="D29" s="383">
        <v>107.7</v>
      </c>
    </row>
    <row r="30" spans="1:6" ht="12.75" customHeight="1">
      <c r="A30" s="272" t="s">
        <v>1184</v>
      </c>
      <c r="B30" s="265">
        <v>602878</v>
      </c>
      <c r="C30" s="273">
        <v>2.5837793933309743E-2</v>
      </c>
      <c r="D30" s="382">
        <v>115.25</v>
      </c>
    </row>
    <row r="31" spans="1:6" ht="12.75" customHeight="1">
      <c r="A31" s="272" t="s">
        <v>1185</v>
      </c>
      <c r="B31" s="265">
        <v>125857</v>
      </c>
      <c r="C31" s="273">
        <v>5.3939059495695055E-3</v>
      </c>
      <c r="D31" s="382">
        <v>89.41</v>
      </c>
    </row>
    <row r="32" spans="1:6" ht="12.75" customHeight="1">
      <c r="A32" s="272" t="s">
        <v>1186</v>
      </c>
      <c r="B32" s="265">
        <v>113000</v>
      </c>
      <c r="C32" s="273">
        <v>4.8428881373412218E-3</v>
      </c>
      <c r="D32" s="382">
        <v>88.7</v>
      </c>
    </row>
    <row r="33" spans="1:6" ht="12.75" customHeight="1">
      <c r="A33" s="272" t="s">
        <v>1187</v>
      </c>
      <c r="B33" s="265">
        <v>18102</v>
      </c>
      <c r="C33" s="273">
        <v>7.7580496515177702E-4</v>
      </c>
      <c r="D33" s="382">
        <v>95.61</v>
      </c>
    </row>
    <row r="34" spans="1:6" ht="15" customHeight="1">
      <c r="A34" s="264" t="s">
        <v>1091</v>
      </c>
      <c r="B34" s="265">
        <v>115538</v>
      </c>
      <c r="C34" s="273">
        <v>4.9516600498388883E-3</v>
      </c>
      <c r="D34" s="274"/>
    </row>
    <row r="35" spans="1:6" ht="15" customHeight="1">
      <c r="A35" s="275" t="s">
        <v>746</v>
      </c>
      <c r="B35" s="276">
        <f>SUM(B24:B34)</f>
        <v>23333185</v>
      </c>
      <c r="C35" s="273"/>
      <c r="D35" s="274"/>
    </row>
    <row r="36" spans="1:6" ht="15" customHeight="1">
      <c r="A36" s="269" t="s">
        <v>756</v>
      </c>
      <c r="B36" s="265"/>
      <c r="C36" s="273"/>
      <c r="D36" s="274"/>
    </row>
    <row r="37" spans="1:6" ht="15" customHeight="1">
      <c r="A37" s="277" t="s">
        <v>1179</v>
      </c>
      <c r="B37" s="636">
        <v>12301478</v>
      </c>
      <c r="C37" s="273">
        <v>0.71410290600318882</v>
      </c>
      <c r="D37" s="274">
        <v>111.95</v>
      </c>
    </row>
    <row r="38" spans="1:6" ht="15" customHeight="1">
      <c r="A38" s="277" t="s">
        <v>1188</v>
      </c>
      <c r="B38" s="636">
        <v>4925000</v>
      </c>
      <c r="C38" s="273">
        <v>0.28589709399681118</v>
      </c>
      <c r="D38" s="274">
        <v>98.5</v>
      </c>
    </row>
    <row r="39" spans="1:6" ht="15" customHeight="1">
      <c r="A39" s="264" t="s">
        <v>1091</v>
      </c>
      <c r="B39" s="636"/>
      <c r="C39" s="273"/>
      <c r="D39" s="274"/>
    </row>
    <row r="40" spans="1:6" ht="15" customHeight="1">
      <c r="A40" s="275" t="s">
        <v>746</v>
      </c>
      <c r="B40" s="276">
        <f>SUM(B37:B39)</f>
        <v>17226478</v>
      </c>
      <c r="C40" s="273"/>
      <c r="D40" s="274"/>
    </row>
    <row r="41" spans="1:6" ht="26.25" customHeight="1">
      <c r="A41" s="515" t="s">
        <v>754</v>
      </c>
      <c r="B41" s="516">
        <f>B35+B40</f>
        <v>40559663</v>
      </c>
      <c r="C41" s="517"/>
      <c r="D41" s="518"/>
    </row>
    <row r="42" spans="1:6" ht="12.75" customHeight="1"/>
    <row r="43" spans="1:6" ht="12.75" customHeight="1">
      <c r="A43" s="524" t="s">
        <v>571</v>
      </c>
    </row>
    <row r="44" spans="1:6" ht="12.75" customHeight="1">
      <c r="A44" s="140" t="s">
        <v>572</v>
      </c>
      <c r="B44" s="87"/>
    </row>
    <row r="45" spans="1:6" ht="12.75" customHeight="1">
      <c r="A45" s="71" t="s">
        <v>744</v>
      </c>
    </row>
    <row r="46" spans="1:6" ht="43.5">
      <c r="A46" s="510" t="s">
        <v>753</v>
      </c>
      <c r="B46" s="510" t="s">
        <v>748</v>
      </c>
      <c r="C46" s="510" t="s">
        <v>749</v>
      </c>
      <c r="D46" s="510" t="s">
        <v>750</v>
      </c>
    </row>
    <row r="47" spans="1:6" ht="12.75" customHeight="1">
      <c r="A47" s="272" t="s">
        <v>1178</v>
      </c>
      <c r="B47" s="265">
        <v>356551717</v>
      </c>
      <c r="C47" s="273">
        <v>0.23376716846938073</v>
      </c>
      <c r="D47" s="382">
        <v>108.1</v>
      </c>
      <c r="E47" s="96"/>
      <c r="F47" s="96"/>
    </row>
    <row r="48" spans="1:6" ht="12.75" customHeight="1">
      <c r="A48" s="272" t="s">
        <v>1179</v>
      </c>
      <c r="B48" s="265">
        <v>338689886</v>
      </c>
      <c r="C48" s="273">
        <v>0.222056357786204</v>
      </c>
      <c r="D48" s="382">
        <v>111.4</v>
      </c>
      <c r="E48" s="96"/>
      <c r="F48" s="96"/>
    </row>
    <row r="49" spans="1:6" ht="12.75" customHeight="1">
      <c r="A49" s="272" t="s">
        <v>1182</v>
      </c>
      <c r="B49" s="265">
        <v>237469160</v>
      </c>
      <c r="C49" s="273">
        <v>0.15569268211377685</v>
      </c>
      <c r="D49" s="382">
        <v>106.2</v>
      </c>
      <c r="E49" s="96"/>
    </row>
    <row r="50" spans="1:6" ht="12.75" customHeight="1">
      <c r="A50" s="272" t="s">
        <v>1189</v>
      </c>
      <c r="B50" s="265">
        <v>160744350</v>
      </c>
      <c r="C50" s="273">
        <v>0.10538934397264758</v>
      </c>
      <c r="D50" s="382">
        <v>104.3</v>
      </c>
    </row>
    <row r="51" spans="1:6" ht="12.75" customHeight="1">
      <c r="A51" s="272" t="s">
        <v>1190</v>
      </c>
      <c r="B51" s="265">
        <v>90317894</v>
      </c>
      <c r="C51" s="273">
        <v>5.9215416265959726E-2</v>
      </c>
      <c r="D51" s="382">
        <v>114</v>
      </c>
    </row>
    <row r="52" spans="1:6" ht="12.75" customHeight="1">
      <c r="A52" s="272" t="s">
        <v>1180</v>
      </c>
      <c r="B52" s="265">
        <v>73875111</v>
      </c>
      <c r="C52" s="273">
        <v>4.8434980664617586E-2</v>
      </c>
      <c r="D52" s="383">
        <v>117.85</v>
      </c>
    </row>
    <row r="53" spans="1:6" ht="12.75" customHeight="1">
      <c r="A53" s="272" t="s">
        <v>1191</v>
      </c>
      <c r="B53" s="265">
        <v>64786448</v>
      </c>
      <c r="C53" s="273">
        <v>4.2476150813624533E-2</v>
      </c>
      <c r="D53" s="382">
        <v>104.15</v>
      </c>
    </row>
    <row r="54" spans="1:6" ht="12.75" customHeight="1">
      <c r="A54" s="272" t="s">
        <v>1181</v>
      </c>
      <c r="B54" s="265">
        <v>63446750</v>
      </c>
      <c r="C54" s="273">
        <v>4.159780023183756E-2</v>
      </c>
      <c r="D54" s="382">
        <v>105.4</v>
      </c>
    </row>
    <row r="55" spans="1:6" ht="12.75" customHeight="1">
      <c r="A55" s="272" t="s">
        <v>1192</v>
      </c>
      <c r="B55" s="265">
        <v>50460756</v>
      </c>
      <c r="C55" s="273">
        <v>3.3083750509450817E-2</v>
      </c>
      <c r="D55" s="382">
        <v>103.3</v>
      </c>
    </row>
    <row r="56" spans="1:6" ht="12.75" customHeight="1">
      <c r="A56" s="278" t="s">
        <v>1193</v>
      </c>
      <c r="B56" s="265">
        <v>42412060</v>
      </c>
      <c r="C56" s="273">
        <v>2.7806757624318168E-2</v>
      </c>
      <c r="D56" s="382">
        <v>103.875</v>
      </c>
    </row>
    <row r="57" spans="1:6" ht="24">
      <c r="A57" s="279" t="s">
        <v>840</v>
      </c>
      <c r="B57" s="265">
        <v>46488779</v>
      </c>
      <c r="C57" s="273">
        <v>3.0479590276882788E-2</v>
      </c>
      <c r="D57" s="274"/>
    </row>
    <row r="58" spans="1:6" ht="26.25" customHeight="1">
      <c r="A58" s="515" t="s">
        <v>755</v>
      </c>
      <c r="B58" s="516">
        <f>SUM(B47:B57)</f>
        <v>1525242911</v>
      </c>
      <c r="C58" s="517"/>
      <c r="D58" s="518"/>
    </row>
    <row r="59" spans="1:6" ht="12.75" customHeight="1"/>
    <row r="60" spans="1:6" ht="12.75" customHeight="1">
      <c r="A60" s="525" t="s">
        <v>573</v>
      </c>
    </row>
    <row r="61" spans="1:6" ht="12.75" customHeight="1">
      <c r="A61" s="147" t="s">
        <v>574</v>
      </c>
    </row>
    <row r="62" spans="1:6" ht="12.75" customHeight="1">
      <c r="A62" s="71" t="s">
        <v>757</v>
      </c>
    </row>
    <row r="63" spans="1:6" ht="12.75" customHeight="1">
      <c r="A63" s="506"/>
      <c r="B63" s="519" t="s">
        <v>252</v>
      </c>
      <c r="C63" s="519" t="s">
        <v>253</v>
      </c>
      <c r="D63" s="519" t="s">
        <v>254</v>
      </c>
      <c r="E63" s="519" t="s">
        <v>255</v>
      </c>
      <c r="F63" s="519" t="s">
        <v>256</v>
      </c>
    </row>
    <row r="64" spans="1:6" ht="12.75" customHeight="1">
      <c r="A64" s="506"/>
      <c r="B64" s="520" t="s">
        <v>257</v>
      </c>
      <c r="C64" s="520" t="s">
        <v>258</v>
      </c>
      <c r="D64" s="520" t="s">
        <v>259</v>
      </c>
      <c r="E64" s="520" t="s">
        <v>260</v>
      </c>
      <c r="F64" s="520" t="s">
        <v>261</v>
      </c>
    </row>
    <row r="65" spans="1:7" ht="12.75" customHeight="1">
      <c r="A65" s="280" t="s">
        <v>1066</v>
      </c>
      <c r="B65" s="281"/>
      <c r="C65" s="281"/>
      <c r="D65" s="281"/>
      <c r="E65" s="282"/>
      <c r="F65" s="282"/>
      <c r="G65" s="96"/>
    </row>
    <row r="66" spans="1:7" ht="15" customHeight="1">
      <c r="A66" s="511" t="s">
        <v>746</v>
      </c>
      <c r="B66" s="521"/>
      <c r="C66" s="521"/>
      <c r="D66" s="521"/>
      <c r="E66" s="522" t="str">
        <f>IF(SUM(E65)=0,"",SUM(E65))</f>
        <v/>
      </c>
      <c r="F66" s="522" t="str">
        <f>IF(SUM(F65)=0,"",SUM(F65))</f>
        <v/>
      </c>
    </row>
    <row r="67" spans="1:7" ht="12.75" customHeight="1"/>
    <row r="68" spans="1:7" ht="12.75" customHeight="1">
      <c r="A68" s="525" t="s">
        <v>575</v>
      </c>
    </row>
    <row r="69" spans="1:7" ht="12.75" customHeight="1">
      <c r="A69" s="147" t="s">
        <v>576</v>
      </c>
    </row>
    <row r="70" spans="1:7" ht="12.75" customHeight="1">
      <c r="A70" s="71" t="s">
        <v>251</v>
      </c>
    </row>
    <row r="71" spans="1:7" ht="12.75" customHeight="1">
      <c r="A71" s="506"/>
      <c r="B71" s="519" t="s">
        <v>252</v>
      </c>
      <c r="C71" s="519" t="s">
        <v>253</v>
      </c>
      <c r="D71" s="519" t="s">
        <v>254</v>
      </c>
      <c r="E71" s="519" t="s">
        <v>255</v>
      </c>
      <c r="F71" s="519" t="s">
        <v>256</v>
      </c>
    </row>
    <row r="72" spans="1:7" ht="12.75" customHeight="1">
      <c r="A72" s="506"/>
      <c r="B72" s="520" t="s">
        <v>257</v>
      </c>
      <c r="C72" s="520" t="s">
        <v>258</v>
      </c>
      <c r="D72" s="520" t="s">
        <v>259</v>
      </c>
      <c r="E72" s="520" t="s">
        <v>260</v>
      </c>
      <c r="F72" s="520" t="s">
        <v>261</v>
      </c>
    </row>
    <row r="73" spans="1:7" ht="12.75" customHeight="1">
      <c r="A73" s="280"/>
      <c r="B73" s="283"/>
      <c r="C73" s="283"/>
      <c r="D73" s="283"/>
      <c r="E73" s="284"/>
      <c r="F73" s="284"/>
      <c r="G73" s="96"/>
    </row>
    <row r="74" spans="1:7" ht="15" customHeight="1">
      <c r="A74" s="511" t="s">
        <v>746</v>
      </c>
      <c r="B74" s="523"/>
      <c r="C74" s="523"/>
      <c r="D74" s="523"/>
      <c r="E74" s="522" t="str">
        <f>IF(SUM(E73)=0,"",SUM(E73))</f>
        <v/>
      </c>
      <c r="F74" s="522" t="str">
        <f>IF(SUM(F73)=0,"",SUM(F73))</f>
        <v/>
      </c>
    </row>
    <row r="75" spans="1:7" ht="12.75" customHeight="1">
      <c r="A75" s="27" t="s">
        <v>758</v>
      </c>
    </row>
    <row r="76" spans="1:7" ht="12.75" customHeight="1">
      <c r="A76" s="83" t="s">
        <v>389</v>
      </c>
      <c r="G76" s="53" t="s">
        <v>175</v>
      </c>
    </row>
    <row r="77" spans="1:7" ht="12.75" customHeight="1"/>
    <row r="78" spans="1:7" ht="12.75" customHeight="1"/>
    <row r="79" spans="1:7" ht="12.75" customHeight="1"/>
    <row r="80" spans="1:7" ht="12.75" customHeight="1"/>
    <row r="81" ht="12.75" customHeight="1"/>
    <row r="82" ht="12.75" customHeight="1"/>
    <row r="83" ht="12.75" customHeight="1"/>
    <row r="84" ht="12.75" customHeight="1"/>
    <row r="85" ht="12.75" customHeight="1"/>
  </sheetData>
  <hyperlinks>
    <hyperlink ref="A76" location="'2 Sadržaj'!A1" display="Sadržaj / Contents"/>
  </hyperlinks>
  <pageMargins left="0.7" right="0.7" top="0.75" bottom="0.75" header="0.3" footer="0.3"/>
  <pageSetup paperSize="9" scale="67" orientation="portrait" r:id="rId1"/>
  <rowBreaks count="1" manualBreakCount="1">
    <brk id="76"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188"/>
  <sheetViews>
    <sheetView showGridLines="0" zoomScaleNormal="100" workbookViewId="0"/>
  </sheetViews>
  <sheetFormatPr defaultRowHeight="15"/>
  <cols>
    <col min="1" max="1" width="30" customWidth="1"/>
    <col min="2" max="2" width="32.140625" bestFit="1" customWidth="1"/>
    <col min="3" max="3" width="10" customWidth="1"/>
    <col min="4" max="4" width="12.85546875" customWidth="1"/>
    <col min="5" max="5" width="10" customWidth="1"/>
    <col min="6" max="6" width="12.85546875" customWidth="1"/>
    <col min="7" max="9" width="10" customWidth="1"/>
  </cols>
  <sheetData>
    <row r="1" spans="1:10" ht="15" customHeight="1">
      <c r="A1" s="582" t="s">
        <v>558</v>
      </c>
      <c r="B1" s="583"/>
      <c r="C1" s="584"/>
      <c r="D1" s="584"/>
      <c r="E1" s="584"/>
      <c r="F1" s="584"/>
      <c r="G1" s="584"/>
      <c r="H1" s="584"/>
      <c r="I1" s="584"/>
    </row>
    <row r="2" spans="1:10" ht="15" customHeight="1">
      <c r="A2" s="670" t="s">
        <v>559</v>
      </c>
      <c r="B2" s="586"/>
      <c r="C2" s="586"/>
      <c r="D2" s="586"/>
      <c r="E2" s="586"/>
      <c r="F2" s="584"/>
      <c r="G2" s="584"/>
      <c r="H2" s="584"/>
      <c r="I2" s="584"/>
    </row>
    <row r="3" spans="1:10" ht="12.75" customHeight="1">
      <c r="A3" s="524" t="s">
        <v>939</v>
      </c>
    </row>
    <row r="4" spans="1:10" ht="12.75" customHeight="1">
      <c r="A4" s="140" t="s">
        <v>940</v>
      </c>
    </row>
    <row r="5" spans="1:10" ht="12.75" customHeight="1">
      <c r="D5" s="763" t="str">
        <f>Naslovnica!A20</f>
        <v>Lipanj 2014.</v>
      </c>
      <c r="E5" s="763"/>
      <c r="F5" s="765" t="str">
        <f>'4 Tablica 2 - Graf 2'!F5</f>
        <v>Svibanj 2014.</v>
      </c>
      <c r="G5" s="763"/>
    </row>
    <row r="6" spans="1:10" ht="12.75" customHeight="1">
      <c r="D6" s="764" t="str">
        <f>Naslovnica!A24</f>
        <v>June 2014</v>
      </c>
      <c r="E6" s="764"/>
      <c r="F6" s="766" t="str">
        <f>'4 Tablica 2 - Graf 2'!F6</f>
        <v>May 2014</v>
      </c>
      <c r="G6" s="764"/>
    </row>
    <row r="7" spans="1:10" ht="12.75" customHeight="1">
      <c r="A7" s="526"/>
      <c r="B7" s="527"/>
      <c r="C7" s="527"/>
      <c r="D7" s="761" t="s">
        <v>1126</v>
      </c>
      <c r="E7" s="762"/>
      <c r="F7" s="761" t="s">
        <v>1127</v>
      </c>
      <c r="G7" s="762"/>
      <c r="H7" s="762" t="s">
        <v>1128</v>
      </c>
      <c r="I7" s="762"/>
    </row>
    <row r="8" spans="1:10" ht="22.5">
      <c r="A8" s="528" t="s">
        <v>262</v>
      </c>
      <c r="B8" s="528" t="s">
        <v>263</v>
      </c>
      <c r="C8" s="510" t="s">
        <v>941</v>
      </c>
      <c r="D8" s="510" t="s">
        <v>948</v>
      </c>
      <c r="E8" s="510" t="s">
        <v>947</v>
      </c>
      <c r="F8" s="510" t="s">
        <v>948</v>
      </c>
      <c r="G8" s="510" t="s">
        <v>947</v>
      </c>
      <c r="H8" s="510" t="s">
        <v>948</v>
      </c>
      <c r="I8" s="510" t="s">
        <v>949</v>
      </c>
    </row>
    <row r="9" spans="1:10" ht="21">
      <c r="A9" s="529" t="s">
        <v>1050</v>
      </c>
      <c r="B9" s="529" t="s">
        <v>264</v>
      </c>
      <c r="C9" s="530" t="s">
        <v>942</v>
      </c>
      <c r="D9" s="647" t="s">
        <v>1047</v>
      </c>
      <c r="E9" s="647" t="s">
        <v>1048</v>
      </c>
      <c r="F9" s="647" t="s">
        <v>1047</v>
      </c>
      <c r="G9" s="647" t="s">
        <v>1048</v>
      </c>
      <c r="H9" s="647" t="s">
        <v>1047</v>
      </c>
      <c r="I9" s="647" t="s">
        <v>1048</v>
      </c>
    </row>
    <row r="10" spans="1:10" ht="12.75" customHeight="1">
      <c r="A10" s="286" t="s">
        <v>269</v>
      </c>
      <c r="B10" s="286" t="s">
        <v>267</v>
      </c>
      <c r="C10" s="287" t="s">
        <v>268</v>
      </c>
      <c r="D10" s="291">
        <v>29925872.640000001</v>
      </c>
      <c r="E10" s="292">
        <v>91.268154725979571</v>
      </c>
      <c r="F10" s="288">
        <v>30822807.07</v>
      </c>
      <c r="G10" s="289">
        <v>91.301331148653347</v>
      </c>
      <c r="H10" s="290">
        <v>-2.9099699711418903E-2</v>
      </c>
      <c r="I10" s="290">
        <v>-3.6337282552600936E-4</v>
      </c>
      <c r="J10" s="86"/>
    </row>
    <row r="11" spans="1:10" ht="12.75" customHeight="1">
      <c r="A11" s="285" t="s">
        <v>392</v>
      </c>
      <c r="B11" s="286" t="s">
        <v>267</v>
      </c>
      <c r="C11" s="287" t="s">
        <v>266</v>
      </c>
      <c r="D11" s="297">
        <v>6104291.6200000001</v>
      </c>
      <c r="E11" s="298">
        <v>52.666077848818013</v>
      </c>
      <c r="F11" s="295">
        <v>6193342.5899999999</v>
      </c>
      <c r="G11" s="296">
        <v>53.283337537735115</v>
      </c>
      <c r="H11" s="290">
        <v>-1.4378498961737485E-2</v>
      </c>
      <c r="I11" s="290">
        <v>-1.1584478702745704E-2</v>
      </c>
    </row>
    <row r="12" spans="1:10" ht="12.75" customHeight="1">
      <c r="A12" s="286" t="s">
        <v>271</v>
      </c>
      <c r="B12" s="286" t="s">
        <v>272</v>
      </c>
      <c r="C12" s="287" t="s">
        <v>268</v>
      </c>
      <c r="D12" s="293">
        <v>167442179.84999999</v>
      </c>
      <c r="E12" s="294">
        <v>117.0546149572142</v>
      </c>
      <c r="F12" s="295">
        <v>189960577.13999999</v>
      </c>
      <c r="G12" s="296">
        <v>116.99185298592904</v>
      </c>
      <c r="H12" s="290">
        <v>-0.11854247670243734</v>
      </c>
      <c r="I12" s="290">
        <v>5.3646446041599738E-4</v>
      </c>
    </row>
    <row r="13" spans="1:10" ht="12.75" customHeight="1">
      <c r="A13" s="286" t="s">
        <v>273</v>
      </c>
      <c r="B13" s="286" t="s">
        <v>272</v>
      </c>
      <c r="C13" s="287" t="s">
        <v>265</v>
      </c>
      <c r="D13" s="293">
        <v>13568073.380000001</v>
      </c>
      <c r="E13" s="294">
        <v>986.53830967187162</v>
      </c>
      <c r="F13" s="295">
        <v>12482363.58</v>
      </c>
      <c r="G13" s="296">
        <v>934.62325405956813</v>
      </c>
      <c r="H13" s="290">
        <v>8.6979504565913413E-2</v>
      </c>
      <c r="I13" s="290">
        <v>5.5546505382579214E-2</v>
      </c>
    </row>
    <row r="14" spans="1:10" ht="12.75" customHeight="1">
      <c r="A14" s="286" t="s">
        <v>274</v>
      </c>
      <c r="B14" s="286" t="s">
        <v>272</v>
      </c>
      <c r="C14" s="287" t="s">
        <v>266</v>
      </c>
      <c r="D14" s="293">
        <v>10462244.119999999</v>
      </c>
      <c r="E14" s="294">
        <v>132.981087844798</v>
      </c>
      <c r="F14" s="295">
        <v>9794203.8100000005</v>
      </c>
      <c r="G14" s="296">
        <v>129.23884321893078</v>
      </c>
      <c r="H14" s="290">
        <v>6.820771988815677E-2</v>
      </c>
      <c r="I14" s="290">
        <v>2.8956036224557113E-2</v>
      </c>
    </row>
    <row r="15" spans="1:10" ht="12.75" customHeight="1">
      <c r="A15" s="286" t="s">
        <v>275</v>
      </c>
      <c r="B15" s="286" t="s">
        <v>276</v>
      </c>
      <c r="C15" s="287" t="s">
        <v>265</v>
      </c>
      <c r="D15" s="293">
        <v>5512214.8600000003</v>
      </c>
      <c r="E15" s="294">
        <v>71.68309924873904</v>
      </c>
      <c r="F15" s="295">
        <v>5155909.38</v>
      </c>
      <c r="G15" s="296">
        <v>67.049556882484183</v>
      </c>
      <c r="H15" s="290">
        <v>6.9106233981172105E-2</v>
      </c>
      <c r="I15" s="290">
        <v>6.9106233981172105E-2</v>
      </c>
    </row>
    <row r="16" spans="1:10" ht="12.75" customHeight="1">
      <c r="A16" s="381" t="s">
        <v>1145</v>
      </c>
      <c r="B16" s="286" t="s">
        <v>276</v>
      </c>
      <c r="C16" s="287" t="s">
        <v>266</v>
      </c>
      <c r="D16" s="293">
        <v>224267.88</v>
      </c>
      <c r="E16" s="294">
        <v>11.260582371273411</v>
      </c>
      <c r="F16" s="300">
        <v>206344.74</v>
      </c>
      <c r="G16" s="296">
        <v>10.360654150068193</v>
      </c>
      <c r="H16" s="290">
        <v>8.6860173901210258E-2</v>
      </c>
      <c r="I16" s="290">
        <v>8.6860173901210258E-2</v>
      </c>
    </row>
    <row r="17" spans="1:9" ht="12.75" customHeight="1">
      <c r="A17" s="299" t="s">
        <v>394</v>
      </c>
      <c r="B17" s="286" t="s">
        <v>391</v>
      </c>
      <c r="C17" s="287" t="s">
        <v>268</v>
      </c>
      <c r="D17" s="293">
        <v>143338177.75</v>
      </c>
      <c r="E17" s="294">
        <v>108.15480307957013</v>
      </c>
      <c r="F17" s="295">
        <v>181387490.44999999</v>
      </c>
      <c r="G17" s="296">
        <v>107.9850953671952</v>
      </c>
      <c r="H17" s="290">
        <v>-0.209768119100189</v>
      </c>
      <c r="I17" s="290">
        <v>1.5715845950576846E-3</v>
      </c>
    </row>
    <row r="18" spans="1:9" ht="12.75" customHeight="1">
      <c r="A18" s="286" t="s">
        <v>888</v>
      </c>
      <c r="B18" s="381" t="s">
        <v>934</v>
      </c>
      <c r="C18" s="287" t="s">
        <v>280</v>
      </c>
      <c r="D18" s="293">
        <v>211581666.08000001</v>
      </c>
      <c r="E18" s="294">
        <v>819.77165517457536</v>
      </c>
      <c r="F18" s="295">
        <v>179802212.94999999</v>
      </c>
      <c r="G18" s="296">
        <v>815.01907140645858</v>
      </c>
      <c r="H18" s="290">
        <v>0.17674672969034799</v>
      </c>
      <c r="I18" s="290">
        <v>5.8312546722560921E-3</v>
      </c>
    </row>
    <row r="19" spans="1:9" ht="12.75" customHeight="1">
      <c r="A19" s="286" t="s">
        <v>279</v>
      </c>
      <c r="B19" s="381" t="s">
        <v>934</v>
      </c>
      <c r="C19" s="287" t="s">
        <v>265</v>
      </c>
      <c r="D19" s="293">
        <v>224594002.25999999</v>
      </c>
      <c r="E19" s="294">
        <v>575.41948782624513</v>
      </c>
      <c r="F19" s="295">
        <v>222112165.55000001</v>
      </c>
      <c r="G19" s="296">
        <v>560.93020768047393</v>
      </c>
      <c r="H19" s="290">
        <v>1.1173799075140156E-2</v>
      </c>
      <c r="I19" s="290">
        <v>2.5830807375638365E-2</v>
      </c>
    </row>
    <row r="20" spans="1:9" ht="12.75" customHeight="1">
      <c r="A20" s="286" t="s">
        <v>281</v>
      </c>
      <c r="B20" s="381" t="s">
        <v>934</v>
      </c>
      <c r="C20" s="287" t="s">
        <v>268</v>
      </c>
      <c r="D20" s="293">
        <v>546114291.50999999</v>
      </c>
      <c r="E20" s="294">
        <v>863.75163101628686</v>
      </c>
      <c r="F20" s="295">
        <v>552032193.54999995</v>
      </c>
      <c r="G20" s="296">
        <v>864.85384875604143</v>
      </c>
      <c r="H20" s="290">
        <v>-1.0720211808559976E-2</v>
      </c>
      <c r="I20" s="290">
        <v>-1.2744554948098674E-3</v>
      </c>
    </row>
    <row r="21" spans="1:9" ht="12.75" customHeight="1">
      <c r="A21" s="286" t="s">
        <v>282</v>
      </c>
      <c r="B21" s="381" t="s">
        <v>934</v>
      </c>
      <c r="C21" s="287" t="s">
        <v>268</v>
      </c>
      <c r="D21" s="293">
        <v>1398504944.9100001</v>
      </c>
      <c r="E21" s="294">
        <v>149.11537099472355</v>
      </c>
      <c r="F21" s="295">
        <v>1579925578.9000001</v>
      </c>
      <c r="G21" s="296">
        <v>149.00975056058829</v>
      </c>
      <c r="H21" s="290">
        <v>-0.11482859472172824</v>
      </c>
      <c r="I21" s="290">
        <v>7.088155891672443E-4</v>
      </c>
    </row>
    <row r="22" spans="1:9" ht="12.75" customHeight="1">
      <c r="A22" s="286" t="s">
        <v>283</v>
      </c>
      <c r="B22" s="286" t="s">
        <v>284</v>
      </c>
      <c r="C22" s="287" t="s">
        <v>265</v>
      </c>
      <c r="D22" s="293">
        <v>13330509.970000001</v>
      </c>
      <c r="E22" s="294">
        <v>65.75205857528448</v>
      </c>
      <c r="F22" s="295">
        <v>12517852.720000001</v>
      </c>
      <c r="G22" s="296">
        <v>61.575037936360893</v>
      </c>
      <c r="H22" s="290">
        <v>6.4919860312911526E-2</v>
      </c>
      <c r="I22" s="290">
        <v>6.7836265780958582E-2</v>
      </c>
    </row>
    <row r="23" spans="1:9" ht="12.75" customHeight="1">
      <c r="A23" s="286" t="s">
        <v>285</v>
      </c>
      <c r="B23" s="286" t="s">
        <v>286</v>
      </c>
      <c r="C23" s="287" t="s">
        <v>265</v>
      </c>
      <c r="D23" s="297">
        <v>20829073.920000002</v>
      </c>
      <c r="E23" s="298">
        <v>87.216004239514348</v>
      </c>
      <c r="F23" s="302">
        <v>20737541.350000001</v>
      </c>
      <c r="G23" s="303">
        <v>86.174573945102139</v>
      </c>
      <c r="H23" s="290">
        <v>4.413858347773747E-3</v>
      </c>
      <c r="I23" s="290">
        <v>1.2085122638095802E-2</v>
      </c>
    </row>
    <row r="24" spans="1:9" ht="12.75" customHeight="1">
      <c r="A24" s="285" t="s">
        <v>287</v>
      </c>
      <c r="B24" s="285" t="s">
        <v>286</v>
      </c>
      <c r="C24" s="301" t="s">
        <v>268</v>
      </c>
      <c r="D24" s="295">
        <v>10730200.93</v>
      </c>
      <c r="E24" s="296">
        <v>799.89291401182481</v>
      </c>
      <c r="F24" s="295">
        <v>10670029.560000001</v>
      </c>
      <c r="G24" s="296">
        <v>801.32577517746392</v>
      </c>
      <c r="H24" s="290">
        <v>5.639288032112999E-3</v>
      </c>
      <c r="I24" s="290">
        <v>-1.7881131619930102E-3</v>
      </c>
    </row>
    <row r="25" spans="1:9" ht="12.75" customHeight="1">
      <c r="A25" s="286" t="s">
        <v>288</v>
      </c>
      <c r="B25" s="286" t="s">
        <v>286</v>
      </c>
      <c r="C25" s="287" t="s">
        <v>266</v>
      </c>
      <c r="D25" s="293">
        <v>53086997.57</v>
      </c>
      <c r="E25" s="294">
        <v>80.032713437563928</v>
      </c>
      <c r="F25" s="295">
        <v>52166306.159999996</v>
      </c>
      <c r="G25" s="296">
        <v>78.560889938875377</v>
      </c>
      <c r="H25" s="290">
        <v>1.7649158580945734E-2</v>
      </c>
      <c r="I25" s="290">
        <v>1.8734811938023066E-2</v>
      </c>
    </row>
    <row r="26" spans="1:9" ht="12.75" customHeight="1">
      <c r="A26" s="286" t="s">
        <v>289</v>
      </c>
      <c r="B26" s="286" t="s">
        <v>286</v>
      </c>
      <c r="C26" s="287" t="s">
        <v>268</v>
      </c>
      <c r="D26" s="293">
        <v>422742402.24000001</v>
      </c>
      <c r="E26" s="294">
        <v>141.68562461377994</v>
      </c>
      <c r="F26" s="295">
        <v>346401328.62</v>
      </c>
      <c r="G26" s="296">
        <v>141.61060026520548</v>
      </c>
      <c r="H26" s="290">
        <v>0.22038331643856268</v>
      </c>
      <c r="I26" s="290">
        <v>5.2979330949765036E-4</v>
      </c>
    </row>
    <row r="27" spans="1:9" ht="12.75" customHeight="1">
      <c r="A27" s="286" t="s">
        <v>290</v>
      </c>
      <c r="B27" s="286" t="s">
        <v>286</v>
      </c>
      <c r="C27" s="287" t="s">
        <v>280</v>
      </c>
      <c r="D27" s="293">
        <v>19546573.140000001</v>
      </c>
      <c r="E27" s="294">
        <v>1103.4696554488521</v>
      </c>
      <c r="F27" s="295">
        <v>18938002.899999999</v>
      </c>
      <c r="G27" s="296">
        <v>1095.3083407312517</v>
      </c>
      <c r="H27" s="290">
        <v>3.2134868877858436E-2</v>
      </c>
      <c r="I27" s="290">
        <v>7.4511572806537085E-3</v>
      </c>
    </row>
    <row r="28" spans="1:9" ht="12.75" customHeight="1">
      <c r="A28" s="286" t="s">
        <v>291</v>
      </c>
      <c r="B28" s="286" t="s">
        <v>292</v>
      </c>
      <c r="C28" s="287" t="s">
        <v>266</v>
      </c>
      <c r="D28" s="293">
        <v>64498286.520000003</v>
      </c>
      <c r="E28" s="294">
        <v>85.252585641290892</v>
      </c>
      <c r="F28" s="295">
        <v>63239747.450000003</v>
      </c>
      <c r="G28" s="296">
        <v>84.165327252449856</v>
      </c>
      <c r="H28" s="290">
        <v>1.9901076787111727E-2</v>
      </c>
      <c r="I28" s="290">
        <v>1.2918127028483495E-2</v>
      </c>
    </row>
    <row r="29" spans="1:9" ht="12.75" customHeight="1">
      <c r="A29" s="286" t="s">
        <v>293</v>
      </c>
      <c r="B29" s="286" t="s">
        <v>292</v>
      </c>
      <c r="C29" s="287" t="s">
        <v>268</v>
      </c>
      <c r="D29" s="293">
        <v>273920920.14999998</v>
      </c>
      <c r="E29" s="294">
        <v>149.45400713019441</v>
      </c>
      <c r="F29" s="295">
        <v>246083002.22</v>
      </c>
      <c r="G29" s="296">
        <v>149.3209071784897</v>
      </c>
      <c r="H29" s="290">
        <v>0.11312409910015919</v>
      </c>
      <c r="I29" s="290">
        <v>8.9136849098836457E-4</v>
      </c>
    </row>
    <row r="30" spans="1:9" ht="12.75" customHeight="1">
      <c r="A30" s="286" t="s">
        <v>294</v>
      </c>
      <c r="B30" s="286" t="s">
        <v>292</v>
      </c>
      <c r="C30" s="287" t="s">
        <v>280</v>
      </c>
      <c r="D30" s="293">
        <v>8616356.1099999994</v>
      </c>
      <c r="E30" s="294">
        <v>99.484540127744054</v>
      </c>
      <c r="F30" s="295">
        <v>8421699.2799999993</v>
      </c>
      <c r="G30" s="296">
        <v>99.105986772323959</v>
      </c>
      <c r="H30" s="290">
        <v>2.3113723671216224E-2</v>
      </c>
      <c r="I30" s="290">
        <v>3.8196820166853662E-3</v>
      </c>
    </row>
    <row r="31" spans="1:9" ht="12.75" customHeight="1">
      <c r="A31" s="286" t="s">
        <v>295</v>
      </c>
      <c r="B31" s="286" t="s">
        <v>292</v>
      </c>
      <c r="C31" s="287" t="s">
        <v>265</v>
      </c>
      <c r="D31" s="293">
        <v>47645774.770000003</v>
      </c>
      <c r="E31" s="294">
        <v>71.297016583890738</v>
      </c>
      <c r="F31" s="295">
        <v>47334042.950000003</v>
      </c>
      <c r="G31" s="296">
        <v>70.197068839414584</v>
      </c>
      <c r="H31" s="290">
        <v>6.5857847876904518E-3</v>
      </c>
      <c r="I31" s="290">
        <v>1.5669425556677163E-2</v>
      </c>
    </row>
    <row r="32" spans="1:9" ht="12.75" customHeight="1">
      <c r="A32" s="286" t="s">
        <v>298</v>
      </c>
      <c r="B32" s="286" t="s">
        <v>299</v>
      </c>
      <c r="C32" s="287" t="s">
        <v>265</v>
      </c>
      <c r="D32" s="293">
        <v>5190030.4000000004</v>
      </c>
      <c r="E32" s="294">
        <v>316.67101176613232</v>
      </c>
      <c r="F32" s="295">
        <v>5352629.82</v>
      </c>
      <c r="G32" s="296">
        <v>315.3081185715447</v>
      </c>
      <c r="H32" s="290">
        <v>-3.0377482745481577E-2</v>
      </c>
      <c r="I32" s="290">
        <v>4.3224170717899302E-3</v>
      </c>
    </row>
    <row r="33" spans="1:9" ht="12.75" customHeight="1">
      <c r="A33" s="286" t="s">
        <v>300</v>
      </c>
      <c r="B33" s="286" t="s">
        <v>299</v>
      </c>
      <c r="C33" s="287" t="s">
        <v>265</v>
      </c>
      <c r="D33" s="295">
        <v>6642355.3399999999</v>
      </c>
      <c r="E33" s="296">
        <v>534.43853633499646</v>
      </c>
      <c r="F33" s="295">
        <v>6531815.9000000004</v>
      </c>
      <c r="G33" s="296">
        <v>521.84892097464274</v>
      </c>
      <c r="H33" s="290">
        <v>1.6923232634281637E-2</v>
      </c>
      <c r="I33" s="290">
        <v>2.4125019434438011E-2</v>
      </c>
    </row>
    <row r="34" spans="1:9" ht="12.75" customHeight="1">
      <c r="A34" s="286" t="s">
        <v>301</v>
      </c>
      <c r="B34" s="286" t="s">
        <v>299</v>
      </c>
      <c r="C34" s="287" t="s">
        <v>265</v>
      </c>
      <c r="D34" s="295">
        <v>40638351.969999999</v>
      </c>
      <c r="E34" s="296">
        <v>999.814506959455</v>
      </c>
      <c r="F34" s="295">
        <v>41112227.560000002</v>
      </c>
      <c r="G34" s="296">
        <v>1000.7476126519141</v>
      </c>
      <c r="H34" s="290">
        <v>-1.152639051991089E-2</v>
      </c>
      <c r="I34" s="290">
        <v>-9.3240861198407021E-4</v>
      </c>
    </row>
    <row r="35" spans="1:9" ht="12.75" customHeight="1">
      <c r="A35" s="286" t="s">
        <v>296</v>
      </c>
      <c r="B35" s="381" t="s">
        <v>1197</v>
      </c>
      <c r="C35" s="287" t="s">
        <v>280</v>
      </c>
      <c r="D35" s="293">
        <v>38683300.840000004</v>
      </c>
      <c r="E35" s="294">
        <v>19292.817405224767</v>
      </c>
      <c r="F35" s="295">
        <v>37410903.07</v>
      </c>
      <c r="G35" s="296">
        <v>19103.181688063654</v>
      </c>
      <c r="H35" s="290">
        <v>3.4011415538919287E-2</v>
      </c>
      <c r="I35" s="290">
        <v>9.9269179478935765E-3</v>
      </c>
    </row>
    <row r="36" spans="1:9" ht="12.75" customHeight="1">
      <c r="A36" s="286" t="s">
        <v>297</v>
      </c>
      <c r="B36" s="381" t="s">
        <v>1197</v>
      </c>
      <c r="C36" s="287" t="s">
        <v>265</v>
      </c>
      <c r="D36" s="293">
        <v>6932278.0099999998</v>
      </c>
      <c r="E36" s="294">
        <v>7905.1741121176019</v>
      </c>
      <c r="F36" s="295">
        <v>6069068.0199999996</v>
      </c>
      <c r="G36" s="296">
        <v>7374.3026234556082</v>
      </c>
      <c r="H36" s="290">
        <v>0.14223106202721381</v>
      </c>
      <c r="I36" s="290">
        <v>7.1989382016061976E-2</v>
      </c>
    </row>
    <row r="37" spans="1:9" ht="12.75" customHeight="1">
      <c r="A37" s="286" t="s">
        <v>332</v>
      </c>
      <c r="B37" s="381" t="s">
        <v>1197</v>
      </c>
      <c r="C37" s="287" t="s">
        <v>268</v>
      </c>
      <c r="D37" s="293">
        <v>271317002.28979999</v>
      </c>
      <c r="E37" s="294">
        <v>127.00921921138597</v>
      </c>
      <c r="F37" s="295">
        <v>267800693.28639999</v>
      </c>
      <c r="G37" s="296">
        <v>126.86622089920255</v>
      </c>
      <c r="H37" s="290">
        <v>1.313032076298426E-2</v>
      </c>
      <c r="I37" s="290">
        <v>1.127158286657215E-3</v>
      </c>
    </row>
    <row r="38" spans="1:9" ht="12.75" customHeight="1">
      <c r="A38" s="286" t="s">
        <v>333</v>
      </c>
      <c r="B38" s="381" t="s">
        <v>1197</v>
      </c>
      <c r="C38" s="287" t="s">
        <v>265</v>
      </c>
      <c r="D38" s="293">
        <v>5877413.4000000004</v>
      </c>
      <c r="E38" s="294">
        <v>97.784385469088434</v>
      </c>
      <c r="F38" s="295">
        <v>5650802.8700000001</v>
      </c>
      <c r="G38" s="296">
        <v>94.021563518839912</v>
      </c>
      <c r="H38" s="290">
        <v>4.0102359826259537E-2</v>
      </c>
      <c r="I38" s="290">
        <v>4.0020840001182556E-2</v>
      </c>
    </row>
    <row r="39" spans="1:9" ht="12.75" customHeight="1">
      <c r="A39" s="286" t="s">
        <v>334</v>
      </c>
      <c r="B39" s="381" t="s">
        <v>1197</v>
      </c>
      <c r="C39" s="287" t="s">
        <v>944</v>
      </c>
      <c r="D39" s="293">
        <v>20284309.379000001</v>
      </c>
      <c r="E39" s="294">
        <v>742.47459644747426</v>
      </c>
      <c r="F39" s="295">
        <v>20387596.3024</v>
      </c>
      <c r="G39" s="296">
        <v>738.78782311799546</v>
      </c>
      <c r="H39" s="290">
        <v>-5.0661648321848052E-3</v>
      </c>
      <c r="I39" s="290">
        <v>4.9903006169200737E-3</v>
      </c>
    </row>
    <row r="40" spans="1:9" ht="12.75" customHeight="1">
      <c r="A40" s="286" t="s">
        <v>302</v>
      </c>
      <c r="B40" s="286" t="s">
        <v>303</v>
      </c>
      <c r="C40" s="287" t="s">
        <v>266</v>
      </c>
      <c r="D40" s="293">
        <v>5883769.0099999998</v>
      </c>
      <c r="E40" s="294">
        <v>8.2878754605229137</v>
      </c>
      <c r="F40" s="295">
        <v>5837879.79</v>
      </c>
      <c r="G40" s="296">
        <v>8.2239408127150213</v>
      </c>
      <c r="H40" s="290">
        <v>7.8605969377112395E-3</v>
      </c>
      <c r="I40" s="290">
        <v>7.7742105960980634E-3</v>
      </c>
    </row>
    <row r="41" spans="1:9" ht="12.75" customHeight="1">
      <c r="A41" s="286" t="s">
        <v>304</v>
      </c>
      <c r="B41" s="286" t="s">
        <v>303</v>
      </c>
      <c r="C41" s="287" t="s">
        <v>944</v>
      </c>
      <c r="D41" s="293">
        <v>6211146.3399999999</v>
      </c>
      <c r="E41" s="294">
        <v>10.405529505809211</v>
      </c>
      <c r="F41" s="295">
        <v>5920098.0700000003</v>
      </c>
      <c r="G41" s="296">
        <v>9.9591594623325825</v>
      </c>
      <c r="H41" s="290">
        <v>4.9162744697572203E-2</v>
      </c>
      <c r="I41" s="290">
        <v>4.4820051849243203E-2</v>
      </c>
    </row>
    <row r="42" spans="1:9" ht="12.75" customHeight="1">
      <c r="A42" s="286" t="s">
        <v>305</v>
      </c>
      <c r="B42" s="286" t="s">
        <v>303</v>
      </c>
      <c r="C42" s="287" t="s">
        <v>265</v>
      </c>
      <c r="D42" s="295">
        <v>21735272.710000001</v>
      </c>
      <c r="E42" s="296">
        <v>6.261125775042216</v>
      </c>
      <c r="F42" s="295">
        <v>23327658.140000001</v>
      </c>
      <c r="G42" s="296">
        <v>6.1578320413152543</v>
      </c>
      <c r="H42" s="290">
        <v>-6.8261692641557237E-2</v>
      </c>
      <c r="I42" s="290">
        <v>1.6774366860597079E-2</v>
      </c>
    </row>
    <row r="43" spans="1:9" ht="12.75" customHeight="1">
      <c r="A43" s="285" t="s">
        <v>306</v>
      </c>
      <c r="B43" s="286" t="s">
        <v>303</v>
      </c>
      <c r="C43" s="301" t="s">
        <v>944</v>
      </c>
      <c r="D43" s="295">
        <v>7081468.4699999997</v>
      </c>
      <c r="E43" s="296">
        <v>12.402588188916283</v>
      </c>
      <c r="F43" s="295">
        <v>6973647.4400000004</v>
      </c>
      <c r="G43" s="296">
        <v>12.233272362584897</v>
      </c>
      <c r="H43" s="290">
        <v>1.5461210353358457E-2</v>
      </c>
      <c r="I43" s="290">
        <v>1.384059974412355E-2</v>
      </c>
    </row>
    <row r="44" spans="1:9" ht="12.75" customHeight="1">
      <c r="A44" s="381" t="s">
        <v>307</v>
      </c>
      <c r="B44" s="286" t="s">
        <v>303</v>
      </c>
      <c r="C44" s="301" t="s">
        <v>265</v>
      </c>
      <c r="D44" s="295">
        <v>81075938.120000005</v>
      </c>
      <c r="E44" s="296">
        <v>18.577771283505566</v>
      </c>
      <c r="F44" s="295">
        <v>74054127.890000001</v>
      </c>
      <c r="G44" s="296">
        <v>17.295423451848897</v>
      </c>
      <c r="H44" s="290">
        <v>9.4819970608933435E-2</v>
      </c>
      <c r="I44" s="290">
        <v>7.4143766137138689E-2</v>
      </c>
    </row>
    <row r="45" spans="1:9" ht="12.75" customHeight="1">
      <c r="A45" s="381" t="s">
        <v>308</v>
      </c>
      <c r="B45" s="286" t="s">
        <v>309</v>
      </c>
      <c r="C45" s="301" t="s">
        <v>266</v>
      </c>
      <c r="D45" s="295">
        <v>10144697.503699999</v>
      </c>
      <c r="E45" s="296">
        <v>108.99798377908854</v>
      </c>
      <c r="F45" s="295">
        <v>9473272.5845999997</v>
      </c>
      <c r="G45" s="296">
        <v>101.69287633011645</v>
      </c>
      <c r="H45" s="290">
        <v>7.0875709856748514E-2</v>
      </c>
      <c r="I45" s="290">
        <v>7.1834996831618536E-2</v>
      </c>
    </row>
    <row r="46" spans="1:9" ht="12.75" customHeight="1">
      <c r="A46" s="381" t="s">
        <v>310</v>
      </c>
      <c r="B46" s="286" t="s">
        <v>309</v>
      </c>
      <c r="C46" s="301" t="s">
        <v>268</v>
      </c>
      <c r="D46" s="295">
        <v>170882989.66</v>
      </c>
      <c r="E46" s="296">
        <v>1316.731338339589</v>
      </c>
      <c r="F46" s="295">
        <v>186505368.75</v>
      </c>
      <c r="G46" s="296">
        <v>1315.0257263345909</v>
      </c>
      <c r="H46" s="290">
        <v>-8.3763696427103573E-2</v>
      </c>
      <c r="I46" s="290">
        <v>1.2970179752698208E-3</v>
      </c>
    </row>
    <row r="47" spans="1:9" ht="12.75" customHeight="1">
      <c r="A47" s="381" t="s">
        <v>1130</v>
      </c>
      <c r="B47" s="286" t="s">
        <v>927</v>
      </c>
      <c r="C47" s="301" t="s">
        <v>280</v>
      </c>
      <c r="D47" s="293">
        <v>6662421.8300000001</v>
      </c>
      <c r="E47" s="294">
        <v>67.549643827054865</v>
      </c>
      <c r="F47" s="295">
        <v>6696015.96</v>
      </c>
      <c r="G47" s="296">
        <v>67.6157696757422</v>
      </c>
      <c r="H47" s="290">
        <v>-5.0170325460215937E-3</v>
      </c>
      <c r="I47" s="290">
        <v>-9.7796488902590628E-4</v>
      </c>
    </row>
    <row r="48" spans="1:9" ht="12.75" customHeight="1">
      <c r="A48" s="381" t="s">
        <v>1075</v>
      </c>
      <c r="B48" s="286" t="s">
        <v>927</v>
      </c>
      <c r="C48" s="301" t="s">
        <v>265</v>
      </c>
      <c r="D48" s="293">
        <v>7109343.5999999996</v>
      </c>
      <c r="E48" s="294">
        <v>488.50936048021367</v>
      </c>
      <c r="F48" s="295">
        <v>7645204.96</v>
      </c>
      <c r="G48" s="296">
        <v>512.28968500778285</v>
      </c>
      <c r="H48" s="290">
        <v>-7.0091169929864194E-2</v>
      </c>
      <c r="I48" s="290">
        <v>-4.6419682502894632E-2</v>
      </c>
    </row>
    <row r="49" spans="1:9" ht="12.75" customHeight="1">
      <c r="A49" s="381" t="s">
        <v>1146</v>
      </c>
      <c r="B49" s="304" t="s">
        <v>927</v>
      </c>
      <c r="C49" s="287" t="s">
        <v>944</v>
      </c>
      <c r="D49" s="293">
        <v>4842156.6500000004</v>
      </c>
      <c r="E49" s="294">
        <v>62.397926489911931</v>
      </c>
      <c r="F49" s="295">
        <v>4857470.88</v>
      </c>
      <c r="G49" s="296">
        <v>62.595271653825527</v>
      </c>
      <c r="H49" s="290">
        <v>-3.1527167899356723E-3</v>
      </c>
      <c r="I49" s="290">
        <v>-3.1527167899355613E-3</v>
      </c>
    </row>
    <row r="50" spans="1:9" ht="12.75" customHeight="1">
      <c r="A50" s="381" t="s">
        <v>878</v>
      </c>
      <c r="B50" s="304" t="s">
        <v>927</v>
      </c>
      <c r="C50" s="287" t="s">
        <v>265</v>
      </c>
      <c r="D50" s="293">
        <v>38637117.119999997</v>
      </c>
      <c r="E50" s="294">
        <v>98.178195956599367</v>
      </c>
      <c r="F50" s="295">
        <v>39382046.590000004</v>
      </c>
      <c r="G50" s="296">
        <v>99.602200632019191</v>
      </c>
      <c r="H50" s="290">
        <v>-1.8915458552861475E-2</v>
      </c>
      <c r="I50" s="290">
        <v>-1.4296919810846465E-2</v>
      </c>
    </row>
    <row r="51" spans="1:9" ht="12.75" customHeight="1">
      <c r="A51" s="381" t="s">
        <v>1149</v>
      </c>
      <c r="B51" s="304" t="s">
        <v>927</v>
      </c>
      <c r="C51" s="287" t="s">
        <v>944</v>
      </c>
      <c r="D51" s="295">
        <v>3597565.46</v>
      </c>
      <c r="E51" s="296">
        <v>64.477907223182712</v>
      </c>
      <c r="F51" s="295">
        <v>3986127.09</v>
      </c>
      <c r="G51" s="296">
        <v>64.762584506751111</v>
      </c>
      <c r="H51" s="290">
        <v>-9.74784850625523E-2</v>
      </c>
      <c r="I51" s="290">
        <v>-4.3957060351524913E-3</v>
      </c>
    </row>
    <row r="52" spans="1:9" ht="12.75" customHeight="1">
      <c r="A52" s="299" t="s">
        <v>879</v>
      </c>
      <c r="B52" s="304" t="s">
        <v>927</v>
      </c>
      <c r="C52" s="301" t="s">
        <v>268</v>
      </c>
      <c r="D52" s="293">
        <v>7696731.6900000004</v>
      </c>
      <c r="E52" s="294">
        <v>105.95159835897952</v>
      </c>
      <c r="F52" s="295">
        <v>7084826.4800000004</v>
      </c>
      <c r="G52" s="296">
        <v>105.74746393385084</v>
      </c>
      <c r="H52" s="290">
        <v>8.6368411665037614E-2</v>
      </c>
      <c r="I52" s="290">
        <v>1.930395467983903E-3</v>
      </c>
    </row>
    <row r="53" spans="1:9" ht="12.75" customHeight="1">
      <c r="A53" s="286" t="s">
        <v>880</v>
      </c>
      <c r="B53" s="304" t="s">
        <v>927</v>
      </c>
      <c r="C53" s="287" t="s">
        <v>265</v>
      </c>
      <c r="D53" s="295">
        <v>15640063.59</v>
      </c>
      <c r="E53" s="296">
        <v>75.973089195730012</v>
      </c>
      <c r="F53" s="295">
        <v>16289984.189999999</v>
      </c>
      <c r="G53" s="296">
        <v>79.064177307774074</v>
      </c>
      <c r="H53" s="290">
        <v>-3.9896944798692213E-2</v>
      </c>
      <c r="I53" s="290">
        <v>-3.9095937215805621E-2</v>
      </c>
    </row>
    <row r="54" spans="1:9" ht="12.75" customHeight="1">
      <c r="A54" s="304" t="s">
        <v>882</v>
      </c>
      <c r="B54" s="304" t="s">
        <v>927</v>
      </c>
      <c r="C54" s="305" t="s">
        <v>265</v>
      </c>
      <c r="D54" s="293">
        <v>14687142.220000001</v>
      </c>
      <c r="E54" s="294">
        <v>164.75552523090107</v>
      </c>
      <c r="F54" s="295">
        <v>15454368.640000001</v>
      </c>
      <c r="G54" s="296">
        <v>155.19813240303867</v>
      </c>
      <c r="H54" s="290">
        <v>-4.9644630451884941E-2</v>
      </c>
      <c r="I54" s="290">
        <v>6.1581880399453004E-2</v>
      </c>
    </row>
    <row r="55" spans="1:9" ht="12.75" customHeight="1">
      <c r="A55" s="286" t="s">
        <v>845</v>
      </c>
      <c r="B55" s="286" t="s">
        <v>311</v>
      </c>
      <c r="C55" s="287" t="s">
        <v>268</v>
      </c>
      <c r="D55" s="293">
        <v>39261620.340000004</v>
      </c>
      <c r="E55" s="294">
        <v>773.23023583815234</v>
      </c>
      <c r="F55" s="295">
        <v>40122130.359999999</v>
      </c>
      <c r="G55" s="296">
        <v>773.66130943719929</v>
      </c>
      <c r="H55" s="290">
        <v>-2.1447266440714374E-2</v>
      </c>
      <c r="I55" s="290">
        <v>-5.5718645069702255E-4</v>
      </c>
    </row>
    <row r="56" spans="1:9" ht="12.75" customHeight="1">
      <c r="A56" s="286" t="s">
        <v>312</v>
      </c>
      <c r="B56" s="286" t="s">
        <v>311</v>
      </c>
      <c r="C56" s="287" t="s">
        <v>265</v>
      </c>
      <c r="D56" s="293">
        <v>110324299.59999999</v>
      </c>
      <c r="E56" s="294">
        <v>38.717602532804769</v>
      </c>
      <c r="F56" s="295">
        <v>102981892.36</v>
      </c>
      <c r="G56" s="296">
        <v>36.12735179307839</v>
      </c>
      <c r="H56" s="290">
        <v>7.129804154630115E-2</v>
      </c>
      <c r="I56" s="290">
        <v>7.1697774986724694E-2</v>
      </c>
    </row>
    <row r="57" spans="1:9" ht="12.75" customHeight="1">
      <c r="A57" s="286" t="s">
        <v>313</v>
      </c>
      <c r="B57" s="286" t="s">
        <v>311</v>
      </c>
      <c r="C57" s="287" t="s">
        <v>265</v>
      </c>
      <c r="D57" s="293">
        <v>11509057.73</v>
      </c>
      <c r="E57" s="294">
        <v>686.98025248788247</v>
      </c>
      <c r="F57" s="295">
        <v>11375105.880000001</v>
      </c>
      <c r="G57" s="296">
        <v>670.47533270238307</v>
      </c>
      <c r="H57" s="290">
        <v>1.177587720176887E-2</v>
      </c>
      <c r="I57" s="290">
        <v>2.4616744241694244E-2</v>
      </c>
    </row>
    <row r="58" spans="1:9" ht="12.75" customHeight="1">
      <c r="A58" s="286" t="s">
        <v>314</v>
      </c>
      <c r="B58" s="286" t="s">
        <v>311</v>
      </c>
      <c r="C58" s="287" t="s">
        <v>268</v>
      </c>
      <c r="D58" s="293">
        <v>327415165.29000002</v>
      </c>
      <c r="E58" s="294">
        <v>131.304738216109</v>
      </c>
      <c r="F58" s="295">
        <v>322596043.94</v>
      </c>
      <c r="G58" s="296">
        <v>131.17496254063931</v>
      </c>
      <c r="H58" s="290">
        <v>1.493856307455621E-2</v>
      </c>
      <c r="I58" s="290">
        <v>9.8933266651002327E-4</v>
      </c>
    </row>
    <row r="59" spans="1:9" ht="12.75" customHeight="1">
      <c r="A59" s="286" t="s">
        <v>315</v>
      </c>
      <c r="B59" s="286" t="s">
        <v>311</v>
      </c>
      <c r="C59" s="287" t="s">
        <v>266</v>
      </c>
      <c r="D59" s="293">
        <v>45039957.759999998</v>
      </c>
      <c r="E59" s="294">
        <v>106.26130714470946</v>
      </c>
      <c r="F59" s="295">
        <v>44312598.369999997</v>
      </c>
      <c r="G59" s="296">
        <v>102.10239974576679</v>
      </c>
      <c r="H59" s="290">
        <v>1.6414279838133483E-2</v>
      </c>
      <c r="I59" s="290">
        <v>4.0732709606221551E-2</v>
      </c>
    </row>
    <row r="60" spans="1:9" ht="12.75" customHeight="1">
      <c r="A60" s="286" t="s">
        <v>316</v>
      </c>
      <c r="B60" s="286" t="s">
        <v>317</v>
      </c>
      <c r="C60" s="287" t="s">
        <v>280</v>
      </c>
      <c r="D60" s="293">
        <v>67142340.379999995</v>
      </c>
      <c r="E60" s="294">
        <v>888.33781613623944</v>
      </c>
      <c r="F60" s="295">
        <v>50012591.780000001</v>
      </c>
      <c r="G60" s="296">
        <v>881.82308831283365</v>
      </c>
      <c r="H60" s="290">
        <v>0.34250871611197264</v>
      </c>
      <c r="I60" s="290">
        <v>7.3877945698499481E-3</v>
      </c>
    </row>
    <row r="61" spans="1:9" ht="12.75" customHeight="1">
      <c r="A61" s="286" t="s">
        <v>318</v>
      </c>
      <c r="B61" s="286" t="s">
        <v>317</v>
      </c>
      <c r="C61" s="287" t="s">
        <v>268</v>
      </c>
      <c r="D61" s="293">
        <v>29296837.969999999</v>
      </c>
      <c r="E61" s="294">
        <v>717.30689662602913</v>
      </c>
      <c r="F61" s="295">
        <v>30038566.809999999</v>
      </c>
      <c r="G61" s="296">
        <v>717.82452854571045</v>
      </c>
      <c r="H61" s="290">
        <v>-2.4692550902697286E-2</v>
      </c>
      <c r="I61" s="290">
        <v>-7.2111205328972972E-4</v>
      </c>
    </row>
    <row r="62" spans="1:9" ht="12.75" customHeight="1">
      <c r="A62" s="286" t="s">
        <v>319</v>
      </c>
      <c r="B62" s="286" t="s">
        <v>317</v>
      </c>
      <c r="C62" s="287" t="s">
        <v>265</v>
      </c>
      <c r="D62" s="293">
        <v>184144034.91</v>
      </c>
      <c r="E62" s="294">
        <v>73.33961229618879</v>
      </c>
      <c r="F62" s="295">
        <v>182070206.97</v>
      </c>
      <c r="G62" s="296">
        <v>71.394409444431233</v>
      </c>
      <c r="H62" s="290">
        <v>1.139026518677877E-2</v>
      </c>
      <c r="I62" s="290">
        <v>2.7245870746666512E-2</v>
      </c>
    </row>
    <row r="63" spans="1:9" ht="12.75" customHeight="1">
      <c r="A63" s="286" t="s">
        <v>320</v>
      </c>
      <c r="B63" s="286" t="s">
        <v>317</v>
      </c>
      <c r="C63" s="287" t="s">
        <v>268</v>
      </c>
      <c r="D63" s="293">
        <v>423695454.05000001</v>
      </c>
      <c r="E63" s="294">
        <v>1041.15296351343</v>
      </c>
      <c r="F63" s="295">
        <v>423618887.10000002</v>
      </c>
      <c r="G63" s="296">
        <v>1042.3004464499086</v>
      </c>
      <c r="H63" s="290">
        <v>1.8074489200459176E-4</v>
      </c>
      <c r="I63" s="290">
        <v>-1.1009137915913847E-3</v>
      </c>
    </row>
    <row r="64" spans="1:9" ht="12.75" customHeight="1">
      <c r="A64" s="286" t="s">
        <v>321</v>
      </c>
      <c r="B64" s="286" t="s">
        <v>317</v>
      </c>
      <c r="C64" s="287" t="s">
        <v>266</v>
      </c>
      <c r="D64" s="293">
        <v>161311555.38999999</v>
      </c>
      <c r="E64" s="294">
        <v>97.863555472205206</v>
      </c>
      <c r="F64" s="295">
        <v>157340780.80000001</v>
      </c>
      <c r="G64" s="296">
        <v>96.202756532964969</v>
      </c>
      <c r="H64" s="290">
        <v>2.5236779491054628E-2</v>
      </c>
      <c r="I64" s="290">
        <v>1.72635275650459E-2</v>
      </c>
    </row>
    <row r="65" spans="1:9" ht="12.75" customHeight="1">
      <c r="A65" s="286" t="s">
        <v>322</v>
      </c>
      <c r="B65" s="286" t="s">
        <v>317</v>
      </c>
      <c r="C65" s="287" t="s">
        <v>265</v>
      </c>
      <c r="D65" s="293">
        <v>56911078.310000002</v>
      </c>
      <c r="E65" s="294">
        <v>54.024730779768532</v>
      </c>
      <c r="F65" s="295">
        <v>60306059.960000001</v>
      </c>
      <c r="G65" s="296">
        <v>53.045201838781971</v>
      </c>
      <c r="H65" s="290">
        <v>-5.6295862343715308E-2</v>
      </c>
      <c r="I65" s="290">
        <v>1.8465929189290353E-2</v>
      </c>
    </row>
    <row r="66" spans="1:9" ht="12.75" customHeight="1">
      <c r="A66" s="381" t="s">
        <v>323</v>
      </c>
      <c r="B66" s="286" t="s">
        <v>317</v>
      </c>
      <c r="C66" s="287" t="s">
        <v>268</v>
      </c>
      <c r="D66" s="293">
        <v>1522827495.6199999</v>
      </c>
      <c r="E66" s="294">
        <v>141.76708853495913</v>
      </c>
      <c r="F66" s="295">
        <v>1453764116.8800001</v>
      </c>
      <c r="G66" s="296">
        <v>141.6762059315999</v>
      </c>
      <c r="H66" s="290">
        <v>4.7506591982900526E-2</v>
      </c>
      <c r="I66" s="290">
        <v>6.4148106424521956E-4</v>
      </c>
    </row>
    <row r="67" spans="1:9" ht="12.75" customHeight="1">
      <c r="A67" s="286" t="s">
        <v>324</v>
      </c>
      <c r="B67" s="286" t="s">
        <v>325</v>
      </c>
      <c r="C67" s="287" t="s">
        <v>265</v>
      </c>
      <c r="D67" s="293">
        <v>12470011.189999999</v>
      </c>
      <c r="E67" s="294">
        <v>729.33476482454921</v>
      </c>
      <c r="F67" s="295">
        <v>12401594.689999999</v>
      </c>
      <c r="G67" s="296">
        <v>728.26376461590849</v>
      </c>
      <c r="H67" s="290">
        <v>5.5167502010984304E-3</v>
      </c>
      <c r="I67" s="290">
        <v>1.4706213060120543E-3</v>
      </c>
    </row>
    <row r="68" spans="1:9" ht="12.75" customHeight="1">
      <c r="A68" s="286" t="s">
        <v>326</v>
      </c>
      <c r="B68" s="286" t="s">
        <v>325</v>
      </c>
      <c r="C68" s="306" t="s">
        <v>265</v>
      </c>
      <c r="D68" s="293">
        <v>14825885.939999999</v>
      </c>
      <c r="E68" s="294">
        <v>81.293830825759514</v>
      </c>
      <c r="F68" s="295">
        <v>14766325.08</v>
      </c>
      <c r="G68" s="296">
        <v>80.429190429700668</v>
      </c>
      <c r="H68" s="290">
        <v>4.0335601225975903E-3</v>
      </c>
      <c r="I68" s="290">
        <v>1.0750330712511413E-2</v>
      </c>
    </row>
    <row r="69" spans="1:9" ht="12.75" customHeight="1">
      <c r="A69" s="286" t="s">
        <v>1131</v>
      </c>
      <c r="B69" s="286" t="s">
        <v>327</v>
      </c>
      <c r="C69" s="306" t="s">
        <v>944</v>
      </c>
      <c r="D69" s="293">
        <v>140773360.56330001</v>
      </c>
      <c r="E69" s="294">
        <v>771.87561763715541</v>
      </c>
      <c r="F69" s="295">
        <v>140702019.7286</v>
      </c>
      <c r="G69" s="296">
        <v>768.44222483928411</v>
      </c>
      <c r="H69" s="290">
        <v>5.0703490140113772E-4</v>
      </c>
      <c r="I69" s="290">
        <v>4.4679908090545783E-3</v>
      </c>
    </row>
    <row r="70" spans="1:9" ht="12.75" customHeight="1">
      <c r="A70" s="286" t="s">
        <v>1132</v>
      </c>
      <c r="B70" s="286" t="s">
        <v>327</v>
      </c>
      <c r="C70" s="306" t="s">
        <v>944</v>
      </c>
      <c r="D70" s="293">
        <v>26392162.341200002</v>
      </c>
      <c r="E70" s="294">
        <v>884.5808132886923</v>
      </c>
      <c r="F70" s="295">
        <v>26274833.7958</v>
      </c>
      <c r="G70" s="296">
        <v>865.18141290645849</v>
      </c>
      <c r="H70" s="290">
        <v>4.465434351053954E-3</v>
      </c>
      <c r="I70" s="290">
        <v>2.2422349917416984E-2</v>
      </c>
    </row>
    <row r="71" spans="1:9" ht="12.75" customHeight="1">
      <c r="A71" s="286" t="s">
        <v>328</v>
      </c>
      <c r="B71" s="286" t="s">
        <v>327</v>
      </c>
      <c r="C71" s="306" t="s">
        <v>280</v>
      </c>
      <c r="D71" s="293">
        <v>67168815.481700003</v>
      </c>
      <c r="E71" s="294">
        <v>1234.6811701089912</v>
      </c>
      <c r="F71" s="295">
        <v>66385486.740900002</v>
      </c>
      <c r="G71" s="296">
        <v>1225.1388510518941</v>
      </c>
      <c r="H71" s="290">
        <v>1.1799698688017557E-2</v>
      </c>
      <c r="I71" s="290">
        <v>7.7887653704753479E-3</v>
      </c>
    </row>
    <row r="72" spans="1:9" ht="12.75" customHeight="1">
      <c r="A72" s="286" t="s">
        <v>329</v>
      </c>
      <c r="B72" s="286" t="s">
        <v>327</v>
      </c>
      <c r="C72" s="306" t="s">
        <v>268</v>
      </c>
      <c r="D72" s="293">
        <v>866323515.37</v>
      </c>
      <c r="E72" s="294">
        <v>155.43620973078848</v>
      </c>
      <c r="F72" s="295">
        <v>832848412.94369996</v>
      </c>
      <c r="G72" s="296">
        <v>155.29216087708767</v>
      </c>
      <c r="H72" s="290">
        <v>4.0193511695582718E-2</v>
      </c>
      <c r="I72" s="290">
        <v>9.2759900362793246E-4</v>
      </c>
    </row>
    <row r="73" spans="1:9" ht="12.75" customHeight="1">
      <c r="A73" s="286" t="s">
        <v>330</v>
      </c>
      <c r="B73" s="286" t="s">
        <v>327</v>
      </c>
      <c r="C73" s="306" t="s">
        <v>268</v>
      </c>
      <c r="D73" s="295">
        <v>123388398.95559999</v>
      </c>
      <c r="E73" s="296">
        <v>793.71080022288356</v>
      </c>
      <c r="F73" s="295">
        <v>117207899.2815</v>
      </c>
      <c r="G73" s="296">
        <v>794.25634476482446</v>
      </c>
      <c r="H73" s="290">
        <v>5.2731084781719284E-2</v>
      </c>
      <c r="I73" s="290">
        <v>-6.8686205094459218E-4</v>
      </c>
    </row>
    <row r="74" spans="1:9" ht="12.75" customHeight="1">
      <c r="A74" s="286" t="s">
        <v>928</v>
      </c>
      <c r="B74" s="286" t="s">
        <v>327</v>
      </c>
      <c r="C74" s="306" t="s">
        <v>265</v>
      </c>
      <c r="D74" s="295">
        <v>86932779.045399994</v>
      </c>
      <c r="E74" s="296">
        <v>391.44486023993619</v>
      </c>
      <c r="F74" s="295">
        <v>88032739.601799995</v>
      </c>
      <c r="G74" s="296">
        <v>383.36784327008377</v>
      </c>
      <c r="H74" s="290">
        <v>-1.249490316188584E-2</v>
      </c>
      <c r="I74" s="290">
        <v>2.1068582333239938E-2</v>
      </c>
    </row>
    <row r="75" spans="1:9" ht="12.75" customHeight="1">
      <c r="A75" s="286" t="s">
        <v>331</v>
      </c>
      <c r="B75" s="286" t="s">
        <v>327</v>
      </c>
      <c r="C75" s="306" t="s">
        <v>265</v>
      </c>
      <c r="D75" s="295">
        <v>35427765.5066</v>
      </c>
      <c r="E75" s="296">
        <v>996.77633530515129</v>
      </c>
      <c r="F75" s="295">
        <v>33858019.946900003</v>
      </c>
      <c r="G75" s="296">
        <v>978.99651074607061</v>
      </c>
      <c r="H75" s="290">
        <v>4.6362591851556889E-2</v>
      </c>
      <c r="I75" s="290">
        <v>1.8161274697017227E-2</v>
      </c>
    </row>
    <row r="76" spans="1:9" ht="12.75" customHeight="1">
      <c r="A76" s="286" t="s">
        <v>1141</v>
      </c>
      <c r="B76" s="286" t="s">
        <v>327</v>
      </c>
      <c r="C76" s="306" t="s">
        <v>944</v>
      </c>
      <c r="D76" s="297">
        <v>0</v>
      </c>
      <c r="E76" s="298">
        <v>0</v>
      </c>
      <c r="F76" s="295">
        <v>0</v>
      </c>
      <c r="G76" s="296">
        <v>0</v>
      </c>
      <c r="H76" s="290" t="s">
        <v>1092</v>
      </c>
      <c r="I76" s="290" t="s">
        <v>1092</v>
      </c>
    </row>
    <row r="77" spans="1:9" ht="12.75" customHeight="1">
      <c r="A77" s="286" t="s">
        <v>1142</v>
      </c>
      <c r="B77" s="286" t="s">
        <v>883</v>
      </c>
      <c r="C77" s="306" t="s">
        <v>266</v>
      </c>
      <c r="D77" s="297">
        <v>0</v>
      </c>
      <c r="E77" s="298">
        <v>0</v>
      </c>
      <c r="F77" s="302">
        <v>0</v>
      </c>
      <c r="G77" s="303">
        <v>0</v>
      </c>
      <c r="H77" s="290" t="s">
        <v>1092</v>
      </c>
      <c r="I77" s="290" t="s">
        <v>1092</v>
      </c>
    </row>
    <row r="78" spans="1:9" ht="12.75" customHeight="1">
      <c r="A78" s="286" t="s">
        <v>1143</v>
      </c>
      <c r="B78" s="286" t="s">
        <v>883</v>
      </c>
      <c r="C78" s="306" t="s">
        <v>268</v>
      </c>
      <c r="D78" s="293">
        <v>0</v>
      </c>
      <c r="E78" s="294">
        <v>0</v>
      </c>
      <c r="F78" s="295">
        <v>0</v>
      </c>
      <c r="G78" s="296">
        <v>0</v>
      </c>
      <c r="H78" s="290" t="s">
        <v>1092</v>
      </c>
      <c r="I78" s="290" t="s">
        <v>1092</v>
      </c>
    </row>
    <row r="79" spans="1:9" ht="12.75" customHeight="1">
      <c r="A79" s="286" t="s">
        <v>1144</v>
      </c>
      <c r="B79" s="286" t="s">
        <v>883</v>
      </c>
      <c r="C79" s="306" t="s">
        <v>265</v>
      </c>
      <c r="D79" s="293">
        <v>0</v>
      </c>
      <c r="E79" s="294">
        <v>0</v>
      </c>
      <c r="F79" s="295">
        <v>0</v>
      </c>
      <c r="G79" s="296">
        <v>0</v>
      </c>
      <c r="H79" s="290" t="s">
        <v>1092</v>
      </c>
      <c r="I79" s="290" t="s">
        <v>1092</v>
      </c>
    </row>
    <row r="80" spans="1:9" ht="12.75" customHeight="1">
      <c r="A80" s="286" t="s">
        <v>335</v>
      </c>
      <c r="B80" s="286" t="s">
        <v>336</v>
      </c>
      <c r="C80" s="306" t="s">
        <v>265</v>
      </c>
      <c r="D80" s="293">
        <v>305251099.15090001</v>
      </c>
      <c r="E80" s="294">
        <v>104.41020612818629</v>
      </c>
      <c r="F80" s="295">
        <v>300683311.8897</v>
      </c>
      <c r="G80" s="296">
        <v>102.45540261416043</v>
      </c>
      <c r="H80" s="290">
        <v>1.5191356089877095E-2</v>
      </c>
      <c r="I80" s="290">
        <v>1.9079555242074386E-2</v>
      </c>
    </row>
    <row r="81" spans="1:9" ht="12.75" customHeight="1">
      <c r="A81" s="286" t="s">
        <v>337</v>
      </c>
      <c r="B81" s="286" t="s">
        <v>336</v>
      </c>
      <c r="C81" s="306" t="s">
        <v>280</v>
      </c>
      <c r="D81" s="293">
        <v>140489569.2554</v>
      </c>
      <c r="E81" s="294">
        <v>1323.8308757798488</v>
      </c>
      <c r="F81" s="295">
        <v>153616162.44139999</v>
      </c>
      <c r="G81" s="296">
        <v>1315.8535829622303</v>
      </c>
      <c r="H81" s="290">
        <v>-8.5450599581325948E-2</v>
      </c>
      <c r="I81" s="290">
        <v>6.0624471604660002E-3</v>
      </c>
    </row>
    <row r="82" spans="1:9" ht="12.75" customHeight="1">
      <c r="A82" s="286" t="s">
        <v>338</v>
      </c>
      <c r="B82" s="286" t="s">
        <v>336</v>
      </c>
      <c r="C82" s="306" t="s">
        <v>265</v>
      </c>
      <c r="D82" s="293">
        <v>58237796.046099998</v>
      </c>
      <c r="E82" s="294">
        <v>687.13338636400977</v>
      </c>
      <c r="F82" s="295">
        <v>54141174.911300004</v>
      </c>
      <c r="G82" s="296">
        <v>660.19923135771478</v>
      </c>
      <c r="H82" s="290">
        <v>7.5665538132697163E-2</v>
      </c>
      <c r="I82" s="290">
        <v>4.0797010549231238E-2</v>
      </c>
    </row>
    <row r="83" spans="1:9" ht="12.75" customHeight="1">
      <c r="A83" s="286" t="s">
        <v>339</v>
      </c>
      <c r="B83" s="286" t="s">
        <v>336</v>
      </c>
      <c r="C83" s="306" t="s">
        <v>265</v>
      </c>
      <c r="D83" s="293">
        <v>325369269.3549</v>
      </c>
      <c r="E83" s="294">
        <v>992.06972118502233</v>
      </c>
      <c r="F83" s="295">
        <v>288574497.67439997</v>
      </c>
      <c r="G83" s="296">
        <v>1004.9023803513304</v>
      </c>
      <c r="H83" s="290">
        <v>0.1275052784533155</v>
      </c>
      <c r="I83" s="290">
        <v>-1.2770055497153487E-2</v>
      </c>
    </row>
    <row r="84" spans="1:9" ht="12.75" customHeight="1">
      <c r="A84" s="286" t="s">
        <v>340</v>
      </c>
      <c r="B84" s="286" t="s">
        <v>336</v>
      </c>
      <c r="C84" s="306" t="s">
        <v>268</v>
      </c>
      <c r="D84" s="293">
        <v>113963821.1223</v>
      </c>
      <c r="E84" s="294">
        <v>1128.1487439220932</v>
      </c>
      <c r="F84" s="295">
        <v>116355348.366</v>
      </c>
      <c r="G84" s="296">
        <v>1129.8667242120293</v>
      </c>
      <c r="H84" s="290">
        <v>-2.0553651183934929E-2</v>
      </c>
      <c r="I84" s="290">
        <v>-1.5205158742366276E-3</v>
      </c>
    </row>
    <row r="85" spans="1:9" ht="12.75" customHeight="1">
      <c r="A85" s="286" t="s">
        <v>341</v>
      </c>
      <c r="B85" s="286" t="s">
        <v>336</v>
      </c>
      <c r="C85" s="306" t="s">
        <v>266</v>
      </c>
      <c r="D85" s="293">
        <v>376966380.75050002</v>
      </c>
      <c r="E85" s="294">
        <v>1096.4569685301756</v>
      </c>
      <c r="F85" s="295">
        <v>376206598.70319998</v>
      </c>
      <c r="G85" s="296">
        <v>1080.6045201327963</v>
      </c>
      <c r="H85" s="290">
        <v>2.0195872425392558E-3</v>
      </c>
      <c r="I85" s="290">
        <v>1.466998157238053E-2</v>
      </c>
    </row>
    <row r="86" spans="1:9" ht="12.75" customHeight="1">
      <c r="A86" s="285" t="s">
        <v>342</v>
      </c>
      <c r="B86" s="286" t="s">
        <v>336</v>
      </c>
      <c r="C86" s="306" t="s">
        <v>268</v>
      </c>
      <c r="D86" s="293">
        <v>2347744843.2943001</v>
      </c>
      <c r="E86" s="294">
        <v>173.57906107531818</v>
      </c>
      <c r="F86" s="295">
        <v>2517757833.5228</v>
      </c>
      <c r="G86" s="296">
        <v>173.48732225338583</v>
      </c>
      <c r="H86" s="290">
        <v>-6.7525553079352707E-2</v>
      </c>
      <c r="I86" s="290">
        <v>5.2879265609018233E-4</v>
      </c>
    </row>
    <row r="87" spans="1:9" ht="12.75" customHeight="1">
      <c r="A87" s="286" t="s">
        <v>343</v>
      </c>
      <c r="B87" s="286" t="s">
        <v>336</v>
      </c>
      <c r="C87" s="306" t="s">
        <v>265</v>
      </c>
      <c r="D87" s="293">
        <v>76925834.770400003</v>
      </c>
      <c r="E87" s="294">
        <v>1081.9351942155129</v>
      </c>
      <c r="F87" s="295">
        <v>71267824.704500005</v>
      </c>
      <c r="G87" s="296">
        <v>1059.3543218114912</v>
      </c>
      <c r="H87" s="290">
        <v>7.9390806291057547E-2</v>
      </c>
      <c r="I87" s="290">
        <v>2.1315693851523099E-2</v>
      </c>
    </row>
    <row r="88" spans="1:9" ht="18.75" customHeight="1">
      <c r="A88" s="531" t="s">
        <v>759</v>
      </c>
      <c r="B88" s="532"/>
      <c r="C88" s="533"/>
      <c r="D88" s="534">
        <f>SUM(D10:D87)</f>
        <v>12587302393.271101</v>
      </c>
      <c r="E88" s="534"/>
      <c r="F88" s="534">
        <f>SUM(F10:F87)</f>
        <v>12689807642.4359</v>
      </c>
      <c r="G88" s="535"/>
      <c r="H88" s="536">
        <v>-8.0777622524403903E-3</v>
      </c>
      <c r="I88" s="537"/>
    </row>
    <row r="89" spans="1:9" ht="12.75" customHeight="1">
      <c r="A89" s="36" t="s">
        <v>760</v>
      </c>
    </row>
    <row r="90" spans="1:9" ht="12.75" customHeight="1"/>
    <row r="91" spans="1:9" ht="12.75" customHeight="1">
      <c r="A91" s="88" t="s">
        <v>958</v>
      </c>
    </row>
    <row r="92" spans="1:9" ht="12.75" customHeight="1">
      <c r="A92" s="89" t="s">
        <v>943</v>
      </c>
    </row>
    <row r="93" spans="1:9" ht="12.75" customHeight="1">
      <c r="A93" s="89" t="s">
        <v>1060</v>
      </c>
    </row>
    <row r="94" spans="1:9" ht="12.75" customHeight="1">
      <c r="A94" s="644" t="s">
        <v>1063</v>
      </c>
    </row>
    <row r="95" spans="1:9" ht="12.75" customHeight="1"/>
    <row r="96" spans="1:9" ht="12.75" customHeight="1">
      <c r="A96" s="51" t="s">
        <v>1069</v>
      </c>
    </row>
    <row r="97" spans="1:9" ht="12.75" customHeight="1">
      <c r="A97" s="99" t="s">
        <v>1070</v>
      </c>
      <c r="B97" s="91"/>
      <c r="C97" s="91"/>
      <c r="D97" s="91"/>
      <c r="E97" s="91"/>
      <c r="F97" s="91"/>
      <c r="G97" s="91"/>
      <c r="H97" s="91"/>
    </row>
    <row r="98" spans="1:9" ht="12.75" customHeight="1">
      <c r="A98" s="93"/>
      <c r="B98" s="92"/>
      <c r="C98" s="92"/>
      <c r="D98" s="92"/>
      <c r="E98" s="92"/>
      <c r="F98" s="92"/>
      <c r="G98" s="92"/>
      <c r="H98" s="92"/>
    </row>
    <row r="99" spans="1:9" ht="12.75" customHeight="1">
      <c r="A99" s="51" t="s">
        <v>1067</v>
      </c>
    </row>
    <row r="100" spans="1:9" ht="12.75" customHeight="1">
      <c r="A100" s="99" t="s">
        <v>1068</v>
      </c>
    </row>
    <row r="101" spans="1:9" ht="12.75" customHeight="1"/>
    <row r="102" spans="1:9" ht="12.75" customHeight="1">
      <c r="A102" s="51" t="s">
        <v>1147</v>
      </c>
    </row>
    <row r="103" spans="1:9" ht="12.75" customHeight="1">
      <c r="A103" s="99" t="s">
        <v>1148</v>
      </c>
    </row>
    <row r="104" spans="1:9" ht="12.75" customHeight="1"/>
    <row r="105" spans="1:9" ht="12.75" customHeight="1">
      <c r="A105" s="51"/>
    </row>
    <row r="106" spans="1:9" ht="21.75" customHeight="1">
      <c r="A106" s="760"/>
      <c r="B106" s="760"/>
      <c r="C106" s="760"/>
      <c r="D106" s="760"/>
      <c r="E106" s="760"/>
      <c r="F106" s="760"/>
      <c r="G106" s="760"/>
      <c r="H106" s="760"/>
      <c r="I106" s="760"/>
    </row>
    <row r="107" spans="1:9" ht="12.75" customHeight="1"/>
    <row r="108" spans="1:9" ht="12.75" customHeight="1">
      <c r="A108" s="99"/>
    </row>
    <row r="109" spans="1:9" ht="12.75" customHeight="1">
      <c r="A109" s="99"/>
    </row>
    <row r="110" spans="1:9" ht="12.75" customHeight="1">
      <c r="A110" s="51"/>
    </row>
    <row r="111" spans="1:9" ht="12.75" customHeight="1">
      <c r="A111" s="99"/>
    </row>
    <row r="112" spans="1:9" ht="12.75" customHeight="1">
      <c r="A112" s="108"/>
    </row>
    <row r="113" spans="1:1" ht="12.75" customHeight="1">
      <c r="A113" s="83" t="s">
        <v>389</v>
      </c>
    </row>
    <row r="114" spans="1:1" ht="12.75" customHeight="1">
      <c r="A114" s="108"/>
    </row>
    <row r="115" spans="1:1" ht="12.75" customHeight="1">
      <c r="A115" s="108"/>
    </row>
    <row r="116" spans="1:1" ht="12.75" customHeight="1">
      <c r="A116" s="108"/>
    </row>
    <row r="117" spans="1:1" ht="12.75" customHeight="1">
      <c r="A117" s="108"/>
    </row>
    <row r="118" spans="1:1" ht="12.75" customHeight="1"/>
    <row r="119" spans="1:1" ht="12.75" customHeight="1"/>
    <row r="120" spans="1:1" ht="12.75" customHeight="1"/>
    <row r="121" spans="1:1" ht="12.75" customHeight="1"/>
    <row r="122" spans="1:1" ht="12.75" customHeight="1"/>
    <row r="123" spans="1:1" ht="12.75" customHeight="1"/>
    <row r="124" spans="1:1" ht="12.75" customHeight="1"/>
    <row r="125" spans="1:1" ht="12.75" customHeight="1"/>
    <row r="126" spans="1:1" ht="12.75" customHeight="1"/>
    <row r="127" spans="1:1" ht="12.75" customHeight="1"/>
    <row r="128" spans="1:1"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88" spans="9:9">
      <c r="I188" s="53" t="s">
        <v>549</v>
      </c>
    </row>
  </sheetData>
  <mergeCells count="8">
    <mergeCell ref="A106:I106"/>
    <mergeCell ref="D7:E7"/>
    <mergeCell ref="F7:G7"/>
    <mergeCell ref="H7:I7"/>
    <mergeCell ref="D5:E5"/>
    <mergeCell ref="D6:E6"/>
    <mergeCell ref="F5:G5"/>
    <mergeCell ref="F6:G6"/>
  </mergeCells>
  <hyperlinks>
    <hyperlink ref="A113" location="'2 Sadržaj'!A1" display="Sadržaj / Contents"/>
  </hyperlinks>
  <pageMargins left="0.7" right="0.7" top="0.75" bottom="0.75" header="0.3" footer="0.3"/>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140625" bestFit="1" customWidth="1"/>
    <col min="5" max="5" width="9.5703125" customWidth="1"/>
    <col min="6" max="6" width="8.7109375" bestFit="1" customWidth="1"/>
    <col min="7" max="7" width="9.140625" bestFit="1" customWidth="1"/>
    <col min="8" max="13" width="8.85546875" customWidth="1"/>
  </cols>
  <sheetData>
    <row r="1" spans="1:14" ht="12.75" customHeight="1">
      <c r="A1" s="538" t="s">
        <v>961</v>
      </c>
      <c r="M1" s="404" t="str">
        <f>Naslovnica!A20</f>
        <v>Lipanj 2014.</v>
      </c>
    </row>
    <row r="2" spans="1:14" ht="12.75" customHeight="1">
      <c r="A2" s="137" t="s">
        <v>962</v>
      </c>
      <c r="M2" s="129" t="str">
        <f>Naslovnica!A24</f>
        <v>June 2014</v>
      </c>
    </row>
    <row r="3" spans="1:14" ht="12.75" customHeight="1">
      <c r="A3" s="18"/>
      <c r="M3" s="19"/>
    </row>
    <row r="4" spans="1:14" ht="12.75" customHeight="1">
      <c r="A4" s="122"/>
      <c r="B4" s="122"/>
      <c r="C4" s="122"/>
      <c r="D4" s="122"/>
      <c r="E4" s="122"/>
      <c r="F4" s="122"/>
      <c r="G4" s="122"/>
      <c r="H4" s="122"/>
      <c r="I4" s="122"/>
      <c r="J4" s="122"/>
      <c r="K4" s="122"/>
      <c r="L4" s="122"/>
      <c r="M4" s="21" t="s">
        <v>616</v>
      </c>
    </row>
    <row r="5" spans="1:14" ht="25.5" customHeight="1">
      <c r="A5" s="768" t="s">
        <v>763</v>
      </c>
      <c r="B5" s="769" t="s">
        <v>1032</v>
      </c>
      <c r="C5" s="770"/>
      <c r="D5" s="702" t="s">
        <v>1031</v>
      </c>
      <c r="E5" s="742"/>
      <c r="F5" s="702" t="s">
        <v>1033</v>
      </c>
      <c r="G5" s="742"/>
      <c r="H5" s="702" t="s">
        <v>1034</v>
      </c>
      <c r="I5" s="742"/>
      <c r="J5" s="702" t="s">
        <v>1035</v>
      </c>
      <c r="K5" s="742"/>
      <c r="L5" s="702" t="s">
        <v>1036</v>
      </c>
      <c r="M5" s="742"/>
    </row>
    <row r="6" spans="1:14" ht="12.75" customHeight="1">
      <c r="A6" s="768"/>
      <c r="B6" s="486" t="s">
        <v>162</v>
      </c>
      <c r="C6" s="486" t="s">
        <v>163</v>
      </c>
      <c r="D6" s="486" t="s">
        <v>162</v>
      </c>
      <c r="E6" s="486" t="s">
        <v>163</v>
      </c>
      <c r="F6" s="486" t="s">
        <v>162</v>
      </c>
      <c r="G6" s="486" t="s">
        <v>163</v>
      </c>
      <c r="H6" s="486" t="s">
        <v>162</v>
      </c>
      <c r="I6" s="486" t="s">
        <v>163</v>
      </c>
      <c r="J6" s="486" t="s">
        <v>162</v>
      </c>
      <c r="K6" s="486" t="s">
        <v>163</v>
      </c>
      <c r="L6" s="486" t="s">
        <v>162</v>
      </c>
      <c r="M6" s="486" t="s">
        <v>163</v>
      </c>
    </row>
    <row r="7" spans="1:14" ht="12.75" customHeight="1">
      <c r="A7" s="768"/>
      <c r="B7" s="539" t="s">
        <v>149</v>
      </c>
      <c r="C7" s="539" t="s">
        <v>150</v>
      </c>
      <c r="D7" s="539" t="s">
        <v>149</v>
      </c>
      <c r="E7" s="539" t="s">
        <v>150</v>
      </c>
      <c r="F7" s="539" t="s">
        <v>149</v>
      </c>
      <c r="G7" s="539" t="s">
        <v>150</v>
      </c>
      <c r="H7" s="539" t="s">
        <v>149</v>
      </c>
      <c r="I7" s="539" t="s">
        <v>150</v>
      </c>
      <c r="J7" s="539" t="s">
        <v>149</v>
      </c>
      <c r="K7" s="539" t="s">
        <v>150</v>
      </c>
      <c r="L7" s="539" t="s">
        <v>149</v>
      </c>
      <c r="M7" s="539" t="s">
        <v>150</v>
      </c>
    </row>
    <row r="8" spans="1:14" ht="18">
      <c r="A8" s="226" t="s">
        <v>764</v>
      </c>
      <c r="B8" s="308">
        <v>216732.46103000001</v>
      </c>
      <c r="C8" s="309">
        <v>0.11728112875545639</v>
      </c>
      <c r="D8" s="308">
        <v>16782.199659999998</v>
      </c>
      <c r="E8" s="309">
        <v>2.287268122119859E-2</v>
      </c>
      <c r="F8" s="308">
        <v>762822.25051000004</v>
      </c>
      <c r="G8" s="309">
        <v>8.2587510011487592E-2</v>
      </c>
      <c r="H8" s="308">
        <v>40193.938710000002</v>
      </c>
      <c r="I8" s="309">
        <v>7.1788858209174439E-2</v>
      </c>
      <c r="J8" s="308">
        <v>4350.4765700000007</v>
      </c>
      <c r="K8" s="309">
        <v>2.0797549742438082E-2</v>
      </c>
      <c r="L8" s="308">
        <v>1040881.32648</v>
      </c>
      <c r="M8" s="309">
        <v>8.2692962636079628E-2</v>
      </c>
      <c r="N8" s="96"/>
    </row>
    <row r="9" spans="1:14" ht="18">
      <c r="A9" s="226" t="s">
        <v>765</v>
      </c>
      <c r="B9" s="308">
        <v>26186.574920000003</v>
      </c>
      <c r="C9" s="309">
        <v>1.4170424911254122E-2</v>
      </c>
      <c r="D9" s="308">
        <v>4215.7036699999999</v>
      </c>
      <c r="E9" s="309">
        <v>5.745638123753974E-3</v>
      </c>
      <c r="F9" s="308">
        <v>92636.002599999993</v>
      </c>
      <c r="G9" s="309">
        <v>1.0029304712908865E-2</v>
      </c>
      <c r="H9" s="308">
        <v>44258.650350000004</v>
      </c>
      <c r="I9" s="309">
        <v>7.9048684365811889E-2</v>
      </c>
      <c r="J9" s="308">
        <v>7645.0999299999994</v>
      </c>
      <c r="K9" s="309">
        <v>3.6547569794194948E-2</v>
      </c>
      <c r="L9" s="308">
        <v>174942.03146999999</v>
      </c>
      <c r="M9" s="309">
        <v>1.3898294170335987E-2</v>
      </c>
      <c r="N9" s="96"/>
    </row>
    <row r="10" spans="1:14" ht="18">
      <c r="A10" s="226" t="s">
        <v>766</v>
      </c>
      <c r="B10" s="308">
        <v>1640404.754</v>
      </c>
      <c r="C10" s="309">
        <v>0.8876774630372809</v>
      </c>
      <c r="D10" s="308">
        <v>717180.84921999997</v>
      </c>
      <c r="E10" s="309">
        <v>0.97745523676826229</v>
      </c>
      <c r="F10" s="308">
        <v>8541974.7791999988</v>
      </c>
      <c r="G10" s="309">
        <v>0.92480315974449456</v>
      </c>
      <c r="H10" s="308">
        <v>544828.03978999995</v>
      </c>
      <c r="I10" s="309">
        <v>0.97309654520460775</v>
      </c>
      <c r="J10" s="308">
        <v>198307.74421999999</v>
      </c>
      <c r="K10" s="309">
        <v>0.94801456998218858</v>
      </c>
      <c r="L10" s="308">
        <v>11642696.16643</v>
      </c>
      <c r="M10" s="309">
        <v>0.92495562614199955</v>
      </c>
      <c r="N10" s="96"/>
    </row>
    <row r="11" spans="1:14" ht="21.75" customHeight="1">
      <c r="A11" s="226" t="s">
        <v>767</v>
      </c>
      <c r="B11" s="310">
        <v>583448.04209999996</v>
      </c>
      <c r="C11" s="311">
        <v>0.31572310221761074</v>
      </c>
      <c r="D11" s="310">
        <v>377729.50520000001</v>
      </c>
      <c r="E11" s="311">
        <v>0.5148125237046951</v>
      </c>
      <c r="F11" s="310">
        <v>8526223.5325499997</v>
      </c>
      <c r="G11" s="311">
        <v>0.92309783948209989</v>
      </c>
      <c r="H11" s="310">
        <v>492892.22094999999</v>
      </c>
      <c r="I11" s="311">
        <v>0.88033596352629317</v>
      </c>
      <c r="J11" s="310">
        <v>16869.383419999998</v>
      </c>
      <c r="K11" s="311">
        <v>8.0644461625432942E-2</v>
      </c>
      <c r="L11" s="310">
        <v>9997162.6842200011</v>
      </c>
      <c r="M11" s="311">
        <v>0.79422598838302683</v>
      </c>
      <c r="N11" s="86"/>
    </row>
    <row r="12" spans="1:14" ht="18" customHeight="1">
      <c r="A12" s="230" t="s">
        <v>658</v>
      </c>
      <c r="B12" s="310">
        <v>540153.27911999996</v>
      </c>
      <c r="C12" s="311">
        <v>0.29229486886777811</v>
      </c>
      <c r="D12" s="310">
        <v>107125.5724</v>
      </c>
      <c r="E12" s="311">
        <v>0.1460028552743145</v>
      </c>
      <c r="F12" s="310">
        <v>218.35</v>
      </c>
      <c r="G12" s="311">
        <v>2.3639822775164208E-5</v>
      </c>
      <c r="H12" s="310">
        <v>571.38581999999997</v>
      </c>
      <c r="I12" s="311">
        <v>1.0205303817241369E-3</v>
      </c>
      <c r="J12" s="310">
        <v>5082.2832800000006</v>
      </c>
      <c r="K12" s="311">
        <v>2.4295967952072284E-2</v>
      </c>
      <c r="L12" s="310">
        <v>653150.87061999994</v>
      </c>
      <c r="M12" s="311">
        <v>5.1889662313910595E-2</v>
      </c>
    </row>
    <row r="13" spans="1:14" ht="18" customHeight="1">
      <c r="A13" s="230" t="s">
        <v>768</v>
      </c>
      <c r="B13" s="310">
        <v>17036.50805</v>
      </c>
      <c r="C13" s="311">
        <v>9.219020005862659E-3</v>
      </c>
      <c r="D13" s="310">
        <v>202518.26903</v>
      </c>
      <c r="E13" s="311">
        <v>0.27601481944185885</v>
      </c>
      <c r="F13" s="310">
        <v>413625.59483999998</v>
      </c>
      <c r="G13" s="311">
        <v>4.4781478164824709E-2</v>
      </c>
      <c r="H13" s="310">
        <v>407691.26395999995</v>
      </c>
      <c r="I13" s="311">
        <v>0.72816178958500333</v>
      </c>
      <c r="J13" s="310">
        <v>4453.3111699999999</v>
      </c>
      <c r="K13" s="311">
        <v>2.1289152828750921E-2</v>
      </c>
      <c r="L13" s="310">
        <v>1045324.94705</v>
      </c>
      <c r="M13" s="311">
        <v>8.3045986694073398E-2</v>
      </c>
    </row>
    <row r="14" spans="1:14" ht="18" customHeight="1">
      <c r="A14" s="230" t="s">
        <v>769</v>
      </c>
      <c r="B14" s="310">
        <v>0</v>
      </c>
      <c r="C14" s="311">
        <v>0</v>
      </c>
      <c r="D14" s="310">
        <v>1540.0423700000001</v>
      </c>
      <c r="E14" s="311">
        <v>2.0989440544022923E-3</v>
      </c>
      <c r="F14" s="310">
        <v>0</v>
      </c>
      <c r="G14" s="311">
        <v>0</v>
      </c>
      <c r="H14" s="310">
        <v>0</v>
      </c>
      <c r="I14" s="311">
        <v>0</v>
      </c>
      <c r="J14" s="310">
        <v>0</v>
      </c>
      <c r="K14" s="311">
        <v>0</v>
      </c>
      <c r="L14" s="310">
        <v>1540.0423700000001</v>
      </c>
      <c r="M14" s="311">
        <v>1.2234888158773832E-4</v>
      </c>
    </row>
    <row r="15" spans="1:14" ht="19.5">
      <c r="A15" s="230" t="s">
        <v>770</v>
      </c>
      <c r="B15" s="310">
        <v>1777.8754199999998</v>
      </c>
      <c r="C15" s="311">
        <v>9.6206740353176284E-4</v>
      </c>
      <c r="D15" s="310">
        <v>39369.131340000007</v>
      </c>
      <c r="E15" s="311">
        <v>5.3656708258666912E-2</v>
      </c>
      <c r="F15" s="310">
        <v>114434.46408000001</v>
      </c>
      <c r="G15" s="311">
        <v>1.2389331120779E-2</v>
      </c>
      <c r="H15" s="310">
        <v>17640.805170000003</v>
      </c>
      <c r="I15" s="311">
        <v>3.1507568098314433E-2</v>
      </c>
      <c r="J15" s="310">
        <v>0</v>
      </c>
      <c r="K15" s="311">
        <v>0</v>
      </c>
      <c r="L15" s="310">
        <v>173222.27601000003</v>
      </c>
      <c r="M15" s="311">
        <v>1.3761667957165371E-2</v>
      </c>
    </row>
    <row r="16" spans="1:14" ht="19.5">
      <c r="A16" s="643" t="s">
        <v>937</v>
      </c>
      <c r="B16" s="310">
        <v>0</v>
      </c>
      <c r="C16" s="311">
        <v>0</v>
      </c>
      <c r="D16" s="310">
        <v>0</v>
      </c>
      <c r="E16" s="311">
        <v>0</v>
      </c>
      <c r="F16" s="310">
        <v>0</v>
      </c>
      <c r="G16" s="311">
        <v>0</v>
      </c>
      <c r="H16" s="310">
        <v>0</v>
      </c>
      <c r="I16" s="311">
        <v>0</v>
      </c>
      <c r="J16" s="310">
        <v>0</v>
      </c>
      <c r="K16" s="311">
        <v>0</v>
      </c>
      <c r="L16" s="310">
        <v>0</v>
      </c>
      <c r="M16" s="311">
        <v>0</v>
      </c>
    </row>
    <row r="17" spans="1:13" ht="18" customHeight="1">
      <c r="A17" s="643" t="s">
        <v>938</v>
      </c>
      <c r="B17" s="310">
        <v>13833.240589999999</v>
      </c>
      <c r="C17" s="311">
        <v>7.4856256558468491E-3</v>
      </c>
      <c r="D17" s="310">
        <v>5119.0572000000002</v>
      </c>
      <c r="E17" s="311">
        <v>6.9768305621911216E-3</v>
      </c>
      <c r="F17" s="310">
        <v>59062.633679999999</v>
      </c>
      <c r="G17" s="311">
        <v>6.3944593214089514E-3</v>
      </c>
      <c r="H17" s="310">
        <v>0</v>
      </c>
      <c r="I17" s="311">
        <v>0</v>
      </c>
      <c r="J17" s="310">
        <v>4292.2935299999999</v>
      </c>
      <c r="K17" s="311">
        <v>2.0519404429138237E-2</v>
      </c>
      <c r="L17" s="310">
        <v>82307.224999999991</v>
      </c>
      <c r="M17" s="311">
        <v>6.5389090076400517E-3</v>
      </c>
    </row>
    <row r="18" spans="1:13" ht="18" customHeight="1">
      <c r="A18" s="197" t="s">
        <v>957</v>
      </c>
      <c r="B18" s="310">
        <v>235.98621</v>
      </c>
      <c r="C18" s="311">
        <v>1.2769997142094542E-4</v>
      </c>
      <c r="D18" s="310">
        <v>19153.53097</v>
      </c>
      <c r="E18" s="311">
        <v>2.6104599934021082E-2</v>
      </c>
      <c r="F18" s="310">
        <v>4342080.3070900002</v>
      </c>
      <c r="G18" s="311">
        <v>0.47009850668714537</v>
      </c>
      <c r="H18" s="310">
        <v>40137.008399999999</v>
      </c>
      <c r="I18" s="311">
        <v>7.1687177157663609E-2</v>
      </c>
      <c r="J18" s="310">
        <v>0</v>
      </c>
      <c r="K18" s="311">
        <v>0</v>
      </c>
      <c r="L18" s="310">
        <v>4401606.8326700004</v>
      </c>
      <c r="M18" s="311">
        <v>0.34968627075248698</v>
      </c>
    </row>
    <row r="19" spans="1:13" ht="18" customHeight="1">
      <c r="A19" s="226" t="s">
        <v>826</v>
      </c>
      <c r="B19" s="310">
        <v>10411.15271</v>
      </c>
      <c r="C19" s="311">
        <v>5.6338203131704118E-3</v>
      </c>
      <c r="D19" s="310">
        <v>2903.9018900000001</v>
      </c>
      <c r="E19" s="311">
        <v>3.957766179240302E-3</v>
      </c>
      <c r="F19" s="310">
        <v>3596802.1828600001</v>
      </c>
      <c r="G19" s="311">
        <v>0.38941042436516676</v>
      </c>
      <c r="H19" s="310">
        <v>26851.757600000001</v>
      </c>
      <c r="I19" s="311">
        <v>4.7958898303587572E-2</v>
      </c>
      <c r="J19" s="310">
        <v>3041.4954400000001</v>
      </c>
      <c r="K19" s="311">
        <v>1.4539936415471509E-2</v>
      </c>
      <c r="L19" s="310">
        <v>3640010.4905000003</v>
      </c>
      <c r="M19" s="311">
        <v>0.28918114277616258</v>
      </c>
    </row>
    <row r="20" spans="1:13" ht="18" customHeight="1">
      <c r="A20" s="230" t="s">
        <v>1133</v>
      </c>
      <c r="B20" s="310">
        <v>1056956.7119</v>
      </c>
      <c r="C20" s="311">
        <v>0.5719543608196701</v>
      </c>
      <c r="D20" s="310">
        <v>339451.34402000002</v>
      </c>
      <c r="E20" s="311">
        <v>0.4626427130635673</v>
      </c>
      <c r="F20" s="310">
        <v>15751.246650000001</v>
      </c>
      <c r="G20" s="311">
        <v>1.7053202623947743E-3</v>
      </c>
      <c r="H20" s="310">
        <v>51935.81884</v>
      </c>
      <c r="I20" s="311">
        <v>9.2760581678314705E-2</v>
      </c>
      <c r="J20" s="310">
        <v>181438.36079999999</v>
      </c>
      <c r="K20" s="311">
        <v>0.86737010835675565</v>
      </c>
      <c r="L20" s="310">
        <v>1645533.48221</v>
      </c>
      <c r="M20" s="311">
        <v>0.13072963775897281</v>
      </c>
    </row>
    <row r="21" spans="1:13" ht="18" customHeight="1">
      <c r="A21" s="230" t="s">
        <v>1134</v>
      </c>
      <c r="B21" s="310">
        <v>961288.38285000005</v>
      </c>
      <c r="C21" s="311">
        <v>0.52018505241146018</v>
      </c>
      <c r="D21" s="310">
        <v>164948.21993000002</v>
      </c>
      <c r="E21" s="311">
        <v>0.22481010409234081</v>
      </c>
      <c r="F21" s="310">
        <v>0</v>
      </c>
      <c r="G21" s="311">
        <v>0</v>
      </c>
      <c r="H21" s="310">
        <v>0</v>
      </c>
      <c r="I21" s="311">
        <v>0</v>
      </c>
      <c r="J21" s="310">
        <v>65022.945599999999</v>
      </c>
      <c r="K21" s="311">
        <v>0.31084363373915264</v>
      </c>
      <c r="L21" s="310">
        <v>1191259.5483800001</v>
      </c>
      <c r="M21" s="311">
        <v>9.463978151783399E-2</v>
      </c>
    </row>
    <row r="22" spans="1:13" ht="18" customHeight="1">
      <c r="A22" s="230" t="s">
        <v>1135</v>
      </c>
      <c r="B22" s="310">
        <v>14847.45853</v>
      </c>
      <c r="C22" s="311">
        <v>8.0344526485453208E-3</v>
      </c>
      <c r="D22" s="310">
        <v>34773.648909999996</v>
      </c>
      <c r="E22" s="311">
        <v>4.7393464654818064E-2</v>
      </c>
      <c r="F22" s="310">
        <v>15751.246650000001</v>
      </c>
      <c r="G22" s="311">
        <v>1.7053202623947743E-3</v>
      </c>
      <c r="H22" s="310">
        <v>45931.242579999998</v>
      </c>
      <c r="I22" s="311">
        <v>8.2036037441796036E-2</v>
      </c>
      <c r="J22" s="310">
        <v>61589.649140000001</v>
      </c>
      <c r="K22" s="311">
        <v>0.2944306838568857</v>
      </c>
      <c r="L22" s="310">
        <v>172893.24580999999</v>
      </c>
      <c r="M22" s="311">
        <v>1.3735528106884113E-2</v>
      </c>
    </row>
    <row r="23" spans="1:13" ht="18" customHeight="1">
      <c r="A23" s="230" t="s">
        <v>769</v>
      </c>
      <c r="B23" s="310">
        <v>0</v>
      </c>
      <c r="C23" s="311">
        <v>0</v>
      </c>
      <c r="D23" s="310">
        <v>0</v>
      </c>
      <c r="E23" s="311">
        <v>0</v>
      </c>
      <c r="F23" s="310">
        <v>0</v>
      </c>
      <c r="G23" s="311">
        <v>0</v>
      </c>
      <c r="H23" s="310">
        <v>0</v>
      </c>
      <c r="I23" s="311">
        <v>0</v>
      </c>
      <c r="J23" s="310">
        <v>0</v>
      </c>
      <c r="K23" s="311">
        <v>0</v>
      </c>
      <c r="L23" s="310">
        <v>0</v>
      </c>
      <c r="M23" s="311">
        <v>0</v>
      </c>
    </row>
    <row r="24" spans="1:13" ht="19.5">
      <c r="A24" s="230" t="s">
        <v>1136</v>
      </c>
      <c r="B24" s="310">
        <v>2058.5011500000001</v>
      </c>
      <c r="C24" s="311">
        <v>1.1139233009631508E-3</v>
      </c>
      <c r="D24" s="310">
        <v>31594.308440000001</v>
      </c>
      <c r="E24" s="311">
        <v>4.3060299602724672E-2</v>
      </c>
      <c r="F24" s="310">
        <v>0</v>
      </c>
      <c r="G24" s="311">
        <v>0</v>
      </c>
      <c r="H24" s="310">
        <v>5200.0075500000003</v>
      </c>
      <c r="I24" s="311">
        <v>9.2875348043637024E-3</v>
      </c>
      <c r="J24" s="310">
        <v>0</v>
      </c>
      <c r="K24" s="311">
        <v>0</v>
      </c>
      <c r="L24" s="310">
        <v>38852.817140000006</v>
      </c>
      <c r="M24" s="311">
        <v>3.0866674944871227E-3</v>
      </c>
    </row>
    <row r="25" spans="1:13" ht="19.5">
      <c r="A25" s="643" t="s">
        <v>937</v>
      </c>
      <c r="B25" s="310">
        <v>0</v>
      </c>
      <c r="C25" s="311">
        <v>0</v>
      </c>
      <c r="D25" s="310">
        <v>0</v>
      </c>
      <c r="E25" s="311">
        <v>0</v>
      </c>
      <c r="F25" s="310">
        <v>0</v>
      </c>
      <c r="G25" s="311">
        <v>0</v>
      </c>
      <c r="H25" s="310">
        <v>0</v>
      </c>
      <c r="I25" s="311">
        <v>0</v>
      </c>
      <c r="J25" s="310">
        <v>0</v>
      </c>
      <c r="K25" s="311">
        <v>0</v>
      </c>
      <c r="L25" s="310">
        <v>0</v>
      </c>
      <c r="M25" s="311">
        <v>0</v>
      </c>
    </row>
    <row r="26" spans="1:13" ht="19.5">
      <c r="A26" s="643" t="s">
        <v>1030</v>
      </c>
      <c r="B26" s="310">
        <v>78762.36937</v>
      </c>
      <c r="C26" s="311">
        <v>4.2620932458701494E-2</v>
      </c>
      <c r="D26" s="310">
        <v>108135.16674</v>
      </c>
      <c r="E26" s="311">
        <v>0.14737884471368376</v>
      </c>
      <c r="F26" s="310">
        <v>0</v>
      </c>
      <c r="G26" s="311">
        <v>0</v>
      </c>
      <c r="H26" s="310">
        <v>804.56871000000001</v>
      </c>
      <c r="I26" s="311">
        <v>1.4370094321549604E-3</v>
      </c>
      <c r="J26" s="310">
        <v>54825.766060000002</v>
      </c>
      <c r="K26" s="311">
        <v>0.26209579076071737</v>
      </c>
      <c r="L26" s="310">
        <v>242527.87087999997</v>
      </c>
      <c r="M26" s="311">
        <v>1.9267660639767595E-2</v>
      </c>
    </row>
    <row r="27" spans="1:13" ht="18" customHeight="1">
      <c r="A27" s="197" t="s">
        <v>957</v>
      </c>
      <c r="B27" s="310">
        <v>0</v>
      </c>
      <c r="C27" s="311">
        <v>0</v>
      </c>
      <c r="D27" s="310">
        <v>0</v>
      </c>
      <c r="E27" s="311">
        <v>0</v>
      </c>
      <c r="F27" s="310">
        <v>0</v>
      </c>
      <c r="G27" s="311">
        <v>0</v>
      </c>
      <c r="H27" s="310">
        <v>0</v>
      </c>
      <c r="I27" s="311">
        <v>0</v>
      </c>
      <c r="J27" s="310">
        <v>0</v>
      </c>
      <c r="K27" s="311">
        <v>0</v>
      </c>
      <c r="L27" s="310">
        <v>0</v>
      </c>
      <c r="M27" s="311">
        <v>0</v>
      </c>
    </row>
    <row r="28" spans="1:13" ht="18" customHeight="1">
      <c r="A28" s="230" t="s">
        <v>826</v>
      </c>
      <c r="B28" s="310">
        <v>0</v>
      </c>
      <c r="C28" s="311">
        <v>0</v>
      </c>
      <c r="D28" s="310">
        <v>0</v>
      </c>
      <c r="E28" s="311">
        <v>0</v>
      </c>
      <c r="F28" s="310">
        <v>0</v>
      </c>
      <c r="G28" s="311">
        <v>0</v>
      </c>
      <c r="H28" s="310">
        <v>0</v>
      </c>
      <c r="I28" s="311">
        <v>0</v>
      </c>
      <c r="J28" s="310">
        <v>0</v>
      </c>
      <c r="K28" s="311">
        <v>0</v>
      </c>
      <c r="L28" s="310">
        <v>0</v>
      </c>
      <c r="M28" s="311">
        <v>0</v>
      </c>
    </row>
    <row r="29" spans="1:13" ht="18" customHeight="1">
      <c r="A29" s="226" t="s">
        <v>1137</v>
      </c>
      <c r="B29" s="310">
        <v>0</v>
      </c>
      <c r="C29" s="311">
        <v>0</v>
      </c>
      <c r="D29" s="310">
        <v>449.26623000000001</v>
      </c>
      <c r="E29" s="311">
        <v>6.1231086927967626E-4</v>
      </c>
      <c r="F29" s="310">
        <v>0</v>
      </c>
      <c r="G29" s="311">
        <v>0</v>
      </c>
      <c r="H29" s="310">
        <v>0</v>
      </c>
      <c r="I29" s="311">
        <v>0</v>
      </c>
      <c r="J29" s="310">
        <v>0</v>
      </c>
      <c r="K29" s="311">
        <v>0</v>
      </c>
      <c r="L29" s="310">
        <v>449.26623000000001</v>
      </c>
      <c r="M29" s="311">
        <v>3.569201850962036E-5</v>
      </c>
    </row>
    <row r="30" spans="1:13" ht="18" customHeight="1">
      <c r="A30" s="226" t="s">
        <v>1138</v>
      </c>
      <c r="B30" s="308">
        <v>1883323.7899499999</v>
      </c>
      <c r="C30" s="309">
        <v>1.0191290167039915</v>
      </c>
      <c r="D30" s="308">
        <v>738628.01877999993</v>
      </c>
      <c r="E30" s="309">
        <v>1.0066858669824945</v>
      </c>
      <c r="F30" s="308">
        <v>9397433.0323099997</v>
      </c>
      <c r="G30" s="309">
        <v>1.0174199744688912</v>
      </c>
      <c r="H30" s="308">
        <v>629280.62884999998</v>
      </c>
      <c r="I30" s="309">
        <v>1.1239340877795942</v>
      </c>
      <c r="J30" s="308">
        <v>210303.32071999999</v>
      </c>
      <c r="K30" s="309">
        <v>1.0053596895188217</v>
      </c>
      <c r="L30" s="308">
        <v>12858968.79061</v>
      </c>
      <c r="M30" s="309">
        <v>1.0215825749669247</v>
      </c>
    </row>
    <row r="31" spans="1:13" ht="18" customHeight="1">
      <c r="A31" s="226" t="s">
        <v>1139</v>
      </c>
      <c r="B31" s="308">
        <v>35349.92297</v>
      </c>
      <c r="C31" s="309">
        <v>1.9129016703991399E-2</v>
      </c>
      <c r="D31" s="308">
        <v>4905.5706900000005</v>
      </c>
      <c r="E31" s="309">
        <v>6.6858669824945479E-3</v>
      </c>
      <c r="F31" s="308">
        <v>160900.1667</v>
      </c>
      <c r="G31" s="309">
        <v>1.7419974468891129E-2</v>
      </c>
      <c r="H31" s="308">
        <v>69389.585689999993</v>
      </c>
      <c r="I31" s="309">
        <v>0.12393408777959418</v>
      </c>
      <c r="J31" s="308">
        <v>1121.15148</v>
      </c>
      <c r="K31" s="309">
        <v>5.3596895188216288E-3</v>
      </c>
      <c r="L31" s="308">
        <v>271666.39753000002</v>
      </c>
      <c r="M31" s="309">
        <v>2.1582574966924718E-2</v>
      </c>
    </row>
    <row r="32" spans="1:13" ht="26.25" customHeight="1">
      <c r="A32" s="540" t="s">
        <v>1140</v>
      </c>
      <c r="B32" s="541">
        <v>1847973.8669799999</v>
      </c>
      <c r="C32" s="542">
        <v>1</v>
      </c>
      <c r="D32" s="541">
        <v>733722.44808999996</v>
      </c>
      <c r="E32" s="542">
        <v>1</v>
      </c>
      <c r="F32" s="541">
        <v>9236532.8656099997</v>
      </c>
      <c r="G32" s="542">
        <v>1</v>
      </c>
      <c r="H32" s="541">
        <v>559891.04316</v>
      </c>
      <c r="I32" s="542">
        <v>1</v>
      </c>
      <c r="J32" s="541">
        <v>209182.16923999999</v>
      </c>
      <c r="K32" s="542">
        <v>1</v>
      </c>
      <c r="L32" s="541">
        <v>12587302.39308</v>
      </c>
      <c r="M32" s="542">
        <v>1</v>
      </c>
    </row>
    <row r="33" spans="1:13" ht="19.5">
      <c r="A33" s="197" t="s">
        <v>1061</v>
      </c>
      <c r="B33" s="310">
        <v>584.44943999999998</v>
      </c>
      <c r="C33" s="311">
        <v>3.1626499186112423E-4</v>
      </c>
      <c r="D33" s="310">
        <v>1063.1633100000001</v>
      </c>
      <c r="E33" s="311">
        <v>1.4489992949889823E-3</v>
      </c>
      <c r="F33" s="310">
        <v>661.81306999999993</v>
      </c>
      <c r="G33" s="311">
        <v>7.165167705558664E-5</v>
      </c>
      <c r="H33" s="310">
        <v>320.40512000000001</v>
      </c>
      <c r="I33" s="311">
        <v>5.722633428669404E-4</v>
      </c>
      <c r="J33" s="310">
        <v>105.95025</v>
      </c>
      <c r="K33" s="311">
        <v>5.0649752024724726E-4</v>
      </c>
      <c r="L33" s="310">
        <v>2735.7811900000002</v>
      </c>
      <c r="M33" s="311">
        <v>2.1734451946622211E-4</v>
      </c>
    </row>
    <row r="34" spans="1:13" ht="19.5">
      <c r="A34" s="197" t="s">
        <v>1062</v>
      </c>
      <c r="B34" s="310">
        <v>1183.2760499999999</v>
      </c>
      <c r="C34" s="311">
        <v>6.4030994763672499E-4</v>
      </c>
      <c r="D34" s="310">
        <v>600.55511000000001</v>
      </c>
      <c r="E34" s="311">
        <v>8.1850447885756206E-4</v>
      </c>
      <c r="F34" s="310">
        <v>178601.78821</v>
      </c>
      <c r="G34" s="311">
        <v>1.9336453494901821E-2</v>
      </c>
      <c r="H34" s="310">
        <v>11426.57576</v>
      </c>
      <c r="I34" s="311">
        <v>2.0408570380960049E-2</v>
      </c>
      <c r="J34" s="310">
        <v>0</v>
      </c>
      <c r="K34" s="311">
        <v>0</v>
      </c>
      <c r="L34" s="310">
        <v>191812.19513000001</v>
      </c>
      <c r="M34" s="311">
        <v>1.5238546683001017E-2</v>
      </c>
    </row>
    <row r="35" spans="1:13" ht="12.75" customHeight="1">
      <c r="A35" s="36" t="s">
        <v>761</v>
      </c>
    </row>
    <row r="36" spans="1:13" ht="12.75" customHeight="1">
      <c r="A36" s="73" t="s">
        <v>762</v>
      </c>
    </row>
    <row r="37" spans="1:13" ht="12.75" customHeight="1"/>
    <row r="38" spans="1:13" ht="12.75" customHeight="1"/>
    <row r="39" spans="1:13" ht="12.75" customHeight="1"/>
    <row r="40" spans="1:13" ht="12.75" customHeight="1"/>
    <row r="41" spans="1:13" ht="12.75" customHeight="1">
      <c r="A41" s="538" t="s">
        <v>1077</v>
      </c>
      <c r="G41" s="404" t="str">
        <f>Naslovnica!A20</f>
        <v>Lipanj 2014.</v>
      </c>
    </row>
    <row r="42" spans="1:13">
      <c r="A42" s="137" t="s">
        <v>1090</v>
      </c>
      <c r="G42" s="129" t="str">
        <f>Naslovnica!A24</f>
        <v>June 2014</v>
      </c>
    </row>
    <row r="43" spans="1:13" ht="12.75" customHeight="1"/>
    <row r="44" spans="1:13">
      <c r="G44" s="21" t="s">
        <v>1089</v>
      </c>
    </row>
    <row r="45" spans="1:13" ht="22.5">
      <c r="A45" s="767" t="s">
        <v>1078</v>
      </c>
      <c r="B45" s="661" t="s">
        <v>1079</v>
      </c>
      <c r="C45" s="661" t="s">
        <v>1080</v>
      </c>
      <c r="D45" s="661" t="s">
        <v>1081</v>
      </c>
      <c r="E45" s="661" t="s">
        <v>1082</v>
      </c>
      <c r="F45" s="661" t="s">
        <v>1083</v>
      </c>
      <c r="G45" s="661" t="s">
        <v>1084</v>
      </c>
    </row>
    <row r="46" spans="1:13" ht="22.5">
      <c r="A46" s="767"/>
      <c r="B46" s="662" t="s">
        <v>1085</v>
      </c>
      <c r="C46" s="662" t="s">
        <v>1085</v>
      </c>
      <c r="D46" s="662" t="s">
        <v>1085</v>
      </c>
      <c r="E46" s="662" t="s">
        <v>1085</v>
      </c>
      <c r="F46" s="662" t="s">
        <v>1085</v>
      </c>
      <c r="G46" s="662" t="s">
        <v>1085</v>
      </c>
    </row>
    <row r="47" spans="1:13" ht="22.5">
      <c r="A47" s="236" t="s">
        <v>1086</v>
      </c>
      <c r="B47" s="664">
        <v>230991.06978999998</v>
      </c>
      <c r="C47" s="664">
        <v>4760.4488499999998</v>
      </c>
      <c r="D47" s="664">
        <v>1865420.6752299999</v>
      </c>
      <c r="E47" s="664">
        <v>59237.651320000004</v>
      </c>
      <c r="F47" s="664">
        <v>296.07659999999998</v>
      </c>
      <c r="G47" s="664">
        <v>2160705.9217900001</v>
      </c>
    </row>
    <row r="48" spans="1:13" ht="22.5">
      <c r="A48" s="663" t="s">
        <v>1087</v>
      </c>
      <c r="B48" s="664">
        <v>201997.0833</v>
      </c>
      <c r="C48" s="664">
        <v>8589.5259699999988</v>
      </c>
      <c r="D48" s="664">
        <v>2086105.67827</v>
      </c>
      <c r="E48" s="664">
        <v>24128.201539999998</v>
      </c>
      <c r="F48" s="664">
        <v>1856.0217700000001</v>
      </c>
      <c r="G48" s="664">
        <v>2322676.5108499997</v>
      </c>
    </row>
    <row r="49" spans="1:7" ht="33">
      <c r="A49" s="540" t="s">
        <v>1088</v>
      </c>
      <c r="B49" s="665">
        <v>28993.986489999981</v>
      </c>
      <c r="C49" s="665">
        <v>-3829.077119999999</v>
      </c>
      <c r="D49" s="665">
        <v>-220685.0030400001</v>
      </c>
      <c r="E49" s="665">
        <v>35109.44978000001</v>
      </c>
      <c r="F49" s="665">
        <v>-1559.94517</v>
      </c>
      <c r="G49" s="665">
        <v>-161970.58905999968</v>
      </c>
    </row>
    <row r="50" spans="1:7" ht="12.75" customHeight="1">
      <c r="A50" s="36" t="s">
        <v>761</v>
      </c>
    </row>
    <row r="51" spans="1:7" ht="12.75" customHeight="1">
      <c r="A51" s="73" t="s">
        <v>762</v>
      </c>
    </row>
    <row r="52" spans="1:7" ht="12.75" customHeight="1"/>
    <row r="53" spans="1:7" ht="12.75" customHeight="1"/>
    <row r="54" spans="1:7" ht="12.75" customHeight="1"/>
    <row r="55" spans="1:7" ht="12.75" customHeight="1">
      <c r="A55" s="83" t="s">
        <v>389</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945</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2"/>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589" t="s">
        <v>36</v>
      </c>
      <c r="B1" s="590"/>
      <c r="C1" s="590"/>
      <c r="D1" s="590"/>
      <c r="E1" s="590"/>
      <c r="F1" s="590"/>
    </row>
    <row r="2" spans="1:7" ht="16.5">
      <c r="A2" s="591" t="s">
        <v>37</v>
      </c>
      <c r="B2" s="592"/>
      <c r="C2" s="592"/>
      <c r="D2" s="592"/>
      <c r="E2" s="593"/>
      <c r="F2" s="593"/>
    </row>
    <row r="3" spans="1:7" ht="12.75" customHeight="1">
      <c r="A3" s="8"/>
      <c r="B3" s="9"/>
      <c r="C3" s="9"/>
      <c r="D3" s="9"/>
      <c r="E3" s="10"/>
      <c r="F3" s="10"/>
    </row>
    <row r="4" spans="1:7" ht="12.75" customHeight="1">
      <c r="A4" s="403" t="s">
        <v>892</v>
      </c>
      <c r="B4" s="11"/>
      <c r="C4" s="11"/>
      <c r="D4" s="12"/>
      <c r="E4" s="13"/>
      <c r="F4" s="404" t="str">
        <f>Naslovnica!A20</f>
        <v>Lipanj 2014.</v>
      </c>
    </row>
    <row r="5" spans="1:7" ht="12.75" customHeight="1">
      <c r="A5" s="128" t="s">
        <v>891</v>
      </c>
      <c r="B5" s="16"/>
      <c r="C5" s="16"/>
      <c r="D5" s="17"/>
      <c r="E5" s="18"/>
      <c r="F5" s="129" t="str">
        <f>Naslovnica!A24</f>
        <v>June 2014</v>
      </c>
    </row>
    <row r="6" spans="1:7" ht="12.75" customHeight="1"/>
    <row r="7" spans="1:7" ht="22.5">
      <c r="A7" s="594" t="s">
        <v>893</v>
      </c>
      <c r="B7" s="594" t="s">
        <v>38</v>
      </c>
      <c r="C7" s="594" t="s">
        <v>39</v>
      </c>
      <c r="D7" s="594" t="s">
        <v>40</v>
      </c>
      <c r="E7" s="594" t="s">
        <v>41</v>
      </c>
      <c r="F7" s="595" t="s">
        <v>42</v>
      </c>
    </row>
    <row r="8" spans="1:7" ht="32.25">
      <c r="A8" s="596" t="s">
        <v>605</v>
      </c>
      <c r="B8" s="599">
        <v>608963</v>
      </c>
      <c r="C8" s="599">
        <v>261190</v>
      </c>
      <c r="D8" s="599">
        <v>300242</v>
      </c>
      <c r="E8" s="599">
        <v>521973</v>
      </c>
      <c r="F8" s="599">
        <v>1692368</v>
      </c>
      <c r="G8" s="96"/>
    </row>
    <row r="9" spans="1:7" ht="22.5" customHeight="1">
      <c r="A9" s="597" t="s">
        <v>894</v>
      </c>
      <c r="B9" s="637">
        <v>0.35982894973197321</v>
      </c>
      <c r="C9" s="637">
        <v>0.15433404555037675</v>
      </c>
      <c r="D9" s="637">
        <v>0.17740940504665653</v>
      </c>
      <c r="E9" s="637">
        <v>0.30842759967099354</v>
      </c>
      <c r="F9" s="637">
        <v>1</v>
      </c>
    </row>
    <row r="10" spans="1:7" ht="22.5">
      <c r="A10" s="164" t="s">
        <v>895</v>
      </c>
      <c r="B10" s="638">
        <v>31</v>
      </c>
      <c r="C10" s="638">
        <v>13</v>
      </c>
      <c r="D10" s="638">
        <v>33</v>
      </c>
      <c r="E10" s="638">
        <v>18</v>
      </c>
      <c r="F10" s="638">
        <v>95</v>
      </c>
      <c r="G10" s="96"/>
    </row>
    <row r="11" spans="1:7" ht="22.5">
      <c r="A11" s="164" t="s">
        <v>896</v>
      </c>
      <c r="B11" s="638">
        <v>18</v>
      </c>
      <c r="C11" s="638">
        <v>29</v>
      </c>
      <c r="D11" s="638">
        <v>67</v>
      </c>
      <c r="E11" s="638">
        <v>32</v>
      </c>
      <c r="F11" s="638">
        <v>146</v>
      </c>
      <c r="G11" s="86"/>
    </row>
    <row r="12" spans="1:7" ht="22.5">
      <c r="A12" s="164" t="s">
        <v>897</v>
      </c>
      <c r="B12" s="638">
        <v>682</v>
      </c>
      <c r="C12" s="638">
        <v>293</v>
      </c>
      <c r="D12" s="638">
        <v>337</v>
      </c>
      <c r="E12" s="638">
        <v>585</v>
      </c>
      <c r="F12" s="638">
        <v>1897</v>
      </c>
    </row>
    <row r="13" spans="1:7" ht="21.75">
      <c r="A13" s="597" t="s">
        <v>898</v>
      </c>
      <c r="B13" s="639">
        <v>731</v>
      </c>
      <c r="C13" s="639">
        <v>335</v>
      </c>
      <c r="D13" s="639">
        <v>437</v>
      </c>
      <c r="E13" s="639">
        <v>635</v>
      </c>
      <c r="F13" s="639">
        <v>2138</v>
      </c>
    </row>
    <row r="14" spans="1:7" ht="22.5">
      <c r="A14" s="164" t="s">
        <v>899</v>
      </c>
      <c r="B14" s="638">
        <v>5</v>
      </c>
      <c r="C14" s="638">
        <v>8</v>
      </c>
      <c r="D14" s="638">
        <v>11</v>
      </c>
      <c r="E14" s="638">
        <v>11</v>
      </c>
      <c r="F14" s="638">
        <v>35</v>
      </c>
    </row>
    <row r="15" spans="1:7" ht="22.5">
      <c r="A15" s="164" t="s">
        <v>900</v>
      </c>
      <c r="B15" s="638">
        <v>17</v>
      </c>
      <c r="C15" s="638">
        <v>8</v>
      </c>
      <c r="D15" s="638">
        <v>3</v>
      </c>
      <c r="E15" s="638">
        <v>7</v>
      </c>
      <c r="F15" s="638">
        <v>35</v>
      </c>
    </row>
    <row r="16" spans="1:7" ht="22.5" customHeight="1">
      <c r="A16" s="597" t="s">
        <v>901</v>
      </c>
      <c r="B16" s="640">
        <v>12</v>
      </c>
      <c r="C16" s="640">
        <v>0</v>
      </c>
      <c r="D16" s="640">
        <v>-8</v>
      </c>
      <c r="E16" s="640">
        <v>-4</v>
      </c>
      <c r="F16" s="639">
        <v>0</v>
      </c>
    </row>
    <row r="17" spans="1:8" ht="22.5" customHeight="1">
      <c r="A17" s="597" t="s">
        <v>902</v>
      </c>
      <c r="B17" s="639">
        <v>55</v>
      </c>
      <c r="C17" s="639">
        <v>28</v>
      </c>
      <c r="D17" s="639">
        <v>31</v>
      </c>
      <c r="E17" s="639">
        <v>60</v>
      </c>
      <c r="F17" s="639">
        <v>174</v>
      </c>
    </row>
    <row r="18" spans="1:8" ht="21.75">
      <c r="A18" s="596" t="s">
        <v>856</v>
      </c>
      <c r="B18" s="599">
        <v>609651</v>
      </c>
      <c r="C18" s="599">
        <v>261497</v>
      </c>
      <c r="D18" s="600">
        <v>300640</v>
      </c>
      <c r="E18" s="600">
        <v>522544</v>
      </c>
      <c r="F18" s="601">
        <v>1694332</v>
      </c>
    </row>
    <row r="19" spans="1:8" ht="22.5">
      <c r="A19" s="597" t="s">
        <v>903</v>
      </c>
      <c r="B19" s="602">
        <v>1.1297894945998361E-3</v>
      </c>
      <c r="C19" s="602">
        <v>1.1753895631532601E-3</v>
      </c>
      <c r="D19" s="602">
        <v>1.3255973514698144E-3</v>
      </c>
      <c r="E19" s="602">
        <v>1.0939263141963281E-3</v>
      </c>
      <c r="F19" s="602">
        <v>1.1605040983994025E-3</v>
      </c>
    </row>
    <row r="20" spans="1:8" ht="21.75">
      <c r="A20" s="597" t="s">
        <v>894</v>
      </c>
      <c r="B20" s="598">
        <v>0.35981791053937479</v>
      </c>
      <c r="C20" s="598">
        <v>0.154336340221397</v>
      </c>
      <c r="D20" s="598">
        <v>0.17743866019174517</v>
      </c>
      <c r="E20" s="598">
        <v>0.30840708904748304</v>
      </c>
      <c r="F20" s="598">
        <v>1</v>
      </c>
    </row>
    <row r="21" spans="1:8">
      <c r="A21" s="36" t="s">
        <v>904</v>
      </c>
    </row>
    <row r="22" spans="1:8" ht="12.75" customHeight="1">
      <c r="A22" s="685" t="s">
        <v>43</v>
      </c>
      <c r="B22" s="685"/>
      <c r="C22" s="685"/>
      <c r="D22" s="685"/>
      <c r="E22" s="685"/>
      <c r="F22" s="686"/>
    </row>
    <row r="23" spans="1:8" ht="19.5" customHeight="1">
      <c r="A23" s="687" t="s">
        <v>44</v>
      </c>
      <c r="B23" s="688"/>
      <c r="C23" s="688"/>
      <c r="D23" s="688"/>
      <c r="E23" s="688"/>
      <c r="F23" s="689"/>
    </row>
    <row r="24" spans="1:8" ht="19.5" customHeight="1">
      <c r="A24" s="690" t="s">
        <v>45</v>
      </c>
      <c r="B24" s="690"/>
      <c r="C24" s="690"/>
      <c r="D24" s="690"/>
      <c r="E24" s="690"/>
      <c r="F24" s="690"/>
    </row>
    <row r="25" spans="1:8" ht="19.5" customHeight="1">
      <c r="A25" s="691" t="s">
        <v>46</v>
      </c>
      <c r="B25" s="691"/>
      <c r="C25" s="691"/>
      <c r="D25" s="691"/>
      <c r="E25" s="691"/>
      <c r="F25" s="691"/>
    </row>
    <row r="26" spans="1:8" ht="12.75" customHeight="1"/>
    <row r="27" spans="1:8" ht="12.75" customHeight="1">
      <c r="A27" s="604" t="s">
        <v>382</v>
      </c>
      <c r="F27" s="404" t="str">
        <f>Naslovnica!A20</f>
        <v>Lipanj 2014.</v>
      </c>
    </row>
    <row r="28" spans="1:8" ht="12.75" customHeight="1">
      <c r="A28" s="128" t="s">
        <v>9</v>
      </c>
      <c r="F28" s="129" t="str">
        <f>Naslovnica!A24</f>
        <v>June 2014</v>
      </c>
    </row>
    <row r="29" spans="1:8" ht="12.75" customHeight="1"/>
    <row r="30" spans="1:8" ht="12.75" customHeight="1">
      <c r="G30" s="96"/>
    </row>
    <row r="31" spans="1:8" ht="12.75" customHeight="1"/>
    <row r="32" spans="1:8" ht="12.75" customHeight="1">
      <c r="G32" s="96"/>
      <c r="H32" s="86"/>
    </row>
    <row r="33" spans="1:7" ht="12.75" customHeight="1">
      <c r="F33" s="96"/>
      <c r="G33" s="96"/>
    </row>
    <row r="34" spans="1:7" ht="12.75" customHeight="1">
      <c r="F34" s="96"/>
      <c r="G34" s="96"/>
    </row>
    <row r="35" spans="1:7" ht="12.75" customHeight="1">
      <c r="F35" s="86"/>
      <c r="G35" s="86"/>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c r="A47" s="603" t="s">
        <v>904</v>
      </c>
    </row>
    <row r="48" spans="1:7" ht="12.75" customHeight="1">
      <c r="A48" s="82" t="s">
        <v>389</v>
      </c>
    </row>
    <row r="49" spans="6:6" ht="12.75" customHeight="1"/>
    <row r="50" spans="6:6" ht="12.75" customHeight="1">
      <c r="F50" s="50" t="s">
        <v>47</v>
      </c>
    </row>
    <row r="51" spans="6:6" ht="12.75" customHeight="1"/>
    <row r="52" spans="6:6" ht="12.75" customHeight="1"/>
  </sheetData>
  <mergeCells count="4">
    <mergeCell ref="A22:F22"/>
    <mergeCell ref="A23:F23"/>
    <mergeCell ref="A24:F24"/>
    <mergeCell ref="A25:F25"/>
  </mergeCells>
  <hyperlinks>
    <hyperlink ref="A48" location="'2 Sadržaj'!A1" display="Sadržaj / Contents"/>
  </hyperlinks>
  <pageMargins left="0.7" right="0.7" top="0.75" bottom="0.75" header="0.3" footer="0.3"/>
  <pageSetup paperSize="9" scale="9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76"/>
  <sheetViews>
    <sheetView showGridLines="0" zoomScaleNormal="100" workbookViewId="0"/>
  </sheetViews>
  <sheetFormatPr defaultRowHeight="15"/>
  <cols>
    <col min="1" max="1" width="27.28515625" customWidth="1"/>
    <col min="2" max="2" width="31.42578125" customWidth="1"/>
    <col min="3" max="3" width="13.42578125" customWidth="1"/>
    <col min="4" max="4" width="14.7109375" customWidth="1"/>
    <col min="5" max="5" width="15.7109375" customWidth="1"/>
    <col min="6" max="6" width="15.140625" bestFit="1" customWidth="1"/>
    <col min="7" max="7" width="10" customWidth="1"/>
    <col min="8" max="8" width="12.28515625" customWidth="1"/>
    <col min="9" max="9" width="10.140625" customWidth="1"/>
    <col min="11" max="11" width="12.42578125" bestFit="1" customWidth="1"/>
    <col min="12" max="12" width="9.28515625" bestFit="1" customWidth="1"/>
  </cols>
  <sheetData>
    <row r="1" spans="1:12" ht="12.75" customHeight="1">
      <c r="A1" s="524" t="s">
        <v>959</v>
      </c>
      <c r="E1" s="649"/>
      <c r="F1" s="651" t="s">
        <v>1152</v>
      </c>
    </row>
    <row r="2" spans="1:12">
      <c r="A2" s="140" t="s">
        <v>960</v>
      </c>
      <c r="E2" s="650"/>
      <c r="F2" s="652" t="s">
        <v>1153</v>
      </c>
    </row>
    <row r="3" spans="1:12" ht="12.75" customHeight="1"/>
    <row r="4" spans="1:12" ht="12.75" customHeight="1">
      <c r="E4" s="646" t="s">
        <v>1118</v>
      </c>
    </row>
    <row r="5" spans="1:12" ht="30" customHeight="1">
      <c r="A5" s="510" t="s">
        <v>963</v>
      </c>
      <c r="B5" s="510" t="s">
        <v>964</v>
      </c>
      <c r="C5" s="510" t="s">
        <v>1001</v>
      </c>
      <c r="D5" s="510" t="s">
        <v>965</v>
      </c>
      <c r="E5" s="510" t="s">
        <v>1049</v>
      </c>
    </row>
    <row r="6" spans="1:12" ht="12.75" customHeight="1">
      <c r="A6" s="286" t="s">
        <v>270</v>
      </c>
      <c r="B6" s="286" t="s">
        <v>267</v>
      </c>
      <c r="C6" s="287" t="s">
        <v>265</v>
      </c>
      <c r="D6" s="295">
        <v>55741024.689999998</v>
      </c>
      <c r="E6" s="296">
        <v>7207.2696209653568</v>
      </c>
      <c r="G6" s="673"/>
      <c r="H6" s="673"/>
      <c r="I6" s="673"/>
      <c r="J6" s="674"/>
      <c r="K6" s="673"/>
      <c r="L6" s="673"/>
    </row>
    <row r="7" spans="1:12" ht="12.75" customHeight="1">
      <c r="A7" s="286" t="s">
        <v>277</v>
      </c>
      <c r="B7" s="286" t="s">
        <v>276</v>
      </c>
      <c r="C7" s="287" t="s">
        <v>266</v>
      </c>
      <c r="D7" s="295">
        <v>16120022.880000001</v>
      </c>
      <c r="E7" s="296">
        <v>135.53092424256923</v>
      </c>
      <c r="G7" s="673"/>
      <c r="H7" s="673"/>
      <c r="I7" s="673"/>
      <c r="J7" s="673"/>
      <c r="K7" s="673"/>
      <c r="L7" s="673"/>
    </row>
    <row r="8" spans="1:12" ht="12.75" customHeight="1">
      <c r="A8" s="286" t="s">
        <v>278</v>
      </c>
      <c r="B8" s="286" t="s">
        <v>276</v>
      </c>
      <c r="C8" s="287" t="s">
        <v>265</v>
      </c>
      <c r="D8" s="295">
        <v>5882491.79</v>
      </c>
      <c r="E8" s="296">
        <v>114.02052707678261</v>
      </c>
      <c r="G8" s="673"/>
      <c r="H8" s="673"/>
      <c r="I8" s="673"/>
      <c r="J8" s="673"/>
      <c r="K8" s="673"/>
      <c r="L8" s="673"/>
    </row>
    <row r="9" spans="1:12" ht="12.75" customHeight="1">
      <c r="A9" s="286" t="s">
        <v>1194</v>
      </c>
      <c r="B9" s="381" t="s">
        <v>934</v>
      </c>
      <c r="C9" s="287" t="s">
        <v>266</v>
      </c>
      <c r="D9" s="295">
        <v>5777705.71</v>
      </c>
      <c r="E9" s="296">
        <v>835.67349160881349</v>
      </c>
      <c r="G9" s="673"/>
      <c r="H9" s="673"/>
      <c r="I9" s="673"/>
      <c r="J9" s="673"/>
      <c r="K9" s="673"/>
      <c r="L9" s="673"/>
    </row>
    <row r="10" spans="1:12" ht="12.75" customHeight="1">
      <c r="A10" s="285" t="s">
        <v>1195</v>
      </c>
      <c r="B10" s="381" t="s">
        <v>934</v>
      </c>
      <c r="C10" s="287" t="s">
        <v>266</v>
      </c>
      <c r="D10" s="295">
        <v>10191032.699999999</v>
      </c>
      <c r="E10" s="296">
        <v>900.63477977884406</v>
      </c>
      <c r="G10" s="673"/>
      <c r="H10" s="673"/>
      <c r="I10" s="673"/>
      <c r="J10" s="673"/>
      <c r="K10" s="673"/>
      <c r="L10" s="673"/>
    </row>
    <row r="11" spans="1:12" ht="12.75" customHeight="1">
      <c r="A11" s="286" t="s">
        <v>1196</v>
      </c>
      <c r="B11" s="286" t="s">
        <v>1197</v>
      </c>
      <c r="C11" s="287" t="s">
        <v>266</v>
      </c>
      <c r="D11" s="295">
        <v>28163662.32</v>
      </c>
      <c r="E11" s="296">
        <v>1.0041296716710777</v>
      </c>
      <c r="G11" s="673"/>
      <c r="H11" s="673"/>
      <c r="I11" s="673"/>
      <c r="J11" s="673"/>
      <c r="K11" s="673"/>
      <c r="L11" s="673"/>
    </row>
    <row r="12" spans="1:12" ht="12.75" customHeight="1">
      <c r="A12" s="286" t="s">
        <v>1198</v>
      </c>
      <c r="B12" s="286" t="s">
        <v>1197</v>
      </c>
      <c r="C12" s="287" t="s">
        <v>266</v>
      </c>
      <c r="D12" s="295">
        <v>13336740.140000001</v>
      </c>
      <c r="E12" s="296">
        <v>1.1491723330694312</v>
      </c>
      <c r="G12" s="673"/>
      <c r="H12" s="673"/>
      <c r="I12" s="673"/>
      <c r="J12" s="673"/>
      <c r="K12" s="673"/>
      <c r="L12" s="673"/>
    </row>
    <row r="13" spans="1:12" ht="12.75" customHeight="1">
      <c r="A13" s="286" t="s">
        <v>877</v>
      </c>
      <c r="B13" s="286" t="s">
        <v>1199</v>
      </c>
      <c r="C13" s="287" t="s">
        <v>280</v>
      </c>
      <c r="D13" s="295">
        <v>7805730.1900000004</v>
      </c>
      <c r="E13" s="296">
        <v>1.027204920384261</v>
      </c>
      <c r="G13" s="673"/>
      <c r="H13" s="673"/>
      <c r="I13" s="673"/>
      <c r="J13" s="673"/>
      <c r="K13" s="673"/>
      <c r="L13" s="673"/>
    </row>
    <row r="14" spans="1:12" ht="12.75" customHeight="1">
      <c r="A14" s="286" t="s">
        <v>1200</v>
      </c>
      <c r="B14" s="286" t="s">
        <v>309</v>
      </c>
      <c r="C14" s="287" t="s">
        <v>265</v>
      </c>
      <c r="D14" s="295">
        <v>7439726.7000000002</v>
      </c>
      <c r="E14" s="296">
        <v>826.43554044199243</v>
      </c>
      <c r="G14" s="673"/>
      <c r="H14" s="673"/>
      <c r="I14" s="673"/>
      <c r="J14" s="673"/>
      <c r="K14" s="673"/>
      <c r="L14" s="673"/>
    </row>
    <row r="15" spans="1:12" ht="12.75" customHeight="1">
      <c r="A15" s="286" t="s">
        <v>1201</v>
      </c>
      <c r="B15" s="286" t="s">
        <v>309</v>
      </c>
      <c r="C15" s="287" t="s">
        <v>265</v>
      </c>
      <c r="D15" s="295">
        <v>9999818.5299999993</v>
      </c>
      <c r="E15" s="296">
        <v>864.33494226440314</v>
      </c>
      <c r="G15" s="673"/>
      <c r="H15" s="673"/>
      <c r="I15" s="673"/>
      <c r="J15" s="673"/>
      <c r="K15" s="673"/>
      <c r="L15" s="673"/>
    </row>
    <row r="16" spans="1:12" ht="12.75" customHeight="1">
      <c r="A16" s="286" t="s">
        <v>1202</v>
      </c>
      <c r="B16" s="286" t="s">
        <v>309</v>
      </c>
      <c r="C16" s="287" t="s">
        <v>265</v>
      </c>
      <c r="D16" s="295">
        <v>12569208.640000001</v>
      </c>
      <c r="E16" s="296">
        <v>512.78901207955255</v>
      </c>
      <c r="G16" s="673"/>
      <c r="H16" s="673"/>
      <c r="I16" s="673"/>
      <c r="J16" s="673"/>
      <c r="K16" s="673"/>
      <c r="L16" s="673"/>
    </row>
    <row r="17" spans="1:12" ht="12.75" customHeight="1">
      <c r="A17" s="286" t="s">
        <v>881</v>
      </c>
      <c r="B17" s="286" t="s">
        <v>927</v>
      </c>
      <c r="C17" s="287" t="s">
        <v>265</v>
      </c>
      <c r="D17" s="302">
        <v>6394982.0199999996</v>
      </c>
      <c r="E17" s="303">
        <v>42.599156037802629</v>
      </c>
      <c r="G17" s="673"/>
      <c r="H17" s="673"/>
      <c r="I17" s="673"/>
      <c r="J17" s="673"/>
      <c r="K17" s="673"/>
      <c r="L17" s="673"/>
    </row>
    <row r="18" spans="1:12" ht="12.75" customHeight="1">
      <c r="A18" s="381" t="s">
        <v>1203</v>
      </c>
      <c r="B18" s="304" t="s">
        <v>327</v>
      </c>
      <c r="C18" s="287" t="s">
        <v>266</v>
      </c>
      <c r="D18" s="295">
        <v>13904925.275699999</v>
      </c>
      <c r="E18" s="296">
        <v>449.67822579193006</v>
      </c>
      <c r="G18" s="673"/>
      <c r="H18" s="673"/>
      <c r="I18" s="673"/>
      <c r="J18" s="673"/>
      <c r="K18" s="673"/>
      <c r="L18" s="673"/>
    </row>
    <row r="19" spans="1:12" ht="12.75" customHeight="1">
      <c r="A19" s="286" t="s">
        <v>1204</v>
      </c>
      <c r="B19" s="286" t="s">
        <v>336</v>
      </c>
      <c r="C19" s="306" t="s">
        <v>944</v>
      </c>
      <c r="D19" s="300">
        <v>32686005.047899999</v>
      </c>
      <c r="E19" s="307">
        <v>57.86794907830177</v>
      </c>
      <c r="G19" s="673"/>
      <c r="H19" s="673"/>
      <c r="I19" s="673"/>
      <c r="J19" s="673"/>
      <c r="K19" s="673"/>
      <c r="L19" s="673"/>
    </row>
    <row r="20" spans="1:12" ht="18.75" customHeight="1">
      <c r="A20" s="531" t="s">
        <v>759</v>
      </c>
      <c r="B20" s="532"/>
      <c r="C20" s="533"/>
      <c r="D20" s="534">
        <f>SUM(D6:D19)</f>
        <v>226013076.63360003</v>
      </c>
      <c r="E20" s="535"/>
    </row>
    <row r="21" spans="1:12" ht="12.75" customHeight="1">
      <c r="A21" s="36" t="s">
        <v>760</v>
      </c>
    </row>
    <row r="22" spans="1:12" ht="12.75" customHeight="1">
      <c r="A22" s="88" t="s">
        <v>958</v>
      </c>
    </row>
    <row r="23" spans="1:12" ht="12.75" customHeight="1">
      <c r="A23" s="89" t="s">
        <v>943</v>
      </c>
    </row>
    <row r="24" spans="1:12">
      <c r="A24" s="89" t="s">
        <v>1060</v>
      </c>
    </row>
    <row r="25" spans="1:12">
      <c r="A25" s="644" t="s">
        <v>1063</v>
      </c>
    </row>
    <row r="26" spans="1:12" ht="12.75" customHeight="1">
      <c r="A26" s="655" t="s">
        <v>1058</v>
      </c>
      <c r="B26" s="672"/>
      <c r="C26" s="672"/>
      <c r="D26" s="672"/>
      <c r="E26" s="672"/>
      <c r="F26" s="672"/>
    </row>
    <row r="27" spans="1:12" ht="21.75" customHeight="1">
      <c r="A27" s="760" t="s">
        <v>1059</v>
      </c>
      <c r="B27" s="760"/>
      <c r="C27" s="760"/>
      <c r="D27" s="760"/>
      <c r="E27" s="760"/>
      <c r="F27" s="760"/>
    </row>
    <row r="28" spans="1:12" ht="12.75" customHeight="1">
      <c r="A28" s="51" t="s">
        <v>1205</v>
      </c>
    </row>
    <row r="29" spans="1:12" ht="12.75" customHeight="1">
      <c r="A29" s="99" t="s">
        <v>1206</v>
      </c>
    </row>
    <row r="30" spans="1:12" ht="12.75" customHeight="1">
      <c r="A30" s="99"/>
    </row>
    <row r="31" spans="1:12" ht="12.75" customHeight="1">
      <c r="A31" s="555" t="s">
        <v>999</v>
      </c>
      <c r="E31" s="556" t="s">
        <v>966</v>
      </c>
      <c r="F31" s="557" t="s">
        <v>1233</v>
      </c>
    </row>
    <row r="32" spans="1:12" ht="12.75" customHeight="1">
      <c r="A32" s="653" t="s">
        <v>1000</v>
      </c>
      <c r="E32" s="100" t="s">
        <v>1004</v>
      </c>
      <c r="F32" s="75" t="s">
        <v>1234</v>
      </c>
    </row>
    <row r="33" spans="1:6" ht="12.75" customHeight="1"/>
    <row r="34" spans="1:6" ht="12.75" customHeight="1">
      <c r="D34" s="646" t="s">
        <v>1118</v>
      </c>
    </row>
    <row r="35" spans="1:6" ht="30" customHeight="1">
      <c r="A35" s="549" t="s">
        <v>1123</v>
      </c>
      <c r="B35" s="549" t="s">
        <v>1122</v>
      </c>
      <c r="C35" s="549" t="s">
        <v>1120</v>
      </c>
      <c r="D35" s="510" t="s">
        <v>1049</v>
      </c>
    </row>
    <row r="36" spans="1:6" ht="12.75" customHeight="1">
      <c r="A36" s="319" t="s">
        <v>353</v>
      </c>
      <c r="B36" s="319" t="s">
        <v>354</v>
      </c>
      <c r="C36" s="320">
        <v>45382398.82</v>
      </c>
      <c r="D36" s="321">
        <v>145.53698428516313</v>
      </c>
      <c r="E36" s="96"/>
    </row>
    <row r="37" spans="1:6" ht="12.75" customHeight="1">
      <c r="A37" s="319" t="s">
        <v>355</v>
      </c>
      <c r="B37" s="322" t="s">
        <v>356</v>
      </c>
      <c r="C37" s="320">
        <v>66551885.539999999</v>
      </c>
      <c r="D37" s="321">
        <v>462.77890000000002</v>
      </c>
      <c r="E37" s="86"/>
    </row>
    <row r="38" spans="1:6" ht="18.75" customHeight="1">
      <c r="A38" s="531" t="s">
        <v>759</v>
      </c>
      <c r="B38" s="550"/>
      <c r="C38" s="551">
        <f>SUM(C36:C37)</f>
        <v>111934284.36</v>
      </c>
      <c r="D38" s="552"/>
    </row>
    <row r="39" spans="1:6" ht="12.75" customHeight="1">
      <c r="A39" s="76" t="s">
        <v>393</v>
      </c>
    </row>
    <row r="40" spans="1:6" ht="12.75" customHeight="1">
      <c r="A40" s="88" t="s">
        <v>958</v>
      </c>
    </row>
    <row r="41" spans="1:6" ht="12.75" customHeight="1"/>
    <row r="42" spans="1:6" ht="12.75" customHeight="1">
      <c r="A42" s="555" t="s">
        <v>968</v>
      </c>
      <c r="E42" s="556" t="s">
        <v>966</v>
      </c>
      <c r="F42" s="557" t="s">
        <v>1233</v>
      </c>
    </row>
    <row r="43" spans="1:6" ht="12.75" customHeight="1">
      <c r="A43" s="648" t="s">
        <v>967</v>
      </c>
    </row>
    <row r="44" spans="1:6" ht="12.75" customHeight="1">
      <c r="A44" s="653" t="s">
        <v>970</v>
      </c>
      <c r="E44" s="100" t="s">
        <v>1004</v>
      </c>
      <c r="F44" s="75" t="s">
        <v>1234</v>
      </c>
    </row>
    <row r="45" spans="1:6" ht="12.75" customHeight="1">
      <c r="A45" s="654" t="s">
        <v>969</v>
      </c>
    </row>
    <row r="46" spans="1:6" ht="12.75" customHeight="1">
      <c r="F46" s="646" t="s">
        <v>1119</v>
      </c>
    </row>
    <row r="47" spans="1:6" ht="45" customHeight="1">
      <c r="A47" s="549" t="s">
        <v>1121</v>
      </c>
      <c r="B47" s="549" t="s">
        <v>1122</v>
      </c>
      <c r="C47" s="549" t="s">
        <v>971</v>
      </c>
      <c r="D47" s="549" t="s">
        <v>972</v>
      </c>
      <c r="E47" s="549" t="s">
        <v>1120</v>
      </c>
      <c r="F47" s="510" t="s">
        <v>1049</v>
      </c>
    </row>
    <row r="48" spans="1:6" ht="12.75" customHeight="1">
      <c r="A48" s="319" t="s">
        <v>357</v>
      </c>
      <c r="B48" s="319" t="s">
        <v>358</v>
      </c>
      <c r="C48" s="323">
        <v>600000000</v>
      </c>
      <c r="D48" s="323">
        <v>300000000</v>
      </c>
      <c r="E48" s="324">
        <v>46990314.479999997</v>
      </c>
      <c r="F48" s="325">
        <v>15.302119543715429</v>
      </c>
    </row>
    <row r="49" spans="1:6" ht="12.75" customHeight="1">
      <c r="A49" s="319" t="s">
        <v>359</v>
      </c>
      <c r="B49" s="322" t="s">
        <v>360</v>
      </c>
      <c r="C49" s="326">
        <v>155000000</v>
      </c>
      <c r="D49" s="326">
        <v>77500000</v>
      </c>
      <c r="E49" s="324">
        <v>11014062.98</v>
      </c>
      <c r="F49" s="325">
        <v>0.72243629980502999</v>
      </c>
    </row>
    <row r="50" spans="1:6" ht="12.75" customHeight="1">
      <c r="A50" s="319" t="s">
        <v>361</v>
      </c>
      <c r="B50" s="319" t="s">
        <v>354</v>
      </c>
      <c r="C50" s="323">
        <v>380000000</v>
      </c>
      <c r="D50" s="323">
        <v>190000000</v>
      </c>
      <c r="E50" s="324">
        <v>131545454.91</v>
      </c>
      <c r="F50" s="325">
        <v>153.55033173111627</v>
      </c>
    </row>
    <row r="51" spans="1:6" ht="12.75" customHeight="1">
      <c r="A51" s="319" t="s">
        <v>363</v>
      </c>
      <c r="B51" s="319" t="s">
        <v>364</v>
      </c>
      <c r="C51" s="323">
        <v>340000000</v>
      </c>
      <c r="D51" s="323">
        <v>170000000</v>
      </c>
      <c r="E51" s="324">
        <v>79959499.849999994</v>
      </c>
      <c r="F51" s="325">
        <v>3.5658028984213401</v>
      </c>
    </row>
    <row r="52" spans="1:6" ht="12.75" customHeight="1">
      <c r="A52" s="319" t="s">
        <v>362</v>
      </c>
      <c r="B52" s="322" t="s">
        <v>356</v>
      </c>
      <c r="C52" s="326">
        <v>540000000</v>
      </c>
      <c r="D52" s="326">
        <v>262500000</v>
      </c>
      <c r="E52" s="324">
        <v>89607957.019999996</v>
      </c>
      <c r="F52" s="325">
        <v>218.32675698543176</v>
      </c>
    </row>
    <row r="53" spans="1:6" ht="18.75" customHeight="1">
      <c r="A53" s="531" t="s">
        <v>759</v>
      </c>
      <c r="B53" s="553"/>
      <c r="C53" s="554"/>
      <c r="D53" s="554"/>
      <c r="E53" s="551">
        <f>SUM(E48:E52)</f>
        <v>359117289.24000001</v>
      </c>
      <c r="F53" s="552"/>
    </row>
    <row r="54" spans="1:6" ht="12.75" customHeight="1">
      <c r="A54" s="76" t="s">
        <v>393</v>
      </c>
    </row>
    <row r="55" spans="1:6" ht="12.75" customHeight="1">
      <c r="A55" s="88" t="s">
        <v>958</v>
      </c>
    </row>
    <row r="56" spans="1:6" ht="12.75" customHeight="1"/>
    <row r="57" spans="1:6" ht="12.75" customHeight="1">
      <c r="A57" s="655" t="s">
        <v>1057</v>
      </c>
    </row>
    <row r="58" spans="1:6" ht="19.5" customHeight="1">
      <c r="A58" s="771" t="s">
        <v>1056</v>
      </c>
      <c r="B58" s="771"/>
      <c r="C58" s="771"/>
      <c r="D58" s="771"/>
      <c r="E58" s="771"/>
      <c r="F58" s="771"/>
    </row>
    <row r="59" spans="1:6" ht="12.75" customHeight="1">
      <c r="A59" s="660"/>
      <c r="B59" s="660"/>
      <c r="C59" s="660"/>
      <c r="D59" s="660"/>
      <c r="E59" s="660"/>
    </row>
    <row r="60" spans="1:6" ht="12.75" customHeight="1">
      <c r="A60" s="656"/>
    </row>
    <row r="61" spans="1:6" ht="12.75" customHeight="1">
      <c r="A61" s="83" t="s">
        <v>389</v>
      </c>
    </row>
    <row r="62" spans="1:6" ht="12.75" customHeight="1"/>
    <row r="63" spans="1:6" ht="12.75" customHeight="1"/>
    <row r="64" spans="1:6" ht="12.75" customHeight="1">
      <c r="A64" s="657"/>
    </row>
    <row r="65" spans="1:6" ht="12.75" customHeight="1">
      <c r="A65" s="655"/>
    </row>
    <row r="66" spans="1:6" ht="12.75" customHeight="1">
      <c r="A66" s="655"/>
    </row>
    <row r="67" spans="1:6" ht="12.75" customHeight="1">
      <c r="A67" s="655"/>
    </row>
    <row r="68" spans="1:6" ht="12.75" customHeight="1">
      <c r="A68" s="656"/>
    </row>
    <row r="69" spans="1:6" ht="12.75" customHeight="1">
      <c r="A69" s="656"/>
    </row>
    <row r="70" spans="1:6" ht="12.75" customHeight="1">
      <c r="A70" s="656"/>
    </row>
    <row r="71" spans="1:6" ht="12.75" customHeight="1">
      <c r="A71" s="656"/>
    </row>
    <row r="72" spans="1:6" ht="12.75" customHeight="1"/>
    <row r="73" spans="1:6" ht="12.75" customHeight="1"/>
    <row r="76" spans="1:6">
      <c r="F76" s="53" t="s">
        <v>946</v>
      </c>
    </row>
  </sheetData>
  <sortState ref="A7:E21">
    <sortCondition ref="B7"/>
  </sortState>
  <mergeCells count="2">
    <mergeCell ref="A58:F58"/>
    <mergeCell ref="A27:F27"/>
  </mergeCells>
  <hyperlinks>
    <hyperlink ref="A61" location="'2 Sadržaj'!A1" display="Sadržaj / Contents"/>
  </hyperlinks>
  <pageMargins left="0.7" right="0.7" top="0.75" bottom="0.75" header="0.3" footer="0.3"/>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1"/>
  <sheetViews>
    <sheetView showGridLines="0" zoomScaleNormal="100" workbookViewId="0"/>
  </sheetViews>
  <sheetFormatPr defaultRowHeight="15"/>
  <cols>
    <col min="1" max="1" width="32.28515625" customWidth="1"/>
    <col min="2" max="2" width="26.85546875" customWidth="1"/>
    <col min="3" max="3" width="19.7109375" customWidth="1"/>
    <col min="4" max="4" width="15.85546875" customWidth="1"/>
  </cols>
  <sheetData>
    <row r="1" spans="1:5" ht="12.75" customHeight="1">
      <c r="A1" s="538" t="s">
        <v>974</v>
      </c>
      <c r="D1" s="547" t="s">
        <v>1115</v>
      </c>
    </row>
    <row r="2" spans="1:5" ht="12.75" customHeight="1">
      <c r="A2" s="137" t="s">
        <v>975</v>
      </c>
      <c r="D2" s="669" t="s">
        <v>1116</v>
      </c>
    </row>
    <row r="3" spans="1:5" ht="12.75" customHeight="1"/>
    <row r="4" spans="1:5" ht="12.75" customHeight="1">
      <c r="D4" s="72" t="s">
        <v>1118</v>
      </c>
    </row>
    <row r="5" spans="1:5" ht="45" customHeight="1">
      <c r="A5" s="549" t="s">
        <v>1117</v>
      </c>
      <c r="B5" s="549" t="s">
        <v>1122</v>
      </c>
      <c r="C5" s="549" t="s">
        <v>1120</v>
      </c>
      <c r="D5" s="549" t="s">
        <v>1124</v>
      </c>
    </row>
    <row r="6" spans="1:5" ht="15" customHeight="1">
      <c r="A6" s="312" t="s">
        <v>347</v>
      </c>
      <c r="B6" s="312" t="s">
        <v>391</v>
      </c>
      <c r="C6" s="313">
        <v>193226726.46000001</v>
      </c>
      <c r="D6" s="314">
        <v>63.427516007324009</v>
      </c>
      <c r="E6" s="96"/>
    </row>
    <row r="7" spans="1:5" ht="15" customHeight="1">
      <c r="A7" s="312" t="s">
        <v>345</v>
      </c>
      <c r="B7" s="315" t="s">
        <v>284</v>
      </c>
      <c r="C7" s="313">
        <v>18505022.73</v>
      </c>
      <c r="D7" s="314">
        <v>36.571191166007907</v>
      </c>
      <c r="E7" s="86"/>
    </row>
    <row r="8" spans="1:5" ht="15" customHeight="1">
      <c r="A8" s="312" t="s">
        <v>346</v>
      </c>
      <c r="B8" s="312" t="s">
        <v>929</v>
      </c>
      <c r="C8" s="313">
        <v>1075349045.25</v>
      </c>
      <c r="D8" s="314">
        <v>279.63821755604795</v>
      </c>
    </row>
    <row r="9" spans="1:5" ht="18.75" customHeight="1">
      <c r="A9" s="531" t="s">
        <v>759</v>
      </c>
      <c r="B9" s="543"/>
      <c r="C9" s="544">
        <f>SUM(C6:C8)</f>
        <v>1287080794.4400001</v>
      </c>
      <c r="D9" s="545"/>
    </row>
    <row r="10" spans="1:5" ht="12.75" customHeight="1">
      <c r="A10" s="36" t="s">
        <v>761</v>
      </c>
    </row>
    <row r="11" spans="1:5" ht="12.75" customHeight="1">
      <c r="A11" s="633"/>
    </row>
    <row r="12" spans="1:5" ht="12.75" customHeight="1"/>
    <row r="13" spans="1:5" ht="12.75" customHeight="1">
      <c r="A13" s="546" t="s">
        <v>976</v>
      </c>
      <c r="D13" s="547" t="str">
        <f>'4 Tablica 2 - Graf 2'!F5</f>
        <v>Svibanj 2014.</v>
      </c>
    </row>
    <row r="14" spans="1:5" ht="12.75" customHeight="1">
      <c r="A14" s="668" t="s">
        <v>977</v>
      </c>
      <c r="D14" s="669" t="str">
        <f>'4 Tablica 2 - Graf 2'!F6</f>
        <v>May 2014</v>
      </c>
    </row>
    <row r="15" spans="1:5" ht="12.75" customHeight="1"/>
    <row r="16" spans="1:5" ht="12.75" customHeight="1">
      <c r="D16" s="72" t="s">
        <v>1118</v>
      </c>
    </row>
    <row r="17" spans="1:6" ht="45" customHeight="1">
      <c r="A17" s="549" t="s">
        <v>1117</v>
      </c>
      <c r="B17" s="549" t="s">
        <v>1122</v>
      </c>
      <c r="C17" s="549" t="s">
        <v>1120</v>
      </c>
      <c r="D17" s="549" t="s">
        <v>1124</v>
      </c>
    </row>
    <row r="18" spans="1:6" ht="15" customHeight="1">
      <c r="A18" s="312" t="s">
        <v>348</v>
      </c>
      <c r="B18" s="312" t="s">
        <v>284</v>
      </c>
      <c r="C18" s="313">
        <v>127280303.67</v>
      </c>
      <c r="D18" s="314">
        <v>63.539378380887911</v>
      </c>
      <c r="E18" s="96"/>
    </row>
    <row r="19" spans="1:6" ht="15" customHeight="1">
      <c r="A19" s="531" t="s">
        <v>759</v>
      </c>
      <c r="B19" s="543"/>
      <c r="C19" s="544">
        <f>SUM(C18:C18)</f>
        <v>127280303.67</v>
      </c>
      <c r="D19" s="545"/>
      <c r="E19" s="86"/>
    </row>
    <row r="20" spans="1:6" ht="12.75" customHeight="1">
      <c r="A20" s="36" t="s">
        <v>761</v>
      </c>
    </row>
    <row r="21" spans="1:6" ht="12.75" customHeight="1">
      <c r="A21" s="51"/>
    </row>
    <row r="22" spans="1:6" ht="19.5" customHeight="1">
      <c r="A22" s="772" t="s">
        <v>1058</v>
      </c>
      <c r="B22" s="772"/>
      <c r="C22" s="772"/>
      <c r="D22" s="772"/>
    </row>
    <row r="23" spans="1:6" ht="21.75" customHeight="1">
      <c r="A23" s="760" t="s">
        <v>1059</v>
      </c>
      <c r="B23" s="760"/>
      <c r="C23" s="760"/>
      <c r="D23" s="760"/>
      <c r="E23" s="99"/>
      <c r="F23" s="99"/>
    </row>
    <row r="24" spans="1:6" ht="12.75" customHeight="1">
      <c r="A24" s="51"/>
    </row>
    <row r="25" spans="1:6" ht="12.75" customHeight="1"/>
    <row r="26" spans="1:6" ht="12.75" customHeight="1">
      <c r="A26" s="548" t="s">
        <v>978</v>
      </c>
      <c r="D26" s="404" t="str">
        <f>Naslovnica!A20</f>
        <v>Lipanj 2014.</v>
      </c>
    </row>
    <row r="27" spans="1:6" ht="12.75" customHeight="1">
      <c r="A27" s="668" t="s">
        <v>979</v>
      </c>
      <c r="D27" s="129" t="str">
        <f>Naslovnica!A24</f>
        <v>June 2014</v>
      </c>
    </row>
    <row r="28" spans="1:6" ht="12.75" customHeight="1"/>
    <row r="29" spans="1:6" ht="12.75" customHeight="1">
      <c r="C29" s="85" t="s">
        <v>1119</v>
      </c>
    </row>
    <row r="30" spans="1:6" ht="22.5" customHeight="1">
      <c r="A30" s="549" t="s">
        <v>1125</v>
      </c>
      <c r="B30" s="549" t="s">
        <v>1122</v>
      </c>
      <c r="C30" s="549" t="s">
        <v>1120</v>
      </c>
    </row>
    <row r="31" spans="1:6" ht="22.5" customHeight="1">
      <c r="A31" s="316" t="s">
        <v>349</v>
      </c>
      <c r="B31" s="317" t="s">
        <v>350</v>
      </c>
      <c r="C31" s="318">
        <v>816858345.95000005</v>
      </c>
      <c r="D31" s="96"/>
    </row>
    <row r="32" spans="1:6" ht="15" customHeight="1">
      <c r="A32" s="316" t="s">
        <v>351</v>
      </c>
      <c r="B32" s="317" t="s">
        <v>352</v>
      </c>
      <c r="C32" s="318">
        <v>191790729.37366685</v>
      </c>
      <c r="D32" s="86"/>
    </row>
    <row r="33" spans="1:1" ht="12.75" customHeight="1">
      <c r="A33" s="36" t="s">
        <v>761</v>
      </c>
    </row>
    <row r="34" spans="1:1" ht="12.75" customHeight="1"/>
    <row r="35" spans="1:1" ht="12.75" customHeight="1"/>
    <row r="36" spans="1:1" ht="12.75" customHeight="1">
      <c r="A36" s="83" t="s">
        <v>389</v>
      </c>
    </row>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row r="55" spans="4:4" ht="12.75" customHeight="1">
      <c r="D55" s="53" t="s">
        <v>973</v>
      </c>
    </row>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2">
    <mergeCell ref="A22:D22"/>
    <mergeCell ref="A23:D23"/>
  </mergeCells>
  <hyperlinks>
    <hyperlink ref="A36" location="'2 Sadržaj'!A1" display="Sadržaj / Contents"/>
  </hyperlinks>
  <pageMargins left="0.7" right="0.7" top="0.75" bottom="0.75" header="0.3" footer="0.3"/>
  <pageSetup paperSize="9" scale="9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75" t="s">
        <v>560</v>
      </c>
      <c r="B1" s="576"/>
      <c r="C1" s="576"/>
      <c r="D1" s="576"/>
      <c r="E1" s="617"/>
      <c r="F1" s="588"/>
      <c r="G1" s="577" t="s">
        <v>1073</v>
      </c>
    </row>
    <row r="2" spans="1:7" ht="15" customHeight="1">
      <c r="A2" s="578" t="s">
        <v>561</v>
      </c>
      <c r="B2" s="576"/>
      <c r="C2" s="576"/>
      <c r="D2" s="576"/>
      <c r="E2" s="618"/>
      <c r="F2" s="588"/>
      <c r="G2" s="579" t="s">
        <v>1074</v>
      </c>
    </row>
    <row r="3" spans="1:7" ht="12.75" customHeight="1">
      <c r="A3" s="77" t="s">
        <v>365</v>
      </c>
    </row>
    <row r="4" spans="1:7" ht="12.75" customHeight="1"/>
    <row r="5" spans="1:7" ht="12.75" customHeight="1">
      <c r="A5" s="559" t="s">
        <v>980</v>
      </c>
    </row>
    <row r="6" spans="1:7" ht="12.75" customHeight="1">
      <c r="A6" s="78" t="s">
        <v>981</v>
      </c>
    </row>
    <row r="7" spans="1:7" ht="12.75" customHeight="1"/>
    <row r="8" spans="1:7" ht="34.5" customHeight="1">
      <c r="A8" s="558" t="s">
        <v>366</v>
      </c>
      <c r="B8" s="778" t="s">
        <v>796</v>
      </c>
      <c r="C8" s="778"/>
    </row>
    <row r="9" spans="1:7" ht="12.75" customHeight="1">
      <c r="A9" s="327" t="s">
        <v>863</v>
      </c>
      <c r="B9" s="328">
        <v>25</v>
      </c>
      <c r="C9" s="329"/>
      <c r="D9" s="86"/>
      <c r="F9" s="86"/>
    </row>
    <row r="10" spans="1:7" ht="12.75" customHeight="1">
      <c r="A10" s="327" t="s">
        <v>920</v>
      </c>
      <c r="B10" s="328">
        <v>24</v>
      </c>
      <c r="C10" s="329"/>
      <c r="F10" s="96"/>
    </row>
    <row r="11" spans="1:7" ht="12.75" customHeight="1">
      <c r="A11" s="330" t="s">
        <v>933</v>
      </c>
      <c r="B11" s="328">
        <v>23</v>
      </c>
      <c r="C11" s="329"/>
      <c r="F11" s="96"/>
    </row>
    <row r="12" spans="1:7" ht="12.75" customHeight="1">
      <c r="A12" s="327" t="s">
        <v>936</v>
      </c>
      <c r="B12" s="328">
        <v>23</v>
      </c>
      <c r="C12" s="329"/>
    </row>
    <row r="13" spans="1:7" ht="12.75" customHeight="1">
      <c r="A13" s="667" t="s">
        <v>1105</v>
      </c>
      <c r="B13" s="328">
        <v>23</v>
      </c>
      <c r="C13" s="329"/>
    </row>
    <row r="14" spans="1:7" ht="12.75" customHeight="1">
      <c r="A14" s="27" t="s">
        <v>371</v>
      </c>
    </row>
    <row r="15" spans="1:7" ht="12.75" customHeight="1"/>
    <row r="16" spans="1:7" ht="12.75" customHeight="1">
      <c r="A16" s="559" t="s">
        <v>982</v>
      </c>
    </row>
    <row r="17" spans="1:9" ht="12.75" customHeight="1">
      <c r="A17" s="78" t="s">
        <v>983</v>
      </c>
    </row>
    <row r="18" spans="1:9" ht="12.75" customHeight="1">
      <c r="E18" s="780" t="s">
        <v>801</v>
      </c>
      <c r="F18" s="780"/>
    </row>
    <row r="19" spans="1:9" ht="73.5" customHeight="1">
      <c r="A19" s="778" t="s">
        <v>844</v>
      </c>
      <c r="B19" s="778" t="s">
        <v>791</v>
      </c>
      <c r="C19" s="779"/>
      <c r="D19" s="779"/>
      <c r="E19" s="778" t="s">
        <v>926</v>
      </c>
      <c r="F19" s="745"/>
      <c r="G19" s="745"/>
    </row>
    <row r="20" spans="1:9" ht="27.75" customHeight="1">
      <c r="A20" s="778"/>
      <c r="B20" s="629" t="s">
        <v>1106</v>
      </c>
      <c r="C20" s="629" t="s">
        <v>1105</v>
      </c>
      <c r="D20" s="489" t="s">
        <v>367</v>
      </c>
      <c r="E20" s="629" t="s">
        <v>1106</v>
      </c>
      <c r="F20" s="629" t="s">
        <v>1105</v>
      </c>
      <c r="G20" s="489" t="s">
        <v>367</v>
      </c>
    </row>
    <row r="21" spans="1:9" ht="16.5" customHeight="1">
      <c r="A21" s="331" t="s">
        <v>368</v>
      </c>
      <c r="B21" s="332">
        <v>52622</v>
      </c>
      <c r="C21" s="332">
        <v>46974</v>
      </c>
      <c r="D21" s="333">
        <v>-0.10733153433924969</v>
      </c>
      <c r="E21" s="332">
        <v>4410296.5158500001</v>
      </c>
      <c r="F21" s="332">
        <v>3785002.7272199998</v>
      </c>
      <c r="G21" s="334">
        <v>-0.14178044183260241</v>
      </c>
      <c r="H21" s="86"/>
      <c r="I21" s="163"/>
    </row>
    <row r="22" spans="1:9" ht="16.5" customHeight="1">
      <c r="A22" s="331" t="s">
        <v>369</v>
      </c>
      <c r="B22" s="332">
        <v>61040</v>
      </c>
      <c r="C22" s="332">
        <v>57098</v>
      </c>
      <c r="D22" s="333">
        <v>-6.4580602883355209E-2</v>
      </c>
      <c r="E22" s="332">
        <v>10825224.15161</v>
      </c>
      <c r="F22" s="332">
        <v>10275566.164820001</v>
      </c>
      <c r="G22" s="334">
        <v>-5.0775667930003203E-2</v>
      </c>
    </row>
    <row r="23" spans="1:9" ht="16.5" customHeight="1">
      <c r="A23" s="331" t="s">
        <v>370</v>
      </c>
      <c r="B23" s="332">
        <v>2781</v>
      </c>
      <c r="C23" s="332">
        <v>1902</v>
      </c>
      <c r="D23" s="333">
        <v>-0.31607335490830635</v>
      </c>
      <c r="E23" s="332">
        <v>567837.16500000004</v>
      </c>
      <c r="F23" s="332">
        <v>302360.01117999997</v>
      </c>
      <c r="G23" s="334">
        <v>-0.46752338554662942</v>
      </c>
    </row>
    <row r="24" spans="1:9" ht="16.5" customHeight="1">
      <c r="A24" s="335" t="s">
        <v>161</v>
      </c>
      <c r="B24" s="336">
        <v>116443</v>
      </c>
      <c r="C24" s="336">
        <v>105974</v>
      </c>
      <c r="D24" s="337">
        <v>-8.9906649605386302E-2</v>
      </c>
      <c r="E24" s="336">
        <v>15803357.832459999</v>
      </c>
      <c r="F24" s="336">
        <v>14362928.90322</v>
      </c>
      <c r="G24" s="338">
        <v>-9.1147017267518171E-2</v>
      </c>
    </row>
    <row r="25" spans="1:9" ht="12.75" customHeight="1">
      <c r="A25" s="27" t="s">
        <v>371</v>
      </c>
    </row>
    <row r="26" spans="1:9" ht="27" customHeight="1">
      <c r="A26" s="773" t="s">
        <v>1051</v>
      </c>
      <c r="B26" s="773"/>
      <c r="C26" s="773"/>
      <c r="D26" s="773"/>
      <c r="E26" s="773"/>
      <c r="F26" s="777"/>
      <c r="G26" s="777"/>
    </row>
    <row r="27" spans="1:9" ht="71.25" customHeight="1">
      <c r="A27" s="774" t="s">
        <v>925</v>
      </c>
      <c r="B27" s="774"/>
      <c r="C27" s="774"/>
      <c r="D27" s="774"/>
      <c r="E27" s="774"/>
      <c r="F27" s="774"/>
      <c r="G27" s="774"/>
    </row>
    <row r="28" spans="1:9" ht="23.25" customHeight="1">
      <c r="A28" s="775" t="s">
        <v>1102</v>
      </c>
      <c r="B28" s="776"/>
      <c r="C28" s="776"/>
      <c r="D28" s="776"/>
      <c r="E28" s="776"/>
      <c r="F28" s="776"/>
      <c r="G28" s="776"/>
    </row>
    <row r="29" spans="1:9" ht="12.75" customHeight="1"/>
    <row r="30" spans="1:9" ht="12.75" customHeight="1">
      <c r="A30" s="559" t="s">
        <v>984</v>
      </c>
    </row>
    <row r="31" spans="1:9" ht="12.75" customHeight="1">
      <c r="A31" s="78" t="s">
        <v>985</v>
      </c>
    </row>
    <row r="32" spans="1:9" ht="12.75" customHeight="1">
      <c r="E32" s="780" t="s">
        <v>801</v>
      </c>
      <c r="F32" s="780"/>
    </row>
    <row r="33" spans="1:9" ht="78" customHeight="1">
      <c r="A33" s="778" t="s">
        <v>844</v>
      </c>
      <c r="B33" s="778" t="s">
        <v>792</v>
      </c>
      <c r="C33" s="779"/>
      <c r="D33" s="560"/>
      <c r="E33" s="778" t="s">
        <v>797</v>
      </c>
      <c r="F33" s="745"/>
      <c r="G33" s="745"/>
    </row>
    <row r="34" spans="1:9" ht="32.25" customHeight="1">
      <c r="A34" s="778"/>
      <c r="B34" s="629" t="s">
        <v>1107</v>
      </c>
      <c r="C34" s="629" t="s">
        <v>1108</v>
      </c>
      <c r="D34" s="489" t="s">
        <v>367</v>
      </c>
      <c r="E34" s="629" t="s">
        <v>1107</v>
      </c>
      <c r="F34" s="629" t="s">
        <v>1108</v>
      </c>
      <c r="G34" s="489" t="s">
        <v>367</v>
      </c>
    </row>
    <row r="35" spans="1:9" ht="16.5" customHeight="1">
      <c r="A35" s="331" t="s">
        <v>368</v>
      </c>
      <c r="B35" s="332">
        <v>3075</v>
      </c>
      <c r="C35" s="332">
        <v>3898</v>
      </c>
      <c r="D35" s="333">
        <v>0.26764227642276417</v>
      </c>
      <c r="E35" s="332">
        <v>503923.46078000002</v>
      </c>
      <c r="F35" s="332">
        <v>607986.75902999996</v>
      </c>
      <c r="G35" s="339">
        <v>0.20650615886969262</v>
      </c>
      <c r="H35" s="86"/>
      <c r="I35" s="86"/>
    </row>
    <row r="36" spans="1:9" ht="16.5" customHeight="1">
      <c r="A36" s="331" t="s">
        <v>369</v>
      </c>
      <c r="B36" s="332">
        <v>3142</v>
      </c>
      <c r="C36" s="332">
        <v>3965</v>
      </c>
      <c r="D36" s="333">
        <v>0.26193507320178222</v>
      </c>
      <c r="E36" s="332">
        <v>618063.10140000004</v>
      </c>
      <c r="F36" s="332">
        <v>764474.40008000005</v>
      </c>
      <c r="G36" s="339">
        <v>0.23688729896406657</v>
      </c>
      <c r="H36" s="86"/>
    </row>
    <row r="37" spans="1:9" ht="16.5" customHeight="1">
      <c r="A37" s="335" t="s">
        <v>161</v>
      </c>
      <c r="B37" s="336">
        <v>6217</v>
      </c>
      <c r="C37" s="336">
        <v>7863</v>
      </c>
      <c r="D37" s="337">
        <v>0.26475792182724778</v>
      </c>
      <c r="E37" s="336">
        <v>1121986.5621799999</v>
      </c>
      <c r="F37" s="336">
        <v>1372461.1591099999</v>
      </c>
      <c r="G37" s="340">
        <v>0.22324206489900583</v>
      </c>
    </row>
    <row r="38" spans="1:9" ht="12.75" customHeight="1">
      <c r="A38" s="27" t="s">
        <v>371</v>
      </c>
    </row>
    <row r="39" spans="1:9" ht="30.75" customHeight="1">
      <c r="A39" s="773" t="s">
        <v>1052</v>
      </c>
      <c r="B39" s="773"/>
      <c r="C39" s="773"/>
      <c r="D39" s="773"/>
      <c r="E39" s="773"/>
      <c r="F39" s="773"/>
      <c r="G39" s="773"/>
    </row>
    <row r="40" spans="1:9" ht="81.75" customHeight="1">
      <c r="A40" s="774" t="s">
        <v>799</v>
      </c>
      <c r="B40" s="774"/>
      <c r="C40" s="774"/>
      <c r="D40" s="774"/>
      <c r="E40" s="774"/>
      <c r="F40" s="774"/>
      <c r="G40" s="774"/>
    </row>
    <row r="41" spans="1:9" ht="24.75" customHeight="1">
      <c r="A41" s="775" t="s">
        <v>1102</v>
      </c>
      <c r="B41" s="776"/>
      <c r="C41" s="776"/>
      <c r="D41" s="776"/>
      <c r="E41" s="776"/>
      <c r="F41" s="776"/>
      <c r="G41" s="776"/>
    </row>
    <row r="42" spans="1:9" ht="12.75" customHeight="1"/>
    <row r="43" spans="1:9" ht="12.75" customHeight="1">
      <c r="A43" s="403" t="s">
        <v>1098</v>
      </c>
    </row>
    <row r="44" spans="1:9" ht="12.75" customHeight="1">
      <c r="A44" s="15" t="s">
        <v>1099</v>
      </c>
    </row>
    <row r="45" spans="1:9" ht="12.75" customHeight="1"/>
    <row r="46" spans="1:9" ht="12.75" customHeight="1"/>
    <row r="47" spans="1:9" ht="12.75" customHeight="1">
      <c r="G47" s="86"/>
    </row>
    <row r="48" spans="1:9" ht="12.75" customHeight="1"/>
    <row r="49" spans="1:8" ht="12.75" customHeight="1"/>
    <row r="50" spans="1:8" ht="12.75" customHeight="1">
      <c r="H50" s="86"/>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48" t="s">
        <v>371</v>
      </c>
    </row>
    <row r="65" spans="1:9" ht="12.75" customHeight="1">
      <c r="A65" s="27"/>
    </row>
    <row r="66" spans="1:9" ht="12.75" customHeight="1">
      <c r="A66" s="403" t="s">
        <v>1100</v>
      </c>
    </row>
    <row r="67" spans="1:9" ht="12.75" customHeight="1">
      <c r="A67" s="15" t="s">
        <v>1101</v>
      </c>
    </row>
    <row r="68" spans="1:9" ht="12.75" customHeight="1"/>
    <row r="69" spans="1:9" ht="12.75" customHeight="1"/>
    <row r="70" spans="1:9" ht="12.75" customHeight="1"/>
    <row r="71" spans="1:9" ht="12.75" customHeight="1">
      <c r="G71" s="86"/>
    </row>
    <row r="72" spans="1:9" ht="12.75" customHeight="1"/>
    <row r="73" spans="1:9" ht="12.75" customHeight="1">
      <c r="I73" s="86"/>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48" t="s">
        <v>371</v>
      </c>
    </row>
    <row r="88" spans="1:1" ht="12.75" customHeight="1"/>
    <row r="89" spans="1:1" ht="12.75" customHeight="1"/>
    <row r="90" spans="1:1" ht="12.75" customHeight="1"/>
    <row r="91" spans="1:1" ht="12.75" customHeight="1">
      <c r="A91" s="83" t="s">
        <v>389</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241</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B8:C8"/>
    <mergeCell ref="A19:A20"/>
    <mergeCell ref="B19:D19"/>
    <mergeCell ref="E19:G19"/>
    <mergeCell ref="E18:F18"/>
    <mergeCell ref="A39:G39"/>
    <mergeCell ref="A40:G40"/>
    <mergeCell ref="A41:G41"/>
    <mergeCell ref="A26:G26"/>
    <mergeCell ref="A27:G27"/>
    <mergeCell ref="A28:G28"/>
    <mergeCell ref="A33:A34"/>
    <mergeCell ref="B33:C33"/>
    <mergeCell ref="E33:G33"/>
    <mergeCell ref="E32:F32"/>
  </mergeCells>
  <hyperlinks>
    <hyperlink ref="A91" location="'2 Sadržaj'!A1" display="Sadržaj / Contents"/>
  </hyperlinks>
  <pageMargins left="0.7" right="0.7" top="0.75" bottom="0.75" header="0.3" footer="0.3"/>
  <pageSetup paperSize="9" scale="8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62" t="s">
        <v>986</v>
      </c>
    </row>
    <row r="2" spans="1:6" ht="12.75" customHeight="1">
      <c r="A2" s="52" t="s">
        <v>987</v>
      </c>
    </row>
    <row r="3" spans="1:6" ht="12.75" customHeight="1"/>
    <row r="4" spans="1:6" ht="12.75" customHeight="1">
      <c r="E4" s="123" t="s">
        <v>610</v>
      </c>
      <c r="F4" s="154"/>
    </row>
    <row r="5" spans="1:6" ht="22.5" customHeight="1">
      <c r="A5" s="778" t="s">
        <v>438</v>
      </c>
      <c r="B5" s="561" t="s">
        <v>793</v>
      </c>
      <c r="C5" s="561" t="s">
        <v>793</v>
      </c>
      <c r="D5" s="782" t="s">
        <v>436</v>
      </c>
      <c r="E5" s="782" t="s">
        <v>437</v>
      </c>
    </row>
    <row r="6" spans="1:6" ht="22.5" customHeight="1">
      <c r="A6" s="781"/>
      <c r="B6" s="630" t="s">
        <v>1109</v>
      </c>
      <c r="C6" s="630" t="s">
        <v>1105</v>
      </c>
      <c r="D6" s="782"/>
      <c r="E6" s="782"/>
    </row>
    <row r="7" spans="1:6" ht="12.75" customHeight="1">
      <c r="A7" s="341" t="s">
        <v>502</v>
      </c>
      <c r="B7" s="342">
        <v>14742637.624</v>
      </c>
      <c r="C7" s="342">
        <v>13901164.91316</v>
      </c>
      <c r="D7" s="343">
        <v>-5.7077487238114046E-2</v>
      </c>
      <c r="E7" s="342">
        <v>-841472.71083999996</v>
      </c>
      <c r="F7" s="86"/>
    </row>
    <row r="8" spans="1:6" ht="12.75" customHeight="1">
      <c r="A8" s="344" t="s">
        <v>491</v>
      </c>
      <c r="B8" s="345">
        <v>23939.42971</v>
      </c>
      <c r="C8" s="345">
        <v>14965.741330000001</v>
      </c>
      <c r="D8" s="346">
        <v>-0.37484971399512923</v>
      </c>
      <c r="E8" s="345">
        <v>-8973.6883799999996</v>
      </c>
      <c r="F8" s="96"/>
    </row>
    <row r="9" spans="1:6" ht="12.75" customHeight="1">
      <c r="A9" s="344" t="s">
        <v>492</v>
      </c>
      <c r="B9" s="345">
        <v>6063248.0058500003</v>
      </c>
      <c r="C9" s="345">
        <v>5612026.5580399996</v>
      </c>
      <c r="D9" s="346">
        <v>-7.4419098043597795E-2</v>
      </c>
      <c r="E9" s="345">
        <v>-451221.44780999998</v>
      </c>
      <c r="F9" s="96"/>
    </row>
    <row r="10" spans="1:6" ht="12.75" customHeight="1">
      <c r="A10" s="344" t="s">
        <v>493</v>
      </c>
      <c r="B10" s="345">
        <v>617099.08487999998</v>
      </c>
      <c r="C10" s="345">
        <v>353751.29421000002</v>
      </c>
      <c r="D10" s="346">
        <v>-0.42675122540687316</v>
      </c>
      <c r="E10" s="345">
        <v>-263347.79067000002</v>
      </c>
    </row>
    <row r="11" spans="1:6" ht="12.75" customHeight="1">
      <c r="A11" s="344" t="s">
        <v>494</v>
      </c>
      <c r="B11" s="345">
        <v>7903147.7099900004</v>
      </c>
      <c r="C11" s="345">
        <v>7774675.0623199996</v>
      </c>
      <c r="D11" s="346">
        <v>-1.6255883400433442E-2</v>
      </c>
      <c r="E11" s="345">
        <v>-128472.64767000001</v>
      </c>
    </row>
    <row r="12" spans="1:6" ht="12.75" customHeight="1">
      <c r="A12" s="344" t="s">
        <v>495</v>
      </c>
      <c r="B12" s="345">
        <v>135203.39356999999</v>
      </c>
      <c r="C12" s="345">
        <v>145746.25726000001</v>
      </c>
      <c r="D12" s="346">
        <v>7.7977803748998015E-2</v>
      </c>
      <c r="E12" s="345">
        <v>10542.86369</v>
      </c>
    </row>
    <row r="13" spans="1:6" ht="12.75" customHeight="1">
      <c r="A13" s="341" t="s">
        <v>503</v>
      </c>
      <c r="B13" s="342">
        <v>6419497.3164299997</v>
      </c>
      <c r="C13" s="342">
        <v>5719765.12744</v>
      </c>
      <c r="D13" s="343">
        <v>-0.10900108754607812</v>
      </c>
      <c r="E13" s="342">
        <v>-699732.18899000005</v>
      </c>
    </row>
    <row r="14" spans="1:6" ht="12.75" customHeight="1">
      <c r="A14" s="344" t="s">
        <v>496</v>
      </c>
      <c r="B14" s="345">
        <v>763637.74927999999</v>
      </c>
      <c r="C14" s="345">
        <v>850710.56458000001</v>
      </c>
      <c r="D14" s="346">
        <v>0.11402371789778214</v>
      </c>
      <c r="E14" s="345">
        <v>87072.815300000002</v>
      </c>
    </row>
    <row r="15" spans="1:6" ht="12.75" customHeight="1">
      <c r="A15" s="344" t="s">
        <v>497</v>
      </c>
      <c r="B15" s="345">
        <v>4171277.0474</v>
      </c>
      <c r="C15" s="345">
        <v>3484986.9051199998</v>
      </c>
      <c r="D15" s="346">
        <v>-0.16452758579240659</v>
      </c>
      <c r="E15" s="345">
        <v>-686290.14228000003</v>
      </c>
    </row>
    <row r="16" spans="1:6" ht="12.75" customHeight="1">
      <c r="A16" s="344" t="s">
        <v>498</v>
      </c>
      <c r="B16" s="345">
        <v>1255775.1712400001</v>
      </c>
      <c r="C16" s="345">
        <v>1061848.35479</v>
      </c>
      <c r="D16" s="346">
        <v>-0.15442797476120612</v>
      </c>
      <c r="E16" s="345">
        <v>-193926.81645000001</v>
      </c>
    </row>
    <row r="17" spans="1:7" ht="12.75" customHeight="1">
      <c r="A17" s="344" t="s">
        <v>499</v>
      </c>
      <c r="B17" s="345">
        <v>228807.34851000001</v>
      </c>
      <c r="C17" s="345">
        <v>322219.30294999998</v>
      </c>
      <c r="D17" s="346">
        <v>0.40825591943747142</v>
      </c>
      <c r="E17" s="345">
        <v>93411.954440000001</v>
      </c>
    </row>
    <row r="18" spans="1:7" ht="22.5">
      <c r="A18" s="347" t="s">
        <v>508</v>
      </c>
      <c r="B18" s="345">
        <v>210515.19756</v>
      </c>
      <c r="C18" s="345">
        <v>65881.219159999993</v>
      </c>
      <c r="D18" s="346">
        <v>-0.6870476814804648</v>
      </c>
      <c r="E18" s="345">
        <v>-144633.97839999999</v>
      </c>
    </row>
    <row r="19" spans="1:7" ht="12.75" customHeight="1">
      <c r="A19" s="348" t="s">
        <v>511</v>
      </c>
      <c r="B19" s="342">
        <v>21372650.137990002</v>
      </c>
      <c r="C19" s="342">
        <v>19686811.259750001</v>
      </c>
      <c r="D19" s="343">
        <v>-7.8878326616286687E-2</v>
      </c>
      <c r="E19" s="342">
        <v>-1685838.87824</v>
      </c>
    </row>
    <row r="20" spans="1:7" ht="12.75" customHeight="1">
      <c r="A20" s="344" t="s">
        <v>500</v>
      </c>
      <c r="B20" s="345">
        <v>9101154.0003200006</v>
      </c>
      <c r="C20" s="345">
        <v>8603713.1315700002</v>
      </c>
      <c r="D20" s="346">
        <v>-5.4656900513111832E-2</v>
      </c>
      <c r="E20" s="345">
        <v>-497440.86875000002</v>
      </c>
    </row>
    <row r="21" spans="1:7" ht="12.75" customHeight="1">
      <c r="A21" s="341" t="s">
        <v>504</v>
      </c>
      <c r="B21" s="342">
        <v>1169448.1016500001</v>
      </c>
      <c r="C21" s="342">
        <v>1365578.92561</v>
      </c>
      <c r="D21" s="343">
        <v>0.16771229410118735</v>
      </c>
      <c r="E21" s="342">
        <v>196130.82396000001</v>
      </c>
    </row>
    <row r="22" spans="1:7" ht="12.75" customHeight="1">
      <c r="A22" s="341" t="s">
        <v>505</v>
      </c>
      <c r="B22" s="342">
        <v>102301.18820999999</v>
      </c>
      <c r="C22" s="342">
        <v>106197.68165</v>
      </c>
      <c r="D22" s="343">
        <v>3.8088447535931116E-2</v>
      </c>
      <c r="E22" s="342">
        <v>3896.4934400000002</v>
      </c>
    </row>
    <row r="23" spans="1:7" ht="12.75" customHeight="1">
      <c r="A23" s="341" t="s">
        <v>506</v>
      </c>
      <c r="B23" s="342">
        <v>12423468.476059999</v>
      </c>
      <c r="C23" s="342">
        <v>11029413.62975</v>
      </c>
      <c r="D23" s="343">
        <v>-0.11221140448791263</v>
      </c>
      <c r="E23" s="342">
        <v>-1394054.8463099999</v>
      </c>
    </row>
    <row r="24" spans="1:7" ht="12.75" customHeight="1">
      <c r="A24" s="341" t="s">
        <v>507</v>
      </c>
      <c r="B24" s="342">
        <v>7248342.95469</v>
      </c>
      <c r="C24" s="342">
        <v>6863472.2078499999</v>
      </c>
      <c r="D24" s="343">
        <v>-5.3097756169356129E-2</v>
      </c>
      <c r="E24" s="342">
        <v>-384870.74683999998</v>
      </c>
    </row>
    <row r="25" spans="1:7" ht="21.75">
      <c r="A25" s="349" t="s">
        <v>509</v>
      </c>
      <c r="B25" s="342">
        <v>429089.41738</v>
      </c>
      <c r="C25" s="342">
        <v>322148.81488999998</v>
      </c>
      <c r="D25" s="343">
        <v>-0.24922684680264159</v>
      </c>
      <c r="E25" s="342">
        <v>-106940.60249</v>
      </c>
    </row>
    <row r="26" spans="1:7">
      <c r="A26" s="348" t="s">
        <v>512</v>
      </c>
      <c r="B26" s="342">
        <v>21372650.137990002</v>
      </c>
      <c r="C26" s="342">
        <v>19686811.259750001</v>
      </c>
      <c r="D26" s="343">
        <v>-7.8878326616286687E-2</v>
      </c>
      <c r="E26" s="342">
        <v>-1685838.87824</v>
      </c>
    </row>
    <row r="27" spans="1:7" ht="12.75" customHeight="1">
      <c r="A27" s="344" t="s">
        <v>501</v>
      </c>
      <c r="B27" s="345">
        <v>9101154.0003200006</v>
      </c>
      <c r="C27" s="345">
        <v>8603713.1315700002</v>
      </c>
      <c r="D27" s="346">
        <v>-5.4656900513111832E-2</v>
      </c>
      <c r="E27" s="345">
        <v>-497440.86875000002</v>
      </c>
    </row>
    <row r="28" spans="1:7" ht="12.75" customHeight="1">
      <c r="A28" s="36" t="s">
        <v>344</v>
      </c>
    </row>
    <row r="29" spans="1:7" ht="12.75" customHeight="1">
      <c r="F29" s="151"/>
      <c r="G29" s="151"/>
    </row>
    <row r="30" spans="1:7" ht="26.25" customHeight="1">
      <c r="A30" s="642" t="s">
        <v>1103</v>
      </c>
      <c r="B30" s="642"/>
      <c r="C30" s="642"/>
      <c r="D30" s="642"/>
      <c r="E30" s="642"/>
    </row>
    <row r="31" spans="1:7" ht="12.75" customHeight="1"/>
    <row r="32" spans="1:7" ht="12.75" customHeight="1">
      <c r="A32" s="83" t="s">
        <v>389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472</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548" t="s">
        <v>988</v>
      </c>
    </row>
    <row r="2" spans="1:8" ht="12.75" customHeight="1">
      <c r="A2" s="74" t="s">
        <v>989</v>
      </c>
    </row>
    <row r="3" spans="1:8" ht="12.75" customHeight="1">
      <c r="E3" s="780" t="s">
        <v>801</v>
      </c>
      <c r="F3" s="780"/>
    </row>
    <row r="4" spans="1:8" ht="84.75" customHeight="1">
      <c r="A4" s="561" t="s">
        <v>373</v>
      </c>
      <c r="B4" s="782" t="s">
        <v>794</v>
      </c>
      <c r="C4" s="782"/>
      <c r="D4" s="563" t="s">
        <v>842</v>
      </c>
      <c r="E4" s="778" t="s">
        <v>841</v>
      </c>
      <c r="F4" s="779"/>
      <c r="G4" s="563" t="s">
        <v>374</v>
      </c>
    </row>
    <row r="5" spans="1:8" ht="15" customHeight="1" thickBot="1">
      <c r="A5" s="564"/>
      <c r="B5" s="629" t="s">
        <v>1110</v>
      </c>
      <c r="C5" s="629" t="s">
        <v>1105</v>
      </c>
      <c r="D5" s="631"/>
      <c r="E5" s="629" t="s">
        <v>1110</v>
      </c>
      <c r="F5" s="629" t="s">
        <v>1105</v>
      </c>
      <c r="G5" s="565"/>
    </row>
    <row r="6" spans="1:8" ht="12.75" customHeight="1">
      <c r="A6" s="566" t="s">
        <v>375</v>
      </c>
      <c r="B6" s="567"/>
      <c r="C6" s="567"/>
      <c r="D6" s="568"/>
      <c r="E6" s="567"/>
      <c r="F6" s="567"/>
      <c r="G6" s="568"/>
    </row>
    <row r="7" spans="1:8" ht="12.75" customHeight="1">
      <c r="A7" s="350" t="s">
        <v>829</v>
      </c>
      <c r="B7" s="351">
        <v>93</v>
      </c>
      <c r="C7" s="351">
        <v>101</v>
      </c>
      <c r="D7" s="352">
        <v>8.602150537634401E-2</v>
      </c>
      <c r="E7" s="351">
        <v>1181995.86809</v>
      </c>
      <c r="F7" s="353">
        <v>865605.29266000004</v>
      </c>
      <c r="G7" s="352">
        <v>-0.26767485739291036</v>
      </c>
      <c r="H7" s="86"/>
    </row>
    <row r="8" spans="1:8" ht="12.75" customHeight="1">
      <c r="A8" s="350" t="s">
        <v>828</v>
      </c>
      <c r="B8" s="351">
        <v>42788</v>
      </c>
      <c r="C8" s="351">
        <v>38749</v>
      </c>
      <c r="D8" s="352">
        <v>-9.4395624941572387E-2</v>
      </c>
      <c r="E8" s="351">
        <v>2095348.5611</v>
      </c>
      <c r="F8" s="353">
        <v>1916393.6184799999</v>
      </c>
      <c r="G8" s="352">
        <v>-8.5405810728718862E-2</v>
      </c>
      <c r="H8" s="86"/>
    </row>
    <row r="9" spans="1:8" ht="12.75" customHeight="1">
      <c r="A9" s="354" t="s">
        <v>830</v>
      </c>
      <c r="B9" s="351">
        <v>6577</v>
      </c>
      <c r="C9" s="351">
        <v>5396</v>
      </c>
      <c r="D9" s="352">
        <v>-0.17956515128478034</v>
      </c>
      <c r="E9" s="351">
        <v>415357.12513</v>
      </c>
      <c r="F9" s="353">
        <v>342122.24481</v>
      </c>
      <c r="G9" s="352">
        <v>-0.1763178621218516</v>
      </c>
    </row>
    <row r="10" spans="1:8" ht="12.75" customHeight="1">
      <c r="A10" s="350" t="s">
        <v>798</v>
      </c>
      <c r="B10" s="351">
        <v>698</v>
      </c>
      <c r="C10" s="351">
        <v>552</v>
      </c>
      <c r="D10" s="352">
        <v>-0.20916905444126077</v>
      </c>
      <c r="E10" s="351">
        <v>322061.03967000003</v>
      </c>
      <c r="F10" s="353">
        <v>270204.16626000003</v>
      </c>
      <c r="G10" s="352">
        <v>-0.16101566790921115</v>
      </c>
    </row>
    <row r="11" spans="1:8" ht="12.75" customHeight="1">
      <c r="A11" s="355" t="s">
        <v>921</v>
      </c>
      <c r="B11" s="351">
        <v>1</v>
      </c>
      <c r="C11" s="351">
        <v>1</v>
      </c>
      <c r="D11" s="352">
        <v>0</v>
      </c>
      <c r="E11" s="351">
        <v>2165.87248</v>
      </c>
      <c r="F11" s="353">
        <v>1222.8908200000001</v>
      </c>
      <c r="G11" s="352">
        <v>-0.435381892843479</v>
      </c>
    </row>
    <row r="12" spans="1:8" ht="29.25">
      <c r="A12" s="354" t="s">
        <v>922</v>
      </c>
      <c r="B12" s="351">
        <v>2306</v>
      </c>
      <c r="C12" s="351">
        <v>2012</v>
      </c>
      <c r="D12" s="352">
        <v>-0.12749349522983522</v>
      </c>
      <c r="E12" s="351">
        <v>392917.78459</v>
      </c>
      <c r="F12" s="353">
        <v>389176.75719999999</v>
      </c>
      <c r="G12" s="352">
        <v>-9.5211454831541139E-3</v>
      </c>
      <c r="H12" s="96"/>
    </row>
    <row r="13" spans="1:8" ht="12.75" customHeight="1">
      <c r="A13" s="350" t="s">
        <v>372</v>
      </c>
      <c r="B13" s="351">
        <v>159</v>
      </c>
      <c r="C13" s="351">
        <v>163</v>
      </c>
      <c r="D13" s="352">
        <v>2.515723270440251E-2</v>
      </c>
      <c r="E13" s="351">
        <v>450.26477999999997</v>
      </c>
      <c r="F13" s="353">
        <v>277.75698999999997</v>
      </c>
      <c r="G13" s="352">
        <v>-0.3831252135687806</v>
      </c>
      <c r="H13" s="96"/>
    </row>
    <row r="14" spans="1:8" ht="22.5" customHeight="1">
      <c r="A14" s="356" t="s">
        <v>376</v>
      </c>
      <c r="B14" s="357">
        <v>52622</v>
      </c>
      <c r="C14" s="357">
        <v>46974</v>
      </c>
      <c r="D14" s="358">
        <v>-0.10733153433924969</v>
      </c>
      <c r="E14" s="357">
        <v>4410296.5158500001</v>
      </c>
      <c r="F14" s="357">
        <v>3785002.7272199998</v>
      </c>
      <c r="G14" s="358">
        <v>-0.14178044183260241</v>
      </c>
    </row>
    <row r="15" spans="1:8" ht="15" customHeight="1">
      <c r="A15" s="569" t="s">
        <v>377</v>
      </c>
      <c r="B15" s="570"/>
      <c r="C15" s="570"/>
      <c r="D15" s="571"/>
      <c r="E15" s="570"/>
      <c r="F15" s="570"/>
      <c r="G15" s="572"/>
    </row>
    <row r="16" spans="1:8" ht="12.75" customHeight="1">
      <c r="A16" s="350" t="s">
        <v>829</v>
      </c>
      <c r="B16" s="351">
        <v>1051</v>
      </c>
      <c r="C16" s="351">
        <v>1006</v>
      </c>
      <c r="D16" s="352">
        <v>-4.2816365366317832E-2</v>
      </c>
      <c r="E16" s="351">
        <v>3832710.30229</v>
      </c>
      <c r="F16" s="351">
        <v>3345872.7319299998</v>
      </c>
      <c r="G16" s="352">
        <v>-0.12702175013569908</v>
      </c>
    </row>
    <row r="17" spans="1:7" ht="12.75" customHeight="1">
      <c r="A17" s="350" t="s">
        <v>828</v>
      </c>
      <c r="B17" s="351">
        <v>34835</v>
      </c>
      <c r="C17" s="351">
        <v>32064</v>
      </c>
      <c r="D17" s="352">
        <v>-7.9546433185015086E-2</v>
      </c>
      <c r="E17" s="351">
        <v>1952091.8409500001</v>
      </c>
      <c r="F17" s="351">
        <v>1864690.04966</v>
      </c>
      <c r="G17" s="352">
        <v>-4.477340125937173E-2</v>
      </c>
    </row>
    <row r="18" spans="1:7" ht="12.75" customHeight="1">
      <c r="A18" s="354" t="s">
        <v>830</v>
      </c>
      <c r="B18" s="351">
        <v>15088</v>
      </c>
      <c r="C18" s="351">
        <v>14656</v>
      </c>
      <c r="D18" s="352">
        <v>-2.8632025450689325E-2</v>
      </c>
      <c r="E18" s="351">
        <v>2295463.58764</v>
      </c>
      <c r="F18" s="351">
        <v>2182786.20322</v>
      </c>
      <c r="G18" s="352">
        <v>-4.9086984009119171E-2</v>
      </c>
    </row>
    <row r="19" spans="1:7" ht="12.75" customHeight="1">
      <c r="A19" s="350" t="s">
        <v>798</v>
      </c>
      <c r="B19" s="351">
        <v>758</v>
      </c>
      <c r="C19" s="351">
        <v>734</v>
      </c>
      <c r="D19" s="352">
        <v>-3.1662269129287601E-2</v>
      </c>
      <c r="E19" s="351">
        <v>299651.60657</v>
      </c>
      <c r="F19" s="351">
        <v>341551.68293000001</v>
      </c>
      <c r="G19" s="352">
        <v>0.13982930657243764</v>
      </c>
    </row>
    <row r="20" spans="1:7" ht="12.75" customHeight="1">
      <c r="A20" s="355" t="s">
        <v>921</v>
      </c>
      <c r="B20" s="351">
        <v>1</v>
      </c>
      <c r="C20" s="351">
        <v>1</v>
      </c>
      <c r="D20" s="352">
        <v>0</v>
      </c>
      <c r="E20" s="351">
        <v>1824.87013</v>
      </c>
      <c r="F20" s="351">
        <v>1742.46189</v>
      </c>
      <c r="G20" s="352">
        <v>-4.5158413546941008E-2</v>
      </c>
    </row>
    <row r="21" spans="1:7" ht="29.25">
      <c r="A21" s="354" t="s">
        <v>922</v>
      </c>
      <c r="B21" s="351">
        <v>8767</v>
      </c>
      <c r="C21" s="351">
        <v>7847</v>
      </c>
      <c r="D21" s="352">
        <v>-0.10493897570434585</v>
      </c>
      <c r="E21" s="351">
        <v>2385110.2984500001</v>
      </c>
      <c r="F21" s="351">
        <v>2465748.7111900002</v>
      </c>
      <c r="G21" s="352">
        <v>3.3809091676977827E-2</v>
      </c>
    </row>
    <row r="22" spans="1:7" ht="12.75" customHeight="1">
      <c r="A22" s="350" t="s">
        <v>372</v>
      </c>
      <c r="B22" s="351">
        <v>540</v>
      </c>
      <c r="C22" s="351">
        <v>790</v>
      </c>
      <c r="D22" s="352">
        <v>0.46296296296296302</v>
      </c>
      <c r="E22" s="351">
        <v>58371.645570000001</v>
      </c>
      <c r="F22" s="351">
        <v>73174.324009999997</v>
      </c>
      <c r="G22" s="352">
        <v>0.25359364628924919</v>
      </c>
    </row>
    <row r="23" spans="1:7" ht="22.5" customHeight="1">
      <c r="A23" s="356" t="s">
        <v>376</v>
      </c>
      <c r="B23" s="357">
        <v>61040</v>
      </c>
      <c r="C23" s="359">
        <v>57098</v>
      </c>
      <c r="D23" s="358">
        <v>-6.4580602883355209E-2</v>
      </c>
      <c r="E23" s="357">
        <v>10825224.15161</v>
      </c>
      <c r="F23" s="357">
        <v>10275566.164820001</v>
      </c>
      <c r="G23" s="358">
        <v>-5.0775667930003203E-2</v>
      </c>
    </row>
    <row r="24" spans="1:7" ht="15" customHeight="1">
      <c r="A24" s="569" t="s">
        <v>378</v>
      </c>
      <c r="B24" s="570"/>
      <c r="C24" s="570"/>
      <c r="D24" s="571"/>
      <c r="E24" s="570"/>
      <c r="F24" s="570"/>
      <c r="G24" s="573"/>
    </row>
    <row r="25" spans="1:7" ht="12.75" customHeight="1">
      <c r="A25" s="350" t="s">
        <v>829</v>
      </c>
      <c r="B25" s="351">
        <v>373</v>
      </c>
      <c r="C25" s="351">
        <v>324</v>
      </c>
      <c r="D25" s="352">
        <v>-0.13136729222520105</v>
      </c>
      <c r="E25" s="351">
        <v>529729.54844000004</v>
      </c>
      <c r="F25" s="351">
        <v>284521.99919</v>
      </c>
      <c r="G25" s="352">
        <v>-0.46289196057141135</v>
      </c>
    </row>
    <row r="26" spans="1:7" ht="12.75" customHeight="1">
      <c r="A26" s="350" t="s">
        <v>828</v>
      </c>
      <c r="B26" s="351">
        <v>1145</v>
      </c>
      <c r="C26" s="351">
        <v>488</v>
      </c>
      <c r="D26" s="352">
        <v>-0.57379912663755461</v>
      </c>
      <c r="E26" s="351">
        <v>4788.9836699999996</v>
      </c>
      <c r="F26" s="351">
        <v>53.077579999999998</v>
      </c>
      <c r="G26" s="352">
        <v>-0.98891673397583335</v>
      </c>
    </row>
    <row r="27" spans="1:7" ht="12.75" customHeight="1">
      <c r="A27" s="354" t="s">
        <v>830</v>
      </c>
      <c r="B27" s="351">
        <v>640</v>
      </c>
      <c r="C27" s="351">
        <v>549</v>
      </c>
      <c r="D27" s="352">
        <v>-0.14218750000000002</v>
      </c>
      <c r="E27" s="351">
        <v>1043.48514</v>
      </c>
      <c r="F27" s="351">
        <v>19.552659999999999</v>
      </c>
      <c r="G27" s="352">
        <v>-0.98126215769589209</v>
      </c>
    </row>
    <row r="28" spans="1:7" ht="12.75" customHeight="1">
      <c r="A28" s="350" t="s">
        <v>798</v>
      </c>
      <c r="B28" s="351">
        <v>65</v>
      </c>
      <c r="C28" s="351">
        <v>51</v>
      </c>
      <c r="D28" s="352">
        <v>-0.2153846153846154</v>
      </c>
      <c r="E28" s="351">
        <v>12490.298059999999</v>
      </c>
      <c r="F28" s="351">
        <v>10598.153630000001</v>
      </c>
      <c r="G28" s="352">
        <v>-0.151489133478693</v>
      </c>
    </row>
    <row r="29" spans="1:7" ht="12.75" customHeight="1">
      <c r="A29" s="355" t="s">
        <v>923</v>
      </c>
      <c r="B29" s="351">
        <v>3</v>
      </c>
      <c r="C29" s="351">
        <v>3</v>
      </c>
      <c r="D29" s="352">
        <v>0</v>
      </c>
      <c r="E29" s="351">
        <v>0</v>
      </c>
      <c r="F29" s="351">
        <v>0</v>
      </c>
      <c r="G29" s="352" t="s">
        <v>1129</v>
      </c>
    </row>
    <row r="30" spans="1:7" ht="29.25">
      <c r="A30" s="354" t="s">
        <v>922</v>
      </c>
      <c r="B30" s="351">
        <v>545</v>
      </c>
      <c r="C30" s="351">
        <v>482</v>
      </c>
      <c r="D30" s="352">
        <v>-0.11559633027522931</v>
      </c>
      <c r="E30" s="351">
        <v>8321.3314100000007</v>
      </c>
      <c r="F30" s="351">
        <v>4738.5800200000003</v>
      </c>
      <c r="G30" s="352">
        <v>-0.43055025854330209</v>
      </c>
    </row>
    <row r="31" spans="1:7" ht="12.75" customHeight="1">
      <c r="A31" s="350" t="s">
        <v>372</v>
      </c>
      <c r="B31" s="351">
        <v>10</v>
      </c>
      <c r="C31" s="351">
        <v>30</v>
      </c>
      <c r="D31" s="352">
        <v>-0.5</v>
      </c>
      <c r="E31" s="351">
        <v>11463.51828</v>
      </c>
      <c r="F31" s="351">
        <v>2428.6480999999999</v>
      </c>
      <c r="G31" s="352">
        <v>-0.78814112380863244</v>
      </c>
    </row>
    <row r="32" spans="1:7" ht="22.5" customHeight="1">
      <c r="A32" s="356" t="s">
        <v>376</v>
      </c>
      <c r="B32" s="357">
        <v>2781</v>
      </c>
      <c r="C32" s="357">
        <v>1902</v>
      </c>
      <c r="D32" s="358">
        <v>-0.31607335490830635</v>
      </c>
      <c r="E32" s="357">
        <v>567837.16500000004</v>
      </c>
      <c r="F32" s="357">
        <v>302360.01117999997</v>
      </c>
      <c r="G32" s="358">
        <v>-0.46752338554662942</v>
      </c>
    </row>
    <row r="33" spans="1:17" ht="12.75" customHeight="1">
      <c r="A33" s="27" t="s">
        <v>381</v>
      </c>
    </row>
    <row r="34" spans="1:17" ht="35.25" customHeight="1">
      <c r="A34" s="773" t="s">
        <v>1053</v>
      </c>
      <c r="B34" s="773"/>
      <c r="C34" s="773"/>
      <c r="D34" s="773"/>
      <c r="E34" s="773"/>
      <c r="F34" s="777"/>
      <c r="G34" s="777"/>
      <c r="K34" s="774"/>
      <c r="L34" s="774"/>
      <c r="M34" s="774"/>
      <c r="N34" s="774"/>
      <c r="O34" s="774"/>
      <c r="P34" s="774"/>
      <c r="Q34" s="774"/>
    </row>
    <row r="35" spans="1:17" ht="72.75" customHeight="1">
      <c r="A35" s="774" t="s">
        <v>800</v>
      </c>
      <c r="B35" s="783"/>
      <c r="C35" s="783"/>
      <c r="D35" s="783"/>
      <c r="E35" s="783"/>
      <c r="F35" s="783"/>
      <c r="G35" s="783"/>
    </row>
    <row r="36" spans="1:17" ht="25.5" customHeight="1">
      <c r="A36" s="775" t="s">
        <v>1102</v>
      </c>
      <c r="B36" s="776"/>
      <c r="C36" s="776"/>
      <c r="D36" s="776"/>
      <c r="E36" s="776"/>
      <c r="F36" s="776"/>
      <c r="G36" s="776"/>
    </row>
    <row r="37" spans="1:17" ht="12.75" customHeight="1"/>
    <row r="38" spans="1:17" ht="12.75" customHeight="1"/>
    <row r="39" spans="1:17" ht="12.75" customHeight="1">
      <c r="A39" s="548" t="s">
        <v>990</v>
      </c>
    </row>
    <row r="40" spans="1:17" ht="12.75" customHeight="1">
      <c r="A40" s="74" t="s">
        <v>991</v>
      </c>
    </row>
    <row r="41" spans="1:17" ht="12.75" customHeight="1">
      <c r="E41" s="780" t="s">
        <v>801</v>
      </c>
      <c r="F41" s="780"/>
    </row>
    <row r="42" spans="1:17" ht="85.5" customHeight="1">
      <c r="A42" s="561" t="s">
        <v>379</v>
      </c>
      <c r="B42" s="782" t="s">
        <v>795</v>
      </c>
      <c r="C42" s="782"/>
      <c r="D42" s="563" t="s">
        <v>842</v>
      </c>
      <c r="E42" s="778" t="s">
        <v>380</v>
      </c>
      <c r="F42" s="779"/>
      <c r="G42" s="563" t="s">
        <v>374</v>
      </c>
    </row>
    <row r="43" spans="1:17" ht="27" customHeight="1" thickBot="1">
      <c r="A43" s="564"/>
      <c r="B43" s="629" t="s">
        <v>1107</v>
      </c>
      <c r="C43" s="629" t="s">
        <v>1108</v>
      </c>
      <c r="D43" s="631"/>
      <c r="E43" s="629" t="s">
        <v>1107</v>
      </c>
      <c r="F43" s="629" t="s">
        <v>1108</v>
      </c>
      <c r="G43" s="565"/>
    </row>
    <row r="44" spans="1:17" ht="15" customHeight="1">
      <c r="A44" s="566" t="s">
        <v>375</v>
      </c>
      <c r="B44" s="567"/>
      <c r="C44" s="567"/>
      <c r="D44" s="568"/>
      <c r="E44" s="567"/>
      <c r="F44" s="567"/>
      <c r="G44" s="568"/>
    </row>
    <row r="45" spans="1:17" ht="12.75" customHeight="1">
      <c r="A45" s="350" t="s">
        <v>829</v>
      </c>
      <c r="B45" s="351">
        <v>6</v>
      </c>
      <c r="C45" s="351">
        <v>1</v>
      </c>
      <c r="D45" s="352">
        <v>-0.83333333333333337</v>
      </c>
      <c r="E45" s="351">
        <v>144932.16058</v>
      </c>
      <c r="F45" s="353">
        <v>114644.1778</v>
      </c>
      <c r="G45" s="352">
        <v>-0.20898041303456294</v>
      </c>
      <c r="H45" s="86"/>
    </row>
    <row r="46" spans="1:17" ht="12.75" customHeight="1">
      <c r="A46" s="350" t="s">
        <v>828</v>
      </c>
      <c r="B46" s="351">
        <v>2580</v>
      </c>
      <c r="C46" s="351">
        <v>3390</v>
      </c>
      <c r="D46" s="352">
        <v>0.31395348837209291</v>
      </c>
      <c r="E46" s="351">
        <v>255108.2867</v>
      </c>
      <c r="F46" s="353">
        <v>362544.25175</v>
      </c>
      <c r="G46" s="352">
        <v>0.4211386718940322</v>
      </c>
      <c r="H46" s="86"/>
    </row>
    <row r="47" spans="1:17" ht="12.75" customHeight="1">
      <c r="A47" s="354" t="s">
        <v>830</v>
      </c>
      <c r="B47" s="351">
        <v>361</v>
      </c>
      <c r="C47" s="351">
        <v>397</v>
      </c>
      <c r="D47" s="352">
        <v>9.9722991689750629E-2</v>
      </c>
      <c r="E47" s="351">
        <v>43129.837010000003</v>
      </c>
      <c r="F47" s="353">
        <v>51140.624100000001</v>
      </c>
      <c r="G47" s="352">
        <v>0.18573654911199028</v>
      </c>
    </row>
    <row r="48" spans="1:17" ht="12.75" customHeight="1">
      <c r="A48" s="350" t="s">
        <v>798</v>
      </c>
      <c r="B48" s="351">
        <v>34</v>
      </c>
      <c r="C48" s="351">
        <v>47</v>
      </c>
      <c r="D48" s="352">
        <v>0.38235294117647056</v>
      </c>
      <c r="E48" s="351">
        <v>36936.279949999996</v>
      </c>
      <c r="F48" s="353">
        <v>59362.0527</v>
      </c>
      <c r="G48" s="352">
        <v>0.60714757361481397</v>
      </c>
    </row>
    <row r="49" spans="1:17" ht="12.75" customHeight="1">
      <c r="A49" s="355" t="s">
        <v>923</v>
      </c>
      <c r="B49" s="351">
        <v>0</v>
      </c>
      <c r="C49" s="351">
        <v>0</v>
      </c>
      <c r="D49" s="352"/>
      <c r="E49" s="351">
        <v>0</v>
      </c>
      <c r="F49" s="353">
        <v>0</v>
      </c>
      <c r="G49" s="352"/>
    </row>
    <row r="50" spans="1:17" ht="34.5" customHeight="1">
      <c r="A50" s="354" t="s">
        <v>924</v>
      </c>
      <c r="B50" s="351">
        <v>94</v>
      </c>
      <c r="C50" s="351">
        <v>63</v>
      </c>
      <c r="D50" s="352">
        <v>-0.32978723404255317</v>
      </c>
      <c r="E50" s="351">
        <v>23816.896540000002</v>
      </c>
      <c r="F50" s="353">
        <v>20295.652679999999</v>
      </c>
      <c r="G50" s="352">
        <v>-0.14784646077150068</v>
      </c>
    </row>
    <row r="51" spans="1:17" ht="12.75" customHeight="1">
      <c r="A51" s="350" t="s">
        <v>372</v>
      </c>
      <c r="B51" s="351">
        <v>0</v>
      </c>
      <c r="C51" s="351">
        <v>0</v>
      </c>
      <c r="D51" s="352"/>
      <c r="E51" s="351">
        <v>0</v>
      </c>
      <c r="F51" s="353">
        <v>0</v>
      </c>
      <c r="G51" s="352"/>
    </row>
    <row r="52" spans="1:17" ht="22.5" customHeight="1">
      <c r="A52" s="356" t="s">
        <v>376</v>
      </c>
      <c r="B52" s="357">
        <v>3075</v>
      </c>
      <c r="C52" s="357">
        <v>3898</v>
      </c>
      <c r="D52" s="374">
        <v>0.26764227642276417</v>
      </c>
      <c r="E52" s="357">
        <v>503923.46078000002</v>
      </c>
      <c r="F52" s="357">
        <v>607986.75902999996</v>
      </c>
      <c r="G52" s="374">
        <v>0.20650615886969262</v>
      </c>
    </row>
    <row r="53" spans="1:17" ht="15" customHeight="1">
      <c r="A53" s="569" t="s">
        <v>377</v>
      </c>
      <c r="B53" s="570"/>
      <c r="C53" s="570"/>
      <c r="D53" s="571"/>
      <c r="E53" s="570"/>
      <c r="F53" s="570"/>
      <c r="G53" s="572"/>
    </row>
    <row r="54" spans="1:17" ht="12.75" customHeight="1">
      <c r="A54" s="350" t="s">
        <v>829</v>
      </c>
      <c r="B54" s="351">
        <v>9</v>
      </c>
      <c r="C54" s="351">
        <v>9</v>
      </c>
      <c r="D54" s="352">
        <v>0</v>
      </c>
      <c r="E54" s="351">
        <v>38190.707470000001</v>
      </c>
      <c r="F54" s="353">
        <v>2241.0788499999999</v>
      </c>
      <c r="G54" s="352">
        <v>-0.94131873959757262</v>
      </c>
    </row>
    <row r="55" spans="1:17">
      <c r="A55" s="350" t="s">
        <v>828</v>
      </c>
      <c r="B55" s="351">
        <v>1946</v>
      </c>
      <c r="C55" s="351">
        <v>2356</v>
      </c>
      <c r="D55" s="352">
        <v>0.21068859198355594</v>
      </c>
      <c r="E55" s="351">
        <v>216136.40804000001</v>
      </c>
      <c r="F55" s="353">
        <v>275387.73015000002</v>
      </c>
      <c r="G55" s="352">
        <v>0.27413855281167837</v>
      </c>
    </row>
    <row r="56" spans="1:17" ht="12.75" customHeight="1">
      <c r="A56" s="354" t="s">
        <v>830</v>
      </c>
      <c r="B56" s="351">
        <v>766</v>
      </c>
      <c r="C56" s="351">
        <v>1170</v>
      </c>
      <c r="D56" s="352">
        <v>0.52741514360313313</v>
      </c>
      <c r="E56" s="351">
        <v>197571.58916999999</v>
      </c>
      <c r="F56" s="353">
        <v>327646.36781000003</v>
      </c>
      <c r="G56" s="352">
        <v>0.65836783105529151</v>
      </c>
    </row>
    <row r="57" spans="1:17" ht="12.75" customHeight="1">
      <c r="A57" s="350" t="s">
        <v>798</v>
      </c>
      <c r="B57" s="351">
        <v>69</v>
      </c>
      <c r="C57" s="351">
        <v>83</v>
      </c>
      <c r="D57" s="352">
        <v>0.20289855072463769</v>
      </c>
      <c r="E57" s="351">
        <v>37928.283600000002</v>
      </c>
      <c r="F57" s="353">
        <v>48885.858509999998</v>
      </c>
      <c r="G57" s="352">
        <v>0.28890247250735068</v>
      </c>
    </row>
    <row r="58" spans="1:17" ht="12.75" customHeight="1">
      <c r="A58" s="355" t="s">
        <v>923</v>
      </c>
      <c r="B58" s="351">
        <v>0</v>
      </c>
      <c r="C58" s="351">
        <v>0</v>
      </c>
      <c r="D58" s="352"/>
      <c r="E58" s="351">
        <v>0</v>
      </c>
      <c r="F58" s="353">
        <v>0</v>
      </c>
      <c r="G58" s="352"/>
    </row>
    <row r="59" spans="1:17" ht="29.25">
      <c r="A59" s="354" t="s">
        <v>924</v>
      </c>
      <c r="B59" s="351">
        <v>334</v>
      </c>
      <c r="C59" s="351">
        <v>333</v>
      </c>
      <c r="D59" s="352">
        <v>-2.9940119760478723E-3</v>
      </c>
      <c r="E59" s="351">
        <v>125761.11936</v>
      </c>
      <c r="F59" s="353">
        <v>108297.39408</v>
      </c>
      <c r="G59" s="352">
        <v>-0.13886426400204713</v>
      </c>
    </row>
    <row r="60" spans="1:17" ht="12.75" customHeight="1">
      <c r="A60" s="350" t="s">
        <v>372</v>
      </c>
      <c r="B60" s="351">
        <v>18</v>
      </c>
      <c r="C60" s="351">
        <v>14</v>
      </c>
      <c r="D60" s="352">
        <v>-0.22222222222222221</v>
      </c>
      <c r="E60" s="351">
        <v>2474.9937599999998</v>
      </c>
      <c r="F60" s="353">
        <v>2015.9706799999999</v>
      </c>
      <c r="G60" s="352">
        <v>-0.18546433830200848</v>
      </c>
    </row>
    <row r="61" spans="1:17" ht="22.5" customHeight="1">
      <c r="A61" s="356" t="s">
        <v>376</v>
      </c>
      <c r="B61" s="357">
        <v>3142</v>
      </c>
      <c r="C61" s="357">
        <v>3965</v>
      </c>
      <c r="D61" s="374">
        <v>0.26193507320178222</v>
      </c>
      <c r="E61" s="357">
        <v>618063.10140000004</v>
      </c>
      <c r="F61" s="357">
        <v>764474.40008000005</v>
      </c>
      <c r="G61" s="374">
        <v>0.23688729896406657</v>
      </c>
    </row>
    <row r="62" spans="1:17" ht="12.75" customHeight="1">
      <c r="A62" s="27" t="s">
        <v>381</v>
      </c>
    </row>
    <row r="63" spans="1:17" ht="36" customHeight="1">
      <c r="A63" s="773" t="s">
        <v>1052</v>
      </c>
      <c r="B63" s="773"/>
      <c r="C63" s="773"/>
      <c r="D63" s="773"/>
      <c r="E63" s="773"/>
      <c r="F63" s="773"/>
      <c r="G63" s="773"/>
      <c r="K63" s="774"/>
      <c r="L63" s="774"/>
      <c r="M63" s="774"/>
      <c r="N63" s="774"/>
      <c r="O63" s="774"/>
      <c r="P63" s="774"/>
      <c r="Q63" s="774"/>
    </row>
    <row r="64" spans="1:17" ht="93.75" customHeight="1">
      <c r="A64" s="774" t="s">
        <v>915</v>
      </c>
      <c r="B64" s="774"/>
      <c r="C64" s="774"/>
      <c r="D64" s="774"/>
      <c r="E64" s="774"/>
      <c r="F64" s="774"/>
      <c r="G64" s="774"/>
      <c r="J64" s="773"/>
      <c r="K64" s="773"/>
      <c r="L64" s="773"/>
      <c r="M64" s="773"/>
      <c r="N64" s="773"/>
      <c r="O64" s="773"/>
      <c r="P64" s="773"/>
    </row>
    <row r="65" spans="1:7" ht="22.5" customHeight="1">
      <c r="A65" s="775" t="s">
        <v>1102</v>
      </c>
      <c r="B65" s="776"/>
      <c r="C65" s="776"/>
      <c r="D65" s="776"/>
      <c r="E65" s="776"/>
      <c r="F65" s="776"/>
      <c r="G65" s="776"/>
    </row>
    <row r="66" spans="1:7" ht="12.75" customHeight="1"/>
    <row r="67" spans="1:7" ht="12.75" customHeight="1">
      <c r="A67" s="83" t="s">
        <v>389</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242</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K34:Q34"/>
    <mergeCell ref="K63:Q63"/>
    <mergeCell ref="J64:P64"/>
    <mergeCell ref="E3:F3"/>
    <mergeCell ref="E41:F41"/>
    <mergeCell ref="A63:G63"/>
    <mergeCell ref="A64:G64"/>
    <mergeCell ref="A65:G65"/>
    <mergeCell ref="B4:C4"/>
    <mergeCell ref="E4:F4"/>
    <mergeCell ref="A34:G34"/>
    <mergeCell ref="A35:G35"/>
    <mergeCell ref="A36:G36"/>
    <mergeCell ref="B42:C42"/>
    <mergeCell ref="E42:F42"/>
  </mergeCells>
  <hyperlinks>
    <hyperlink ref="A67"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0"/>
  <sheetViews>
    <sheetView showGridLines="0" zoomScaleNormal="100" workbookViewId="0"/>
  </sheetViews>
  <sheetFormatPr defaultRowHeight="15"/>
  <cols>
    <col min="1" max="1" width="39.7109375" customWidth="1"/>
    <col min="2" max="5" width="20.7109375" customWidth="1"/>
  </cols>
  <sheetData>
    <row r="1" spans="1:7" ht="12.75" customHeight="1">
      <c r="A1" s="559" t="s">
        <v>992</v>
      </c>
    </row>
    <row r="2" spans="1:7" ht="12.75" customHeight="1">
      <c r="A2" s="78" t="s">
        <v>993</v>
      </c>
    </row>
    <row r="3" spans="1:7">
      <c r="D3" s="122"/>
      <c r="E3" s="123" t="s">
        <v>610</v>
      </c>
    </row>
    <row r="4" spans="1:7" ht="57.75" customHeight="1">
      <c r="A4" s="778" t="s">
        <v>396</v>
      </c>
      <c r="B4" s="778" t="s">
        <v>792</v>
      </c>
      <c r="C4" s="779"/>
      <c r="D4" s="778" t="s">
        <v>887</v>
      </c>
      <c r="E4" s="745"/>
    </row>
    <row r="5" spans="1:7" ht="15.75" customHeight="1">
      <c r="A5" s="778"/>
      <c r="B5" s="629" t="s">
        <v>1107</v>
      </c>
      <c r="C5" s="629" t="s">
        <v>1108</v>
      </c>
      <c r="D5" s="629" t="s">
        <v>1107</v>
      </c>
      <c r="E5" s="629" t="s">
        <v>1108</v>
      </c>
    </row>
    <row r="6" spans="1:7">
      <c r="A6" s="360" t="s">
        <v>411</v>
      </c>
      <c r="B6" s="361">
        <v>133</v>
      </c>
      <c r="C6" s="361">
        <v>189</v>
      </c>
      <c r="D6" s="361">
        <v>19117.990679999999</v>
      </c>
      <c r="E6" s="361">
        <v>24371.79016</v>
      </c>
      <c r="F6" s="86"/>
      <c r="G6" s="86"/>
    </row>
    <row r="7" spans="1:7">
      <c r="A7" s="360" t="s">
        <v>412</v>
      </c>
      <c r="B7" s="361">
        <v>43</v>
      </c>
      <c r="C7" s="361">
        <v>46</v>
      </c>
      <c r="D7" s="361">
        <v>4319.8071499999996</v>
      </c>
      <c r="E7" s="361">
        <v>6210.4311200000002</v>
      </c>
      <c r="F7" s="86"/>
      <c r="G7" s="86"/>
    </row>
    <row r="8" spans="1:7">
      <c r="A8" s="360" t="s">
        <v>413</v>
      </c>
      <c r="B8" s="361">
        <v>94</v>
      </c>
      <c r="C8" s="361">
        <v>102</v>
      </c>
      <c r="D8" s="361">
        <v>16845.463779999998</v>
      </c>
      <c r="E8" s="361">
        <v>15512.46227</v>
      </c>
      <c r="F8" s="96"/>
      <c r="G8" s="86"/>
    </row>
    <row r="9" spans="1:7">
      <c r="A9" s="360" t="s">
        <v>414</v>
      </c>
      <c r="B9" s="361">
        <v>611</v>
      </c>
      <c r="C9" s="361">
        <v>790</v>
      </c>
      <c r="D9" s="361">
        <v>121978.57622</v>
      </c>
      <c r="E9" s="361">
        <v>200427.58322</v>
      </c>
      <c r="F9" s="96"/>
      <c r="G9" s="86"/>
    </row>
    <row r="10" spans="1:7">
      <c r="A10" s="360" t="s">
        <v>415</v>
      </c>
      <c r="B10" s="361">
        <v>1</v>
      </c>
      <c r="C10" s="361">
        <v>0</v>
      </c>
      <c r="D10" s="361">
        <v>2632.2012800000002</v>
      </c>
      <c r="E10" s="361">
        <v>0</v>
      </c>
      <c r="F10" s="86"/>
      <c r="G10" s="86"/>
    </row>
    <row r="11" spans="1:7">
      <c r="A11" s="360" t="s">
        <v>416</v>
      </c>
      <c r="B11" s="361">
        <v>168</v>
      </c>
      <c r="C11" s="361">
        <v>103</v>
      </c>
      <c r="D11" s="361">
        <v>11537.972460000001</v>
      </c>
      <c r="E11" s="361">
        <v>4657.1729999999998</v>
      </c>
      <c r="F11" s="86"/>
      <c r="G11" s="86"/>
    </row>
    <row r="12" spans="1:7">
      <c r="A12" s="360" t="s">
        <v>417</v>
      </c>
      <c r="B12" s="361">
        <v>129</v>
      </c>
      <c r="C12" s="361">
        <v>106</v>
      </c>
      <c r="D12" s="361">
        <v>23361.72509</v>
      </c>
      <c r="E12" s="361">
        <v>23731.54464</v>
      </c>
      <c r="F12" s="86"/>
      <c r="G12" s="86"/>
    </row>
    <row r="13" spans="1:7">
      <c r="A13" s="360" t="s">
        <v>418</v>
      </c>
      <c r="B13" s="361">
        <v>333</v>
      </c>
      <c r="C13" s="361">
        <v>252</v>
      </c>
      <c r="D13" s="361">
        <v>38042.497810000001</v>
      </c>
      <c r="E13" s="361">
        <v>30496.762569999999</v>
      </c>
      <c r="F13" s="86"/>
      <c r="G13" s="86"/>
    </row>
    <row r="14" spans="1:7">
      <c r="A14" s="360" t="s">
        <v>419</v>
      </c>
      <c r="B14" s="361">
        <v>1</v>
      </c>
      <c r="C14" s="361">
        <v>0</v>
      </c>
      <c r="D14" s="361">
        <v>406.62792999999999</v>
      </c>
      <c r="E14" s="361">
        <v>0</v>
      </c>
      <c r="F14" s="86"/>
      <c r="G14" s="86"/>
    </row>
    <row r="15" spans="1:7">
      <c r="A15" s="360" t="s">
        <v>420</v>
      </c>
      <c r="B15" s="361">
        <v>3</v>
      </c>
      <c r="C15" s="361">
        <v>5</v>
      </c>
      <c r="D15" s="361">
        <v>1148.6289999999999</v>
      </c>
      <c r="E15" s="361">
        <v>7151.0940000000001</v>
      </c>
      <c r="F15" s="86"/>
      <c r="G15" s="86"/>
    </row>
    <row r="16" spans="1:7">
      <c r="A16" s="360" t="s">
        <v>843</v>
      </c>
      <c r="B16" s="361">
        <v>450</v>
      </c>
      <c r="C16" s="361">
        <v>710</v>
      </c>
      <c r="D16" s="361">
        <v>75437.737689999994</v>
      </c>
      <c r="E16" s="361">
        <v>104594.42135</v>
      </c>
      <c r="F16" s="86"/>
      <c r="G16" s="86"/>
    </row>
    <row r="17" spans="1:12">
      <c r="A17" s="360" t="s">
        <v>421</v>
      </c>
      <c r="B17" s="361">
        <v>16</v>
      </c>
      <c r="C17" s="361">
        <v>31</v>
      </c>
      <c r="D17" s="361">
        <v>19512.124609999999</v>
      </c>
      <c r="E17" s="361">
        <v>4913.4579999999996</v>
      </c>
      <c r="F17" s="86"/>
      <c r="G17" s="86"/>
    </row>
    <row r="18" spans="1:12">
      <c r="A18" s="360" t="s">
        <v>422</v>
      </c>
      <c r="B18" s="361">
        <v>395</v>
      </c>
      <c r="C18" s="361">
        <v>375</v>
      </c>
      <c r="D18" s="361">
        <v>73083.845140000005</v>
      </c>
      <c r="E18" s="361">
        <v>74120.99785</v>
      </c>
      <c r="F18" s="86"/>
      <c r="G18" s="86"/>
    </row>
    <row r="19" spans="1:12">
      <c r="A19" s="360" t="s">
        <v>423</v>
      </c>
      <c r="B19" s="361">
        <v>7</v>
      </c>
      <c r="C19" s="361">
        <v>0</v>
      </c>
      <c r="D19" s="361">
        <v>869.44928000000004</v>
      </c>
      <c r="E19" s="361">
        <v>0</v>
      </c>
      <c r="F19" s="86"/>
      <c r="G19" s="86"/>
    </row>
    <row r="20" spans="1:12">
      <c r="A20" s="360" t="s">
        <v>424</v>
      </c>
      <c r="B20" s="361">
        <v>452</v>
      </c>
      <c r="C20" s="361">
        <v>811</v>
      </c>
      <c r="D20" s="361">
        <v>67577.988750000004</v>
      </c>
      <c r="E20" s="361">
        <v>141019.21066000001</v>
      </c>
      <c r="F20" s="86"/>
      <c r="G20" s="86"/>
    </row>
    <row r="21" spans="1:12">
      <c r="A21" s="360" t="s">
        <v>425</v>
      </c>
      <c r="B21" s="361">
        <v>251</v>
      </c>
      <c r="C21" s="361">
        <v>267</v>
      </c>
      <c r="D21" s="361">
        <v>181968.91996999999</v>
      </c>
      <c r="E21" s="361">
        <v>149221.78197000001</v>
      </c>
      <c r="F21" s="86"/>
      <c r="G21" s="86"/>
    </row>
    <row r="22" spans="1:12">
      <c r="A22" s="360" t="s">
        <v>426</v>
      </c>
      <c r="B22" s="361">
        <v>1004</v>
      </c>
      <c r="C22" s="361">
        <v>1578</v>
      </c>
      <c r="D22" s="361">
        <v>79569.494120000003</v>
      </c>
      <c r="E22" s="361">
        <v>144810.53335000001</v>
      </c>
      <c r="F22" s="86"/>
      <c r="G22" s="86"/>
    </row>
    <row r="23" spans="1:12">
      <c r="A23" s="360" t="s">
        <v>427</v>
      </c>
      <c r="B23" s="361">
        <v>1</v>
      </c>
      <c r="C23" s="361">
        <v>0</v>
      </c>
      <c r="D23" s="361">
        <v>92.355360000000005</v>
      </c>
      <c r="E23" s="361">
        <v>0</v>
      </c>
      <c r="F23" s="86"/>
      <c r="G23" s="86"/>
    </row>
    <row r="24" spans="1:12">
      <c r="A24" s="360" t="s">
        <v>428</v>
      </c>
      <c r="B24" s="361">
        <v>356</v>
      </c>
      <c r="C24" s="361">
        <v>500</v>
      </c>
      <c r="D24" s="361">
        <v>66366.136759999994</v>
      </c>
      <c r="E24" s="361">
        <v>81891.338220000005</v>
      </c>
      <c r="F24" s="86"/>
      <c r="G24" s="86"/>
    </row>
    <row r="25" spans="1:12">
      <c r="A25" s="360" t="s">
        <v>429</v>
      </c>
      <c r="B25" s="361">
        <v>29</v>
      </c>
      <c r="C25" s="361">
        <v>38</v>
      </c>
      <c r="D25" s="361">
        <v>8799.2173500000008</v>
      </c>
      <c r="E25" s="361">
        <v>17166.63927</v>
      </c>
      <c r="F25" s="86"/>
      <c r="G25" s="86"/>
    </row>
    <row r="26" spans="1:12">
      <c r="A26" s="360" t="s">
        <v>430</v>
      </c>
      <c r="B26" s="361">
        <v>214</v>
      </c>
      <c r="C26" s="361">
        <v>204</v>
      </c>
      <c r="D26" s="361">
        <v>51417.085279999999</v>
      </c>
      <c r="E26" s="361">
        <v>78056.266099999993</v>
      </c>
      <c r="F26" s="86"/>
      <c r="G26" s="86"/>
    </row>
    <row r="27" spans="1:12">
      <c r="A27" s="360" t="s">
        <v>431</v>
      </c>
      <c r="B27" s="361">
        <v>864</v>
      </c>
      <c r="C27" s="361">
        <v>955</v>
      </c>
      <c r="D27" s="361">
        <v>158631.73555000001</v>
      </c>
      <c r="E27" s="361">
        <v>131333.50330000001</v>
      </c>
      <c r="F27" s="86"/>
      <c r="G27" s="86"/>
    </row>
    <row r="28" spans="1:12">
      <c r="A28" s="360" t="s">
        <v>432</v>
      </c>
      <c r="B28" s="361">
        <v>662</v>
      </c>
      <c r="C28" s="361">
        <v>801</v>
      </c>
      <c r="D28" s="361">
        <v>99268.980920000002</v>
      </c>
      <c r="E28" s="361">
        <v>132774.16806</v>
      </c>
      <c r="F28" s="86"/>
      <c r="G28" s="86"/>
    </row>
    <row r="29" spans="1:12">
      <c r="A29" s="580" t="s">
        <v>790</v>
      </c>
      <c r="B29" s="581">
        <v>6217</v>
      </c>
      <c r="C29" s="581">
        <v>7863</v>
      </c>
      <c r="D29" s="581">
        <v>1121986.5621799999</v>
      </c>
      <c r="E29" s="581">
        <v>1372461.1591099999</v>
      </c>
    </row>
    <row r="30" spans="1:12">
      <c r="A30" s="27" t="s">
        <v>381</v>
      </c>
    </row>
    <row r="31" spans="1:12" ht="28.5" customHeight="1">
      <c r="A31" s="773" t="s">
        <v>1054</v>
      </c>
      <c r="B31" s="773"/>
      <c r="C31" s="773"/>
      <c r="D31" s="773"/>
      <c r="E31" s="773"/>
    </row>
    <row r="32" spans="1:12" ht="86.25" customHeight="1">
      <c r="A32" s="773" t="s">
        <v>890</v>
      </c>
      <c r="B32" s="773"/>
      <c r="C32" s="773"/>
      <c r="D32" s="773"/>
      <c r="E32" s="773"/>
      <c r="H32" s="774"/>
      <c r="I32" s="774"/>
      <c r="J32" s="774"/>
      <c r="K32" s="774"/>
      <c r="L32" s="774"/>
    </row>
    <row r="33" spans="1:7" ht="15" customHeight="1">
      <c r="A33" s="775" t="s">
        <v>1104</v>
      </c>
      <c r="B33" s="775"/>
      <c r="C33" s="775"/>
      <c r="D33" s="775"/>
      <c r="E33" s="775"/>
      <c r="F33" s="151"/>
      <c r="G33" s="151"/>
    </row>
    <row r="34" spans="1:7" ht="12.75" customHeight="1"/>
    <row r="35" spans="1:7" ht="12.75" customHeight="1">
      <c r="A35" s="83" t="s">
        <v>389</v>
      </c>
      <c r="B35" s="152"/>
      <c r="C35" s="152"/>
      <c r="D35" s="152"/>
      <c r="E35" s="152"/>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c r="E67" s="53" t="s">
        <v>243</v>
      </c>
    </row>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mergeCells count="7">
    <mergeCell ref="H32:L32"/>
    <mergeCell ref="A33:E33"/>
    <mergeCell ref="A4:A5"/>
    <mergeCell ref="B4:C4"/>
    <mergeCell ref="D4:E4"/>
    <mergeCell ref="A31:E31"/>
    <mergeCell ref="A32:E32"/>
  </mergeCells>
  <hyperlinks>
    <hyperlink ref="A35"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59" t="s">
        <v>994</v>
      </c>
    </row>
    <row r="2" spans="1:6" ht="12.75" customHeight="1">
      <c r="A2" s="78" t="s">
        <v>995</v>
      </c>
    </row>
    <row r="3" spans="1:6" ht="12.75" customHeight="1"/>
    <row r="4" spans="1:6" ht="12.75" customHeight="1">
      <c r="E4" s="123" t="s">
        <v>610</v>
      </c>
    </row>
    <row r="5" spans="1:6" ht="26.25" customHeight="1">
      <c r="A5" s="778" t="s">
        <v>438</v>
      </c>
      <c r="B5" s="558" t="s">
        <v>439</v>
      </c>
      <c r="C5" s="558" t="s">
        <v>439</v>
      </c>
      <c r="D5" s="782" t="s">
        <v>436</v>
      </c>
      <c r="E5" s="782" t="s">
        <v>437</v>
      </c>
    </row>
    <row r="6" spans="1:6" ht="26.25" customHeight="1">
      <c r="A6" s="781"/>
      <c r="B6" s="632" t="s">
        <v>1111</v>
      </c>
      <c r="C6" s="632" t="s">
        <v>1108</v>
      </c>
      <c r="D6" s="782"/>
      <c r="E6" s="782"/>
    </row>
    <row r="7" spans="1:6">
      <c r="A7" s="236" t="s">
        <v>397</v>
      </c>
      <c r="B7" s="362">
        <v>193876.38050999999</v>
      </c>
      <c r="C7" s="362">
        <v>172875.85876</v>
      </c>
      <c r="D7" s="363">
        <v>-0.10831913456789961</v>
      </c>
      <c r="E7" s="362">
        <v>-21000.52175</v>
      </c>
    </row>
    <row r="8" spans="1:6">
      <c r="A8" s="236" t="s">
        <v>398</v>
      </c>
      <c r="B8" s="362">
        <v>110484.02224999999</v>
      </c>
      <c r="C8" s="362">
        <v>97637.941579999999</v>
      </c>
      <c r="D8" s="363">
        <v>-0.11627093590901556</v>
      </c>
      <c r="E8" s="362">
        <v>-12846.080669999999</v>
      </c>
    </row>
    <row r="9" spans="1:6">
      <c r="A9" s="364" t="s">
        <v>399</v>
      </c>
      <c r="B9" s="365">
        <v>83392.358259999994</v>
      </c>
      <c r="C9" s="365">
        <v>75237.917180000004</v>
      </c>
      <c r="D9" s="366">
        <v>-9.7784032615748223E-2</v>
      </c>
      <c r="E9" s="367">
        <v>-8154.4410799999996</v>
      </c>
    </row>
    <row r="10" spans="1:6">
      <c r="A10" s="236" t="s">
        <v>400</v>
      </c>
      <c r="B10" s="362">
        <v>11616.22371</v>
      </c>
      <c r="C10" s="362">
        <v>8665.0852200000008</v>
      </c>
      <c r="D10" s="363">
        <v>-0.25405317284475748</v>
      </c>
      <c r="E10" s="362">
        <v>-2951.1384899999998</v>
      </c>
    </row>
    <row r="11" spans="1:6">
      <c r="A11" s="236" t="s">
        <v>401</v>
      </c>
      <c r="B11" s="362">
        <v>8030.4600700000001</v>
      </c>
      <c r="C11" s="362">
        <v>6472.5622300000005</v>
      </c>
      <c r="D11" s="363">
        <v>-0.19399857871405868</v>
      </c>
      <c r="E11" s="362">
        <v>-1557.8978400000001</v>
      </c>
      <c r="F11" s="96"/>
    </row>
    <row r="12" spans="1:6" ht="21.75">
      <c r="A12" s="364" t="s">
        <v>402</v>
      </c>
      <c r="B12" s="365">
        <v>3585.7636400000001</v>
      </c>
      <c r="C12" s="365">
        <v>2192.5229899999999</v>
      </c>
      <c r="D12" s="366">
        <v>-0.38854782129476889</v>
      </c>
      <c r="E12" s="367">
        <v>-1393.24065</v>
      </c>
      <c r="F12" s="96"/>
    </row>
    <row r="13" spans="1:6">
      <c r="A13" s="236" t="s">
        <v>403</v>
      </c>
      <c r="B13" s="362">
        <v>545745.57087000005</v>
      </c>
      <c r="C13" s="362">
        <v>455203.07517000003</v>
      </c>
      <c r="D13" s="363">
        <v>-0.16590605683828408</v>
      </c>
      <c r="E13" s="362">
        <v>-90542.495699999999</v>
      </c>
    </row>
    <row r="14" spans="1:6">
      <c r="A14" s="236" t="s">
        <v>404</v>
      </c>
      <c r="B14" s="362">
        <v>531143.96082000004</v>
      </c>
      <c r="C14" s="362">
        <v>451226.88574</v>
      </c>
      <c r="D14" s="363">
        <v>-0.15046217405281426</v>
      </c>
      <c r="E14" s="362">
        <v>-79917.075079999995</v>
      </c>
    </row>
    <row r="15" spans="1:6" ht="21.75">
      <c r="A15" s="364" t="s">
        <v>405</v>
      </c>
      <c r="B15" s="365">
        <v>14601.610049999999</v>
      </c>
      <c r="C15" s="365">
        <v>3976.1894299999999</v>
      </c>
      <c r="D15" s="366">
        <v>-0.72768828804601593</v>
      </c>
      <c r="E15" s="367">
        <v>-10625.420620000001</v>
      </c>
    </row>
    <row r="16" spans="1:6" ht="22.5">
      <c r="A16" s="236" t="s">
        <v>406</v>
      </c>
      <c r="B16" s="362">
        <v>101579.73195</v>
      </c>
      <c r="C16" s="362">
        <v>81406.6296</v>
      </c>
      <c r="D16" s="363">
        <v>-0.19859377419827895</v>
      </c>
      <c r="E16" s="362">
        <v>-20173.102350000001</v>
      </c>
    </row>
    <row r="17" spans="1:7" ht="33.75">
      <c r="A17" s="236" t="s">
        <v>407</v>
      </c>
      <c r="B17" s="362">
        <v>30367.048350000001</v>
      </c>
      <c r="C17" s="362">
        <v>35736.02463</v>
      </c>
      <c r="D17" s="363">
        <v>0.17680270463296444</v>
      </c>
      <c r="E17" s="362">
        <v>5368.9762799999999</v>
      </c>
    </row>
    <row r="18" spans="1:7">
      <c r="A18" s="236" t="s">
        <v>408</v>
      </c>
      <c r="B18" s="362">
        <v>71212.683600000004</v>
      </c>
      <c r="C18" s="362">
        <v>45670.60497</v>
      </c>
      <c r="D18" s="363">
        <v>-0.35867316521126019</v>
      </c>
      <c r="E18" s="362">
        <v>-25542.07863</v>
      </c>
    </row>
    <row r="19" spans="1:7">
      <c r="A19" s="236" t="s">
        <v>409</v>
      </c>
      <c r="B19" s="362">
        <v>18946.684120000002</v>
      </c>
      <c r="C19" s="362">
        <v>12553.331899999999</v>
      </c>
      <c r="D19" s="363">
        <v>-0.33743910963561258</v>
      </c>
      <c r="E19" s="362">
        <v>-6393.3522199999998</v>
      </c>
    </row>
    <row r="20" spans="1:7">
      <c r="A20" s="364" t="s">
        <v>410</v>
      </c>
      <c r="B20" s="365">
        <v>52265.999479999999</v>
      </c>
      <c r="C20" s="365">
        <v>33117.273070000003</v>
      </c>
      <c r="D20" s="366">
        <v>-0.36637061570643864</v>
      </c>
      <c r="E20" s="367">
        <v>-19148.726409999999</v>
      </c>
    </row>
    <row r="21" spans="1:7" ht="12.75" customHeight="1">
      <c r="A21" s="36" t="s">
        <v>344</v>
      </c>
    </row>
    <row r="22" spans="1:7" ht="12.75" customHeight="1">
      <c r="A22" s="775"/>
      <c r="B22" s="775"/>
      <c r="C22" s="775"/>
      <c r="D22" s="775"/>
      <c r="E22" s="775"/>
      <c r="F22" s="151"/>
      <c r="G22" s="151"/>
    </row>
    <row r="23" spans="1:7" ht="24" customHeight="1">
      <c r="A23" s="775" t="s">
        <v>1103</v>
      </c>
      <c r="B23" s="775"/>
      <c r="C23" s="775"/>
      <c r="D23" s="775"/>
      <c r="E23" s="775"/>
      <c r="F23" s="151"/>
      <c r="G23" s="151"/>
    </row>
    <row r="24" spans="1:7" ht="12.75" customHeight="1"/>
    <row r="25" spans="1:7" ht="12.75" customHeight="1">
      <c r="A25" s="83" t="s">
        <v>389</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473</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106" customWidth="1"/>
    <col min="2" max="3" width="10.85546875" style="106" bestFit="1" customWidth="1"/>
    <col min="4" max="5" width="10.85546875" style="106" customWidth="1"/>
    <col min="6" max="16384" width="9.140625" style="106"/>
  </cols>
  <sheetData>
    <row r="1" spans="1:6" ht="15" customHeight="1">
      <c r="A1" s="575" t="s">
        <v>1236</v>
      </c>
      <c r="B1" s="576"/>
      <c r="C1" s="576"/>
      <c r="D1" s="576"/>
      <c r="E1" s="577" t="s">
        <v>1073</v>
      </c>
    </row>
    <row r="2" spans="1:6" ht="15" customHeight="1">
      <c r="A2" s="578" t="s">
        <v>562</v>
      </c>
      <c r="B2" s="576"/>
      <c r="C2" s="576"/>
      <c r="D2" s="576"/>
      <c r="E2" s="579" t="s">
        <v>1074</v>
      </c>
    </row>
    <row r="3" spans="1:6">
      <c r="A3" s="77" t="s">
        <v>1237</v>
      </c>
    </row>
    <row r="4" spans="1:6" ht="12.75" customHeight="1">
      <c r="A4" s="105"/>
    </row>
    <row r="5" spans="1:6">
      <c r="A5" s="562" t="s">
        <v>1238</v>
      </c>
    </row>
    <row r="6" spans="1:6">
      <c r="A6" s="52" t="s">
        <v>996</v>
      </c>
    </row>
    <row r="7" spans="1:6" ht="12.75" customHeight="1">
      <c r="A7"/>
      <c r="B7"/>
      <c r="C7"/>
      <c r="D7"/>
      <c r="E7" s="123" t="s">
        <v>610</v>
      </c>
    </row>
    <row r="8" spans="1:6" ht="22.5" customHeight="1">
      <c r="A8" s="778" t="s">
        <v>438</v>
      </c>
      <c r="B8" s="561" t="s">
        <v>435</v>
      </c>
      <c r="C8" s="561" t="s">
        <v>435</v>
      </c>
      <c r="D8" s="782" t="s">
        <v>436</v>
      </c>
      <c r="E8" s="782" t="s">
        <v>437</v>
      </c>
    </row>
    <row r="9" spans="1:6" ht="22.5" customHeight="1">
      <c r="A9" s="781"/>
      <c r="B9" s="630" t="s">
        <v>1109</v>
      </c>
      <c r="C9" s="630" t="s">
        <v>1112</v>
      </c>
      <c r="D9" s="782"/>
      <c r="E9" s="782"/>
    </row>
    <row r="10" spans="1:6" ht="22.5">
      <c r="A10" s="347" t="s">
        <v>831</v>
      </c>
      <c r="B10" s="345">
        <v>0</v>
      </c>
      <c r="C10" s="345">
        <v>0</v>
      </c>
      <c r="D10" s="346" t="s">
        <v>1092</v>
      </c>
      <c r="E10" s="345"/>
      <c r="F10" s="96"/>
    </row>
    <row r="11" spans="1:6">
      <c r="A11" s="344" t="s">
        <v>519</v>
      </c>
      <c r="B11" s="345">
        <v>76054.210659999997</v>
      </c>
      <c r="C11" s="345">
        <v>105221.12403999998</v>
      </c>
      <c r="D11" s="346">
        <v>0.38350162504993368</v>
      </c>
      <c r="E11" s="345">
        <v>29166.913379999984</v>
      </c>
    </row>
    <row r="12" spans="1:6" ht="15">
      <c r="A12" s="344" t="s">
        <v>520</v>
      </c>
      <c r="B12" s="345">
        <v>7145084.0186889991</v>
      </c>
      <c r="C12" s="345">
        <v>8530331.2053092401</v>
      </c>
      <c r="D12" s="346">
        <v>0.19387416341038488</v>
      </c>
      <c r="E12" s="345">
        <v>1385247.186620241</v>
      </c>
      <c r="F12" s="96"/>
    </row>
    <row r="13" spans="1:6" ht="22.5">
      <c r="A13" s="347" t="s">
        <v>916</v>
      </c>
      <c r="B13" s="345">
        <v>41571.181660000002</v>
      </c>
      <c r="C13" s="345">
        <v>15517.199779999999</v>
      </c>
      <c r="D13" s="346">
        <v>-0.6267318089028312</v>
      </c>
      <c r="E13" s="345">
        <v>-26053.981880000003</v>
      </c>
    </row>
    <row r="14" spans="1:6">
      <c r="A14" s="341" t="s">
        <v>521</v>
      </c>
      <c r="B14" s="342">
        <v>7262709.4110089997</v>
      </c>
      <c r="C14" s="342">
        <v>8651069.5291292407</v>
      </c>
      <c r="D14" s="343">
        <v>0.19116283463244854</v>
      </c>
      <c r="E14" s="342">
        <v>1388360.118120241</v>
      </c>
    </row>
    <row r="15" spans="1:6">
      <c r="A15" s="344" t="s">
        <v>522</v>
      </c>
      <c r="B15" s="345">
        <v>305063.87938900001</v>
      </c>
      <c r="C15" s="345">
        <v>455046.37483000004</v>
      </c>
      <c r="D15" s="346">
        <v>0.49164291669467342</v>
      </c>
      <c r="E15" s="345">
        <v>149982.49544100004</v>
      </c>
    </row>
    <row r="16" spans="1:6">
      <c r="A16" s="344" t="s">
        <v>523</v>
      </c>
      <c r="B16" s="345">
        <v>284465.43439000001</v>
      </c>
      <c r="C16" s="345">
        <v>204753.71545000002</v>
      </c>
      <c r="D16" s="346">
        <v>-0.28021583399379135</v>
      </c>
      <c r="E16" s="345">
        <v>-79711.718939999992</v>
      </c>
    </row>
    <row r="17" spans="1:5">
      <c r="A17" s="344" t="s">
        <v>524</v>
      </c>
      <c r="B17" s="345">
        <v>6667773.8524799999</v>
      </c>
      <c r="C17" s="345">
        <v>7980895.3279600013</v>
      </c>
      <c r="D17" s="346">
        <v>0.19693551469079917</v>
      </c>
      <c r="E17" s="345">
        <v>1313121.4754800014</v>
      </c>
    </row>
    <row r="18" spans="1:5" ht="22.5">
      <c r="A18" s="347" t="s">
        <v>832</v>
      </c>
      <c r="B18" s="345">
        <v>5406.2447499999998</v>
      </c>
      <c r="C18" s="345">
        <v>10374.11089</v>
      </c>
      <c r="D18" s="346">
        <v>0.91891254830813951</v>
      </c>
      <c r="E18" s="345">
        <v>4967.8661400000001</v>
      </c>
    </row>
    <row r="19" spans="1:5">
      <c r="A19" s="341" t="s">
        <v>525</v>
      </c>
      <c r="B19" s="342">
        <v>7262709.4110089997</v>
      </c>
      <c r="C19" s="342">
        <v>8651069.5291300006</v>
      </c>
      <c r="D19" s="343">
        <v>0.19116283463255312</v>
      </c>
      <c r="E19" s="342">
        <v>1388360.1181210009</v>
      </c>
    </row>
    <row r="20" spans="1:5">
      <c r="A20" s="36" t="s">
        <v>1064</v>
      </c>
    </row>
    <row r="22" spans="1:5">
      <c r="A22" s="559" t="s">
        <v>1239</v>
      </c>
    </row>
    <row r="23" spans="1:5">
      <c r="A23" s="52" t="s">
        <v>997</v>
      </c>
    </row>
    <row r="24" spans="1:5">
      <c r="E24" s="123" t="s">
        <v>610</v>
      </c>
    </row>
    <row r="25" spans="1:5" ht="24">
      <c r="A25" s="778" t="s">
        <v>438</v>
      </c>
      <c r="B25" s="558" t="s">
        <v>439</v>
      </c>
      <c r="C25" s="558" t="s">
        <v>439</v>
      </c>
      <c r="D25" s="782" t="s">
        <v>436</v>
      </c>
      <c r="E25" s="782" t="s">
        <v>437</v>
      </c>
    </row>
    <row r="26" spans="1:5" ht="22.5">
      <c r="A26" s="781"/>
      <c r="B26" s="630" t="s">
        <v>1113</v>
      </c>
      <c r="C26" s="630" t="s">
        <v>1114</v>
      </c>
      <c r="D26" s="782"/>
      <c r="E26" s="782"/>
    </row>
    <row r="27" spans="1:5">
      <c r="A27" s="344" t="s">
        <v>513</v>
      </c>
      <c r="B27" s="368">
        <v>109548.52037999999</v>
      </c>
      <c r="C27" s="368">
        <v>127284.92464</v>
      </c>
      <c r="D27" s="346">
        <v>0.16190455332921228</v>
      </c>
      <c r="E27" s="345">
        <v>17736.40426000001</v>
      </c>
    </row>
    <row r="28" spans="1:5">
      <c r="A28" s="344" t="s">
        <v>514</v>
      </c>
      <c r="B28" s="368">
        <v>60026.181089999998</v>
      </c>
      <c r="C28" s="368">
        <v>66602.568790000005</v>
      </c>
      <c r="D28" s="346">
        <v>0.10955865558296507</v>
      </c>
      <c r="E28" s="345">
        <v>6576.3877000000066</v>
      </c>
    </row>
    <row r="29" spans="1:5">
      <c r="A29" s="344" t="s">
        <v>515</v>
      </c>
      <c r="B29" s="368">
        <v>49522.339289999989</v>
      </c>
      <c r="C29" s="368">
        <v>60682.355849999993</v>
      </c>
      <c r="D29" s="346">
        <v>0.2253531783837508</v>
      </c>
      <c r="E29" s="345">
        <v>11160.016560000004</v>
      </c>
    </row>
    <row r="30" spans="1:5" ht="22.5">
      <c r="A30" s="347" t="s">
        <v>835</v>
      </c>
      <c r="B30" s="368">
        <v>23531.33943</v>
      </c>
      <c r="C30" s="368">
        <v>26724.428749999999</v>
      </c>
      <c r="D30" s="346">
        <v>0.13569517916728291</v>
      </c>
      <c r="E30" s="345">
        <v>3193.0893199999991</v>
      </c>
    </row>
    <row r="31" spans="1:5" ht="22.5">
      <c r="A31" s="347" t="s">
        <v>836</v>
      </c>
      <c r="B31" s="368">
        <v>8341.1777200000015</v>
      </c>
      <c r="C31" s="368">
        <v>11321.96523</v>
      </c>
      <c r="D31" s="346">
        <v>0.35735811057626021</v>
      </c>
      <c r="E31" s="345">
        <v>2980.7875099999983</v>
      </c>
    </row>
    <row r="32" spans="1:5" ht="22.5">
      <c r="A32" s="347" t="s">
        <v>837</v>
      </c>
      <c r="B32" s="368">
        <v>15190.161709999998</v>
      </c>
      <c r="C32" s="368">
        <v>15402.463519999999</v>
      </c>
      <c r="D32" s="346">
        <v>1.3976270565983384E-2</v>
      </c>
      <c r="E32" s="345">
        <v>212.30181000000084</v>
      </c>
    </row>
    <row r="33" spans="1:5">
      <c r="A33" s="344" t="s">
        <v>516</v>
      </c>
      <c r="B33" s="368">
        <v>91642.145310000007</v>
      </c>
      <c r="C33" s="368">
        <v>61515.806130000004</v>
      </c>
      <c r="D33" s="346">
        <v>-0.32873891240859687</v>
      </c>
      <c r="E33" s="345">
        <v>-30126.339180000003</v>
      </c>
    </row>
    <row r="34" spans="1:5">
      <c r="A34" s="344" t="s">
        <v>517</v>
      </c>
      <c r="B34" s="368">
        <v>112663.41224000001</v>
      </c>
      <c r="C34" s="368">
        <v>70262.377669999987</v>
      </c>
      <c r="D34" s="346">
        <v>-0.37635141459834076</v>
      </c>
      <c r="E34" s="345">
        <v>-42401.034570000018</v>
      </c>
    </row>
    <row r="35" spans="1:5" ht="22.5">
      <c r="A35" s="347" t="s">
        <v>833</v>
      </c>
      <c r="B35" s="368">
        <v>-21021.266929999998</v>
      </c>
      <c r="C35" s="368">
        <v>-8746.5715399999826</v>
      </c>
      <c r="D35" s="346">
        <v>-0.58391796416811004</v>
      </c>
      <c r="E35" s="345">
        <v>12274.695390000015</v>
      </c>
    </row>
    <row r="36" spans="1:5" ht="22.5">
      <c r="A36" s="347" t="s">
        <v>838</v>
      </c>
      <c r="B36" s="368">
        <v>43691.234069999991</v>
      </c>
      <c r="C36" s="368">
        <v>67338.247830000008</v>
      </c>
      <c r="D36" s="346">
        <v>0.54123016351778741</v>
      </c>
      <c r="E36" s="345">
        <v>23647.013760000016</v>
      </c>
    </row>
    <row r="37" spans="1:5">
      <c r="A37" s="344" t="s">
        <v>518</v>
      </c>
      <c r="B37" s="368">
        <v>8750.7175910000005</v>
      </c>
      <c r="C37" s="368">
        <v>12182.150460000001</v>
      </c>
      <c r="D37" s="346">
        <v>0.392131597587972</v>
      </c>
      <c r="E37" s="345">
        <v>3431.4328690000002</v>
      </c>
    </row>
    <row r="38" spans="1:5" ht="21.75">
      <c r="A38" s="349" t="s">
        <v>834</v>
      </c>
      <c r="B38" s="369">
        <v>34940.516478999991</v>
      </c>
      <c r="C38" s="369">
        <v>55156.097370000003</v>
      </c>
      <c r="D38" s="343">
        <v>0.57857132430054414</v>
      </c>
      <c r="E38" s="342">
        <v>20215.580891000012</v>
      </c>
    </row>
    <row r="39" spans="1:5">
      <c r="A39" s="36" t="s">
        <v>1064</v>
      </c>
    </row>
    <row r="41" spans="1:5">
      <c r="A41" s="559" t="s">
        <v>1240</v>
      </c>
    </row>
    <row r="42" spans="1:5">
      <c r="A42" s="52" t="s">
        <v>998</v>
      </c>
    </row>
    <row r="43" spans="1:5" ht="12.75" customHeight="1">
      <c r="A43" s="574" t="s">
        <v>1241</v>
      </c>
    </row>
    <row r="44" spans="1:5">
      <c r="A44" s="108" t="s">
        <v>530</v>
      </c>
      <c r="B44" s="107"/>
    </row>
    <row r="45" spans="1:5" ht="12.75" customHeight="1">
      <c r="A45" s="110" t="s">
        <v>585</v>
      </c>
    </row>
    <row r="46" spans="1:5">
      <c r="A46" s="109" t="s">
        <v>529</v>
      </c>
      <c r="B46" s="110"/>
    </row>
    <row r="47" spans="1:5">
      <c r="E47" s="123" t="s">
        <v>610</v>
      </c>
    </row>
    <row r="48" spans="1:5" ht="24">
      <c r="A48" s="778" t="s">
        <v>438</v>
      </c>
      <c r="B48" s="558" t="s">
        <v>439</v>
      </c>
      <c r="C48" s="558" t="s">
        <v>439</v>
      </c>
      <c r="D48" s="782" t="s">
        <v>436</v>
      </c>
      <c r="E48" s="782" t="s">
        <v>437</v>
      </c>
    </row>
    <row r="49" spans="1:5" ht="22.5">
      <c r="A49" s="781"/>
      <c r="B49" s="630" t="s">
        <v>1113</v>
      </c>
      <c r="C49" s="630" t="s">
        <v>1114</v>
      </c>
      <c r="D49" s="782"/>
      <c r="E49" s="782"/>
    </row>
    <row r="50" spans="1:5">
      <c r="A50" s="370" t="s">
        <v>1242</v>
      </c>
      <c r="B50" s="371">
        <v>1619796.8262000002</v>
      </c>
      <c r="C50" s="371">
        <v>1624095.5935400003</v>
      </c>
      <c r="D50" s="346">
        <v>2.6538929268584699E-3</v>
      </c>
      <c r="E50" s="345">
        <v>4298.7673400000203</v>
      </c>
    </row>
    <row r="51" spans="1:5">
      <c r="A51" s="370" t="s">
        <v>526</v>
      </c>
      <c r="B51" s="371">
        <v>1531209.17368</v>
      </c>
      <c r="C51" s="371">
        <v>2387146.3274499997</v>
      </c>
      <c r="D51" s="346">
        <v>0.55899426968093513</v>
      </c>
      <c r="E51" s="345">
        <v>855937.15376999974</v>
      </c>
    </row>
    <row r="52" spans="1:5">
      <c r="A52" s="370" t="s">
        <v>527</v>
      </c>
      <c r="B52" s="371">
        <v>10593.274009999999</v>
      </c>
      <c r="C52" s="371">
        <v>35199.045579999998</v>
      </c>
      <c r="D52" s="346">
        <v>2.3227730677760503</v>
      </c>
      <c r="E52" s="345">
        <v>24605.771569999997</v>
      </c>
    </row>
    <row r="53" spans="1:5">
      <c r="A53" s="372" t="s">
        <v>528</v>
      </c>
      <c r="B53" s="373">
        <v>3161599.2738899998</v>
      </c>
      <c r="C53" s="373">
        <v>4046440.9665700002</v>
      </c>
      <c r="D53" s="343">
        <v>0.27987155108095019</v>
      </c>
      <c r="E53" s="342">
        <v>884841.69268000033</v>
      </c>
    </row>
    <row r="54" spans="1:5">
      <c r="A54" s="36" t="s">
        <v>1064</v>
      </c>
    </row>
    <row r="55" spans="1:5">
      <c r="A55" s="121" t="s">
        <v>1243</v>
      </c>
    </row>
    <row r="56" spans="1:5">
      <c r="A56" s="121" t="s">
        <v>1244</v>
      </c>
    </row>
    <row r="58" spans="1:5">
      <c r="A58" s="83" t="s">
        <v>389</v>
      </c>
    </row>
    <row r="59" spans="1:5">
      <c r="E59" s="53" t="s">
        <v>510</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605" t="s">
        <v>383</v>
      </c>
      <c r="J1" s="404" t="str">
        <f>Naslovnica!A20</f>
        <v>Lipanj 2014.</v>
      </c>
    </row>
    <row r="2" spans="1:11" ht="12.75" customHeight="1">
      <c r="A2" s="7" t="s">
        <v>11</v>
      </c>
      <c r="J2" s="19" t="str">
        <f>Naslovnica!A24</f>
        <v>June 2014</v>
      </c>
    </row>
    <row r="3" spans="1:11" ht="12.75" customHeight="1"/>
    <row r="4" spans="1:11" ht="12.75" customHeight="1"/>
    <row r="5" spans="1:11">
      <c r="A5" s="405"/>
      <c r="B5" s="406"/>
      <c r="C5" s="406" t="str">
        <f>Naslovnica!A20</f>
        <v>Lipanj 2014.</v>
      </c>
      <c r="D5" s="405"/>
      <c r="E5" s="406"/>
      <c r="F5" s="406" t="s">
        <v>1115</v>
      </c>
      <c r="G5" s="406"/>
      <c r="H5" s="692" t="s">
        <v>889</v>
      </c>
      <c r="I5" s="693"/>
      <c r="J5" s="693"/>
    </row>
    <row r="6" spans="1:11">
      <c r="A6" s="405"/>
      <c r="B6" s="407"/>
      <c r="C6" s="408" t="str">
        <f>Naslovnica!A24</f>
        <v>June 2014</v>
      </c>
      <c r="D6" s="405"/>
      <c r="E6" s="407"/>
      <c r="F6" s="408" t="s">
        <v>1116</v>
      </c>
      <c r="G6" s="407"/>
      <c r="H6" s="694" t="s">
        <v>52</v>
      </c>
      <c r="I6" s="694"/>
      <c r="J6" s="409" t="s">
        <v>53</v>
      </c>
    </row>
    <row r="7" spans="1:11" ht="30" customHeight="1">
      <c r="A7" s="410" t="s">
        <v>48</v>
      </c>
      <c r="B7" s="410" t="s">
        <v>49</v>
      </c>
      <c r="C7" s="410" t="s">
        <v>50</v>
      </c>
      <c r="D7" s="410" t="s">
        <v>51</v>
      </c>
      <c r="E7" s="410" t="s">
        <v>49</v>
      </c>
      <c r="F7" s="410" t="s">
        <v>50</v>
      </c>
      <c r="G7" s="410" t="s">
        <v>51</v>
      </c>
      <c r="H7" s="410" t="s">
        <v>49</v>
      </c>
      <c r="I7" s="410" t="s">
        <v>50</v>
      </c>
      <c r="J7" s="410" t="s">
        <v>51</v>
      </c>
    </row>
    <row r="8" spans="1:11" ht="12.75" customHeight="1">
      <c r="A8" s="165" t="s">
        <v>54</v>
      </c>
      <c r="B8" s="166">
        <v>1927</v>
      </c>
      <c r="C8" s="166">
        <v>1470</v>
      </c>
      <c r="D8" s="166">
        <v>3397</v>
      </c>
      <c r="E8" s="167">
        <v>2027</v>
      </c>
      <c r="F8" s="167">
        <v>1558</v>
      </c>
      <c r="G8" s="166">
        <v>3585</v>
      </c>
      <c r="H8" s="166">
        <v>-100</v>
      </c>
      <c r="I8" s="166">
        <v>-88</v>
      </c>
      <c r="J8" s="168">
        <v>-5.2440725244072506E-2</v>
      </c>
      <c r="K8" s="96"/>
    </row>
    <row r="9" spans="1:11" ht="12.75" customHeight="1">
      <c r="A9" s="165" t="s">
        <v>55</v>
      </c>
      <c r="B9" s="166">
        <v>85011</v>
      </c>
      <c r="C9" s="166">
        <v>73235</v>
      </c>
      <c r="D9" s="166">
        <v>158246</v>
      </c>
      <c r="E9" s="167">
        <v>85980</v>
      </c>
      <c r="F9" s="167">
        <v>74150</v>
      </c>
      <c r="G9" s="166">
        <v>160130</v>
      </c>
      <c r="H9" s="166">
        <v>-969</v>
      </c>
      <c r="I9" s="166">
        <v>-915</v>
      </c>
      <c r="J9" s="168">
        <v>-1.1765440579529107E-2</v>
      </c>
      <c r="K9" s="96"/>
    </row>
    <row r="10" spans="1:11" ht="12.75" customHeight="1">
      <c r="A10" s="165" t="s">
        <v>56</v>
      </c>
      <c r="B10" s="166">
        <v>130909</v>
      </c>
      <c r="C10" s="166">
        <v>124131</v>
      </c>
      <c r="D10" s="166">
        <v>255040</v>
      </c>
      <c r="E10" s="167">
        <v>131430</v>
      </c>
      <c r="F10" s="167">
        <v>124572</v>
      </c>
      <c r="G10" s="166">
        <v>256002</v>
      </c>
      <c r="H10" s="166">
        <v>-521</v>
      </c>
      <c r="I10" s="166">
        <v>-441</v>
      </c>
      <c r="J10" s="168">
        <v>-3.7577831423192265E-3</v>
      </c>
      <c r="K10" s="86"/>
    </row>
    <row r="11" spans="1:11" ht="12.75" customHeight="1">
      <c r="A11" s="165" t="s">
        <v>57</v>
      </c>
      <c r="B11" s="166">
        <v>154131</v>
      </c>
      <c r="C11" s="166">
        <v>145070</v>
      </c>
      <c r="D11" s="166">
        <v>299201</v>
      </c>
      <c r="E11" s="167">
        <v>154102</v>
      </c>
      <c r="F11" s="167">
        <v>145060</v>
      </c>
      <c r="G11" s="166">
        <v>299162</v>
      </c>
      <c r="H11" s="166">
        <v>29</v>
      </c>
      <c r="I11" s="166">
        <v>10</v>
      </c>
      <c r="J11" s="168">
        <v>1.3036415052702921E-4</v>
      </c>
    </row>
    <row r="12" spans="1:11" ht="12.75" customHeight="1">
      <c r="A12" s="165" t="s">
        <v>58</v>
      </c>
      <c r="B12" s="166">
        <v>146786</v>
      </c>
      <c r="C12" s="166">
        <v>140391</v>
      </c>
      <c r="D12" s="166">
        <v>287177</v>
      </c>
      <c r="E12" s="167">
        <v>146325</v>
      </c>
      <c r="F12" s="167">
        <v>140129</v>
      </c>
      <c r="G12" s="166">
        <v>286454</v>
      </c>
      <c r="H12" s="166">
        <v>461</v>
      </c>
      <c r="I12" s="166">
        <v>262</v>
      </c>
      <c r="J12" s="168">
        <v>2.5239654534410239E-3</v>
      </c>
    </row>
    <row r="13" spans="1:11" ht="12.75" customHeight="1">
      <c r="A13" s="165" t="s">
        <v>59</v>
      </c>
      <c r="B13" s="166">
        <v>125168</v>
      </c>
      <c r="C13" s="166">
        <v>127637</v>
      </c>
      <c r="D13" s="166">
        <v>252805</v>
      </c>
      <c r="E13" s="167">
        <v>124826</v>
      </c>
      <c r="F13" s="167">
        <v>127359</v>
      </c>
      <c r="G13" s="166">
        <v>252185</v>
      </c>
      <c r="H13" s="166">
        <v>342</v>
      </c>
      <c r="I13" s="166">
        <v>278</v>
      </c>
      <c r="J13" s="168">
        <v>2.4585125998770607E-3</v>
      </c>
    </row>
    <row r="14" spans="1:11" ht="12.75" customHeight="1">
      <c r="A14" s="165" t="s">
        <v>60</v>
      </c>
      <c r="B14" s="166">
        <v>120990</v>
      </c>
      <c r="C14" s="166">
        <v>122563</v>
      </c>
      <c r="D14" s="166">
        <v>243553</v>
      </c>
      <c r="E14" s="167">
        <v>120975</v>
      </c>
      <c r="F14" s="167">
        <v>122414</v>
      </c>
      <c r="G14" s="166">
        <v>243389</v>
      </c>
      <c r="H14" s="166">
        <v>15</v>
      </c>
      <c r="I14" s="166">
        <v>149</v>
      </c>
      <c r="J14" s="168">
        <v>6.7381845523017958E-4</v>
      </c>
    </row>
    <row r="15" spans="1:11" ht="12.75" customHeight="1">
      <c r="A15" s="165" t="s">
        <v>61</v>
      </c>
      <c r="B15" s="166">
        <v>76184</v>
      </c>
      <c r="C15" s="166">
        <v>74436</v>
      </c>
      <c r="D15" s="166">
        <v>150620</v>
      </c>
      <c r="E15" s="167">
        <v>74894</v>
      </c>
      <c r="F15" s="167">
        <v>73141</v>
      </c>
      <c r="G15" s="166">
        <v>148035</v>
      </c>
      <c r="H15" s="166">
        <v>1290</v>
      </c>
      <c r="I15" s="166">
        <v>1295</v>
      </c>
      <c r="J15" s="168">
        <v>1.74620866686932E-2</v>
      </c>
    </row>
    <row r="16" spans="1:11" ht="12.75" customHeight="1">
      <c r="A16" s="165" t="s">
        <v>62</v>
      </c>
      <c r="B16" s="166">
        <v>22793</v>
      </c>
      <c r="C16" s="166">
        <v>16042</v>
      </c>
      <c r="D16" s="166">
        <v>38835</v>
      </c>
      <c r="E16" s="167">
        <v>22463</v>
      </c>
      <c r="F16" s="167">
        <v>15744</v>
      </c>
      <c r="G16" s="166">
        <v>38207</v>
      </c>
      <c r="H16" s="166">
        <v>330</v>
      </c>
      <c r="I16" s="166">
        <v>298</v>
      </c>
      <c r="J16" s="168">
        <v>1.6436778600779967E-2</v>
      </c>
    </row>
    <row r="17" spans="1:11" ht="12.75" customHeight="1">
      <c r="A17" s="165" t="s">
        <v>63</v>
      </c>
      <c r="B17" s="166">
        <v>3695</v>
      </c>
      <c r="C17" s="166">
        <v>1763</v>
      </c>
      <c r="D17" s="166">
        <v>5458</v>
      </c>
      <c r="E17" s="169">
        <v>3535</v>
      </c>
      <c r="F17" s="169">
        <v>1684</v>
      </c>
      <c r="G17" s="166">
        <v>5219</v>
      </c>
      <c r="H17" s="166">
        <v>160</v>
      </c>
      <c r="I17" s="166">
        <v>79</v>
      </c>
      <c r="J17" s="168">
        <v>4.5794213450852661E-2</v>
      </c>
    </row>
    <row r="18" spans="1:11" ht="12.75" customHeight="1">
      <c r="A18" s="165" t="s">
        <v>64</v>
      </c>
      <c r="B18" s="166">
        <v>0</v>
      </c>
      <c r="C18" s="166">
        <v>0</v>
      </c>
      <c r="D18" s="166">
        <v>0</v>
      </c>
      <c r="E18" s="169">
        <v>0</v>
      </c>
      <c r="F18" s="169">
        <v>0</v>
      </c>
      <c r="G18" s="166">
        <v>0</v>
      </c>
      <c r="H18" s="166">
        <v>0</v>
      </c>
      <c r="I18" s="166">
        <v>0</v>
      </c>
      <c r="J18" s="168">
        <v>0</v>
      </c>
    </row>
    <row r="19" spans="1:11" ht="26.25" customHeight="1">
      <c r="A19" s="411" t="s">
        <v>65</v>
      </c>
      <c r="B19" s="412">
        <v>867594</v>
      </c>
      <c r="C19" s="412">
        <v>826738</v>
      </c>
      <c r="D19" s="412">
        <v>1694332</v>
      </c>
      <c r="E19" s="412">
        <v>866557</v>
      </c>
      <c r="F19" s="412">
        <v>825811</v>
      </c>
      <c r="G19" s="412">
        <v>1692368</v>
      </c>
      <c r="H19" s="412">
        <v>1037</v>
      </c>
      <c r="I19" s="412">
        <v>927</v>
      </c>
      <c r="J19" s="413">
        <v>1.1605040983992954E-3</v>
      </c>
    </row>
    <row r="20" spans="1:11" ht="12.75" customHeight="1">
      <c r="A20" s="23" t="s">
        <v>66</v>
      </c>
    </row>
    <row r="21" spans="1:11" ht="12.75" customHeight="1"/>
    <row r="22" spans="1:11" ht="12.75" customHeight="1"/>
    <row r="23" spans="1:11" ht="12.75" customHeight="1">
      <c r="A23" s="605" t="s">
        <v>1150</v>
      </c>
    </row>
    <row r="24" spans="1:11" ht="12.75" customHeight="1">
      <c r="A24" s="22" t="s">
        <v>1151</v>
      </c>
      <c r="K24" s="86"/>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6"/>
    </row>
    <row r="28" spans="1:11" ht="12.75" customHeight="1">
      <c r="A28" s="62"/>
      <c r="B28" s="58"/>
      <c r="C28" s="58"/>
      <c r="D28" s="58"/>
      <c r="E28" s="58"/>
      <c r="F28" s="58"/>
      <c r="G28" s="58"/>
      <c r="H28" s="58"/>
      <c r="I28" s="58"/>
      <c r="J28" s="63"/>
      <c r="K28" s="96"/>
    </row>
    <row r="29" spans="1:11" ht="12.75" customHeight="1">
      <c r="A29" s="62"/>
      <c r="B29" s="58"/>
      <c r="C29" s="58"/>
      <c r="D29" s="58"/>
      <c r="E29" s="58"/>
      <c r="F29" s="58"/>
      <c r="G29" s="58"/>
      <c r="H29" s="58"/>
      <c r="I29" s="58"/>
      <c r="J29" s="63"/>
      <c r="K29" s="96"/>
    </row>
    <row r="30" spans="1:11" ht="12.75" customHeight="1">
      <c r="A30" s="62"/>
      <c r="B30" s="58"/>
      <c r="C30" s="58"/>
      <c r="D30" s="58"/>
      <c r="E30" s="58"/>
      <c r="F30" s="58"/>
      <c r="G30" s="58"/>
      <c r="H30" s="58"/>
      <c r="I30" s="58"/>
      <c r="J30" s="63"/>
      <c r="K30" s="86"/>
    </row>
    <row r="31" spans="1:11" ht="12.75" customHeight="1">
      <c r="A31" s="62"/>
      <c r="B31" s="58"/>
      <c r="C31" s="58"/>
      <c r="D31" s="58"/>
      <c r="E31" s="58"/>
      <c r="F31" s="58"/>
      <c r="G31" s="58"/>
      <c r="H31" s="58"/>
      <c r="I31" s="58"/>
      <c r="J31" s="63"/>
      <c r="K31" s="86"/>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23" t="s">
        <v>66</v>
      </c>
    </row>
    <row r="68" spans="1:10" ht="12.75" customHeight="1"/>
    <row r="69" spans="1:10" ht="12.75" customHeight="1"/>
    <row r="70" spans="1:10" ht="12.75" customHeight="1"/>
    <row r="71" spans="1:10" ht="12.75" customHeight="1">
      <c r="A71" s="82" t="s">
        <v>389</v>
      </c>
    </row>
    <row r="72" spans="1:10" ht="12.75" customHeight="1"/>
    <row r="73" spans="1:10" ht="12.75" customHeight="1"/>
    <row r="74" spans="1:10" ht="12.75" customHeight="1"/>
    <row r="75" spans="1:10" ht="12.75" customHeight="1"/>
    <row r="76" spans="1:10" ht="12.75" customHeight="1">
      <c r="J76" s="24" t="s">
        <v>67</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06" t="s">
        <v>905</v>
      </c>
      <c r="M1" s="404" t="str">
        <f>Naslovnica!A20</f>
        <v>Lipanj 2014.</v>
      </c>
    </row>
    <row r="2" spans="1:14" ht="12.75" customHeight="1">
      <c r="A2" s="25" t="s">
        <v>68</v>
      </c>
      <c r="M2" s="19" t="str">
        <f>Naslovnica!A24</f>
        <v>June 2014</v>
      </c>
    </row>
    <row r="3" spans="1:14" ht="12.75" customHeight="1"/>
    <row r="4" spans="1:14" ht="12.75" customHeight="1">
      <c r="J4" s="696" t="s">
        <v>83</v>
      </c>
      <c r="K4" s="696"/>
      <c r="L4" s="696"/>
      <c r="M4" s="696"/>
    </row>
    <row r="5" spans="1:14" ht="24.75" customHeight="1">
      <c r="A5" s="414"/>
      <c r="B5" s="414"/>
      <c r="C5" s="702" t="s">
        <v>69</v>
      </c>
      <c r="D5" s="702"/>
      <c r="E5" s="702"/>
      <c r="F5" s="697" t="s">
        <v>857</v>
      </c>
      <c r="G5" s="697" t="s">
        <v>70</v>
      </c>
      <c r="H5" s="702" t="s">
        <v>71</v>
      </c>
      <c r="I5" s="702"/>
      <c r="J5" s="702"/>
      <c r="K5" s="697" t="s">
        <v>72</v>
      </c>
      <c r="L5" s="697" t="s">
        <v>73</v>
      </c>
      <c r="M5" s="697" t="s">
        <v>74</v>
      </c>
    </row>
    <row r="6" spans="1:14" ht="81" customHeight="1">
      <c r="A6" s="697" t="s">
        <v>75</v>
      </c>
      <c r="B6" s="697"/>
      <c r="C6" s="415" t="s">
        <v>858</v>
      </c>
      <c r="D6" s="415" t="s">
        <v>76</v>
      </c>
      <c r="E6" s="415" t="s">
        <v>74</v>
      </c>
      <c r="F6" s="697"/>
      <c r="G6" s="697"/>
      <c r="H6" s="415" t="s">
        <v>77</v>
      </c>
      <c r="I6" s="415" t="s">
        <v>78</v>
      </c>
      <c r="J6" s="415" t="s">
        <v>74</v>
      </c>
      <c r="K6" s="697"/>
      <c r="L6" s="697"/>
      <c r="M6" s="697"/>
    </row>
    <row r="7" spans="1:14" ht="19.5" customHeight="1">
      <c r="A7" s="170" t="str">
        <f>Naslovnica!A20</f>
        <v>Lipanj 2014.</v>
      </c>
      <c r="B7" s="171" t="str">
        <f>Naslovnica!A24</f>
        <v>June 2014</v>
      </c>
      <c r="C7" s="172">
        <v>399483.95077000005</v>
      </c>
      <c r="D7" s="172">
        <v>72.142139999999998</v>
      </c>
      <c r="E7" s="172">
        <v>399556.09291000001</v>
      </c>
      <c r="F7" s="172">
        <v>2790.3296299999997</v>
      </c>
      <c r="G7" s="172">
        <v>29599.11925</v>
      </c>
      <c r="H7" s="172">
        <v>15162.22309</v>
      </c>
      <c r="I7" s="172">
        <v>321.23167999999998</v>
      </c>
      <c r="J7" s="172">
        <v>15483.45477</v>
      </c>
      <c r="K7" s="173">
        <v>0</v>
      </c>
      <c r="L7" s="172">
        <v>651.72610999999995</v>
      </c>
      <c r="M7" s="172">
        <v>448080.72266999999</v>
      </c>
      <c r="N7" s="96"/>
    </row>
    <row r="8" spans="1:14" ht="19.5" customHeight="1">
      <c r="A8" s="174" t="str">
        <f>'4 Tablica 2 - Graf 2'!F5</f>
        <v>Svibanj 2014.</v>
      </c>
      <c r="B8" s="175" t="str">
        <f>'4 Tablica 2 - Graf 2'!F6</f>
        <v>May 2014</v>
      </c>
      <c r="C8" s="172">
        <v>393723.46132</v>
      </c>
      <c r="D8" s="172">
        <v>57.292999999999999</v>
      </c>
      <c r="E8" s="172">
        <v>393780.75432000001</v>
      </c>
      <c r="F8" s="172">
        <v>1775.8017399999999</v>
      </c>
      <c r="G8" s="172">
        <v>18114.516820000001</v>
      </c>
      <c r="H8" s="172">
        <v>13695.64748</v>
      </c>
      <c r="I8" s="172">
        <v>290.56978999999995</v>
      </c>
      <c r="J8" s="172">
        <v>13986.217269999999</v>
      </c>
      <c r="K8" s="173">
        <v>0</v>
      </c>
      <c r="L8" s="172">
        <v>3419.8487200000004</v>
      </c>
      <c r="M8" s="172">
        <v>431077.13887000002</v>
      </c>
      <c r="N8" s="96"/>
    </row>
    <row r="9" spans="1:14" ht="17.25" customHeight="1">
      <c r="A9" s="700" t="s">
        <v>79</v>
      </c>
      <c r="B9" s="700"/>
      <c r="C9" s="176">
        <v>1.4630800589549312E-2</v>
      </c>
      <c r="D9" s="176">
        <v>0.25917895728972123</v>
      </c>
      <c r="E9" s="176">
        <v>1.4666381042347127E-2</v>
      </c>
      <c r="F9" s="176">
        <v>0.57130695794903319</v>
      </c>
      <c r="G9" s="176">
        <v>0.63399993188446513</v>
      </c>
      <c r="H9" s="176">
        <v>0.10708333520862498</v>
      </c>
      <c r="I9" s="176">
        <v>0.10552332367380667</v>
      </c>
      <c r="J9" s="176">
        <v>0.10705092528567599</v>
      </c>
      <c r="K9" s="177" t="s">
        <v>1092</v>
      </c>
      <c r="L9" s="176">
        <v>-0.80942838021209318</v>
      </c>
      <c r="M9" s="176">
        <v>3.9444410911170437E-2</v>
      </c>
      <c r="N9" s="86"/>
    </row>
    <row r="10" spans="1:14" ht="39" customHeight="1">
      <c r="A10" s="700" t="s">
        <v>80</v>
      </c>
      <c r="B10" s="700"/>
      <c r="C10" s="172">
        <v>398161.88513999997</v>
      </c>
      <c r="D10" s="172">
        <v>5120.3374400000002</v>
      </c>
      <c r="E10" s="172">
        <v>403282.22258</v>
      </c>
      <c r="F10" s="172">
        <v>5580.2488700000004</v>
      </c>
      <c r="G10" s="172">
        <v>42251.134020000005</v>
      </c>
      <c r="H10" s="172">
        <v>21130.233850000001</v>
      </c>
      <c r="I10" s="172">
        <v>585.80608999999993</v>
      </c>
      <c r="J10" s="172">
        <v>21716.039940000002</v>
      </c>
      <c r="K10" s="173">
        <v>0</v>
      </c>
      <c r="L10" s="172">
        <v>353.17065000000002</v>
      </c>
      <c r="M10" s="172">
        <v>473182.81605999992</v>
      </c>
    </row>
    <row r="11" spans="1:14" ht="29.25" customHeight="1">
      <c r="A11" s="700" t="s">
        <v>81</v>
      </c>
      <c r="B11" s="700"/>
      <c r="C11" s="176">
        <v>3.3204223692461813E-3</v>
      </c>
      <c r="D11" s="176">
        <v>-0.98591066685636253</v>
      </c>
      <c r="E11" s="176">
        <v>-9.2395088634506673E-3</v>
      </c>
      <c r="F11" s="176">
        <v>-0.49996322834253815</v>
      </c>
      <c r="G11" s="176">
        <v>-0.29944793349241339</v>
      </c>
      <c r="H11" s="176">
        <v>-0.28243940897038394</v>
      </c>
      <c r="I11" s="176">
        <v>-0.4516416174505799</v>
      </c>
      <c r="J11" s="176">
        <v>-0.28700376252853776</v>
      </c>
      <c r="K11" s="173" t="s">
        <v>1092</v>
      </c>
      <c r="L11" s="176">
        <v>0.84535750634997531</v>
      </c>
      <c r="M11" s="176">
        <v>-5.3049461092046446E-2</v>
      </c>
    </row>
    <row r="12" spans="1:14" ht="34.5" customHeight="1">
      <c r="A12" s="695" t="s">
        <v>82</v>
      </c>
      <c r="B12" s="695"/>
      <c r="C12" s="416">
        <v>2405653.1670900001</v>
      </c>
      <c r="D12" s="416">
        <v>1254.7937399999998</v>
      </c>
      <c r="E12" s="416">
        <v>2406907.9608300002</v>
      </c>
      <c r="F12" s="416">
        <v>21104.635160000002</v>
      </c>
      <c r="G12" s="416">
        <v>202412.87059999999</v>
      </c>
      <c r="H12" s="416">
        <v>121076.62395000001</v>
      </c>
      <c r="I12" s="416">
        <v>2250.6677300000001</v>
      </c>
      <c r="J12" s="416">
        <v>123327.29167999999</v>
      </c>
      <c r="K12" s="417">
        <v>0</v>
      </c>
      <c r="L12" s="416">
        <v>7014.1532800000004</v>
      </c>
      <c r="M12" s="416">
        <v>2760766.9115500003</v>
      </c>
    </row>
    <row r="13" spans="1:14" ht="12.75" customHeight="1">
      <c r="A13" s="703" t="s">
        <v>84</v>
      </c>
      <c r="B13" s="703"/>
      <c r="C13" s="703"/>
    </row>
    <row r="14" spans="1:14" ht="12.75" customHeight="1">
      <c r="A14" s="701" t="s">
        <v>85</v>
      </c>
      <c r="B14" s="701"/>
      <c r="C14" s="701"/>
    </row>
    <row r="15" spans="1:14" ht="12.75" customHeight="1"/>
    <row r="16" spans="1:14" ht="12.75" customHeight="1">
      <c r="A16" s="606" t="s">
        <v>384</v>
      </c>
      <c r="M16" s="14" t="str">
        <f>Naslovnica!A20</f>
        <v>Lipanj 2014.</v>
      </c>
    </row>
    <row r="17" spans="1:14" ht="12.75" customHeight="1">
      <c r="A17" s="26" t="s">
        <v>17</v>
      </c>
      <c r="M17" s="19" t="str">
        <f>Naslovnica!A24</f>
        <v>June 2014</v>
      </c>
    </row>
    <row r="18" spans="1:14" ht="12.75" customHeight="1"/>
    <row r="19" spans="1:14" ht="12.75" customHeight="1">
      <c r="J19" s="696" t="s">
        <v>83</v>
      </c>
      <c r="K19" s="696"/>
      <c r="L19" s="696"/>
      <c r="M19" s="696"/>
    </row>
    <row r="20" spans="1:14" ht="21" customHeight="1">
      <c r="A20" s="697" t="s">
        <v>86</v>
      </c>
      <c r="B20" s="699"/>
      <c r="C20" s="702" t="s">
        <v>87</v>
      </c>
      <c r="D20" s="702"/>
      <c r="E20" s="702"/>
      <c r="F20" s="702" t="s">
        <v>88</v>
      </c>
      <c r="G20" s="702"/>
      <c r="H20" s="702"/>
      <c r="I20" s="697" t="s">
        <v>89</v>
      </c>
      <c r="J20" s="697" t="s">
        <v>90</v>
      </c>
      <c r="K20" s="697" t="s">
        <v>91</v>
      </c>
      <c r="L20" s="698" t="s">
        <v>92</v>
      </c>
      <c r="M20" s="697" t="s">
        <v>74</v>
      </c>
    </row>
    <row r="21" spans="1:14" ht="123.75" customHeight="1">
      <c r="A21" s="699"/>
      <c r="B21" s="699"/>
      <c r="C21" s="415" t="s">
        <v>93</v>
      </c>
      <c r="D21" s="415" t="s">
        <v>94</v>
      </c>
      <c r="E21" s="415" t="s">
        <v>74</v>
      </c>
      <c r="F21" s="415" t="s">
        <v>95</v>
      </c>
      <c r="G21" s="415" t="s">
        <v>77</v>
      </c>
      <c r="H21" s="415" t="s">
        <v>74</v>
      </c>
      <c r="I21" s="699"/>
      <c r="J21" s="699"/>
      <c r="K21" s="697"/>
      <c r="L21" s="699"/>
      <c r="M21" s="699"/>
    </row>
    <row r="22" spans="1:14" ht="18.75" customHeight="1">
      <c r="A22" s="178" t="str">
        <f>Naslovnica!A20</f>
        <v>Lipanj 2014.</v>
      </c>
      <c r="B22" s="171" t="str">
        <f>Naslovnica!A24</f>
        <v>June 2014</v>
      </c>
      <c r="C22" s="179">
        <v>2725.9266899999998</v>
      </c>
      <c r="D22" s="180">
        <v>9.5670000000000005E-2</v>
      </c>
      <c r="E22" s="179">
        <v>2726.0223599999999</v>
      </c>
      <c r="F22" s="179">
        <v>393535.16018000001</v>
      </c>
      <c r="G22" s="179">
        <v>2085.69148</v>
      </c>
      <c r="H22" s="179">
        <v>395620.85165999999</v>
      </c>
      <c r="I22" s="179">
        <v>26354.898530000002</v>
      </c>
      <c r="J22" s="179">
        <v>13262.90415</v>
      </c>
      <c r="K22" s="179">
        <v>651.72610999999995</v>
      </c>
      <c r="L22" s="179">
        <v>624.94758999999999</v>
      </c>
      <c r="M22" s="179">
        <v>439241.3504</v>
      </c>
      <c r="N22" s="96"/>
    </row>
    <row r="23" spans="1:14" ht="18.75" customHeight="1">
      <c r="A23" s="174" t="str">
        <f>'4 Tablica 2 - Graf 2'!F5</f>
        <v>Svibanj 2014.</v>
      </c>
      <c r="B23" s="175" t="str">
        <f>'4 Tablica 2 - Graf 2'!F6</f>
        <v>May 2014</v>
      </c>
      <c r="C23" s="179">
        <v>2572.6648</v>
      </c>
      <c r="D23" s="180">
        <v>1.316E-2</v>
      </c>
      <c r="E23" s="179">
        <v>2572.67796</v>
      </c>
      <c r="F23" s="179">
        <v>371599.49541999999</v>
      </c>
      <c r="G23" s="179">
        <v>1253.2372499999999</v>
      </c>
      <c r="H23" s="179">
        <v>372852.73267</v>
      </c>
      <c r="I23" s="179">
        <v>37432.186649999996</v>
      </c>
      <c r="J23" s="179">
        <v>15512.16865</v>
      </c>
      <c r="K23" s="179">
        <v>3419.8487200000004</v>
      </c>
      <c r="L23" s="179">
        <v>3345.52045</v>
      </c>
      <c r="M23" s="179">
        <v>435135.13510000001</v>
      </c>
      <c r="N23" s="96"/>
    </row>
    <row r="24" spans="1:14" ht="18.75" customHeight="1">
      <c r="A24" s="700" t="s">
        <v>96</v>
      </c>
      <c r="B24" s="700"/>
      <c r="C24" s="176">
        <v>5.9573205961382832E-2</v>
      </c>
      <c r="D24" s="176">
        <v>6.2697568389057752</v>
      </c>
      <c r="E24" s="176">
        <v>5.9604972866483433E-2</v>
      </c>
      <c r="F24" s="176">
        <v>5.9030394363714753E-2</v>
      </c>
      <c r="G24" s="176">
        <v>0.66424312714930878</v>
      </c>
      <c r="H24" s="176">
        <v>6.1064642940813096E-2</v>
      </c>
      <c r="I24" s="176">
        <v>-0.29592949574587557</v>
      </c>
      <c r="J24" s="176">
        <v>-0.14500000294929744</v>
      </c>
      <c r="K24" s="176">
        <v>-0.80942838021209318</v>
      </c>
      <c r="L24" s="176">
        <v>-0.81319869379366672</v>
      </c>
      <c r="M24" s="176">
        <v>9.43664385790478E-3</v>
      </c>
      <c r="N24" s="96"/>
    </row>
    <row r="25" spans="1:14" ht="36.75" customHeight="1">
      <c r="A25" s="700" t="s">
        <v>97</v>
      </c>
      <c r="B25" s="700"/>
      <c r="C25" s="179">
        <v>2741.7696000000001</v>
      </c>
      <c r="D25" s="180">
        <v>0.12084</v>
      </c>
      <c r="E25" s="179">
        <v>2741.8904400000001</v>
      </c>
      <c r="F25" s="179">
        <v>396099.48819999996</v>
      </c>
      <c r="G25" s="179">
        <v>1490.0281399999999</v>
      </c>
      <c r="H25" s="179">
        <v>397589.51633999997</v>
      </c>
      <c r="I25" s="179">
        <v>44466.415740000004</v>
      </c>
      <c r="J25" s="179">
        <v>20010.921979999999</v>
      </c>
      <c r="K25" s="179">
        <v>353.17065000000002</v>
      </c>
      <c r="L25" s="179">
        <v>351.15034000000003</v>
      </c>
      <c r="M25" s="179">
        <v>465513.06548999995</v>
      </c>
      <c r="N25" s="86"/>
    </row>
    <row r="26" spans="1:14" ht="28.5" customHeight="1">
      <c r="A26" s="700" t="s">
        <v>81</v>
      </c>
      <c r="B26" s="700"/>
      <c r="C26" s="176">
        <v>-5.7783520540895562E-3</v>
      </c>
      <c r="D26" s="176">
        <v>-0.20829195630585898</v>
      </c>
      <c r="E26" s="176">
        <v>-5.7872771896750877E-3</v>
      </c>
      <c r="F26" s="176">
        <v>-6.4739493394779836E-3</v>
      </c>
      <c r="G26" s="176">
        <v>0.39976650373864758</v>
      </c>
      <c r="H26" s="176">
        <v>-4.9515004774836092E-3</v>
      </c>
      <c r="I26" s="176">
        <v>-0.40730778293218017</v>
      </c>
      <c r="J26" s="176">
        <v>-0.33721673777671685</v>
      </c>
      <c r="K26" s="176">
        <v>0.84535750634997531</v>
      </c>
      <c r="L26" s="176">
        <v>0.77971517840478222</v>
      </c>
      <c r="M26" s="176">
        <v>-5.6436042374764059E-2</v>
      </c>
    </row>
    <row r="27" spans="1:14" ht="30.75" customHeight="1">
      <c r="A27" s="695" t="s">
        <v>82</v>
      </c>
      <c r="B27" s="695"/>
      <c r="C27" s="418">
        <v>16304.555270000001</v>
      </c>
      <c r="D27" s="419">
        <v>0.30044999999999999</v>
      </c>
      <c r="E27" s="418">
        <v>16304.85572</v>
      </c>
      <c r="F27" s="418">
        <v>2354215.9421200003</v>
      </c>
      <c r="G27" s="418">
        <v>12657.316410000001</v>
      </c>
      <c r="H27" s="418">
        <v>2366873.2585300002</v>
      </c>
      <c r="I27" s="418">
        <v>259627.72252000001</v>
      </c>
      <c r="J27" s="418">
        <v>110009.40178</v>
      </c>
      <c r="K27" s="418">
        <v>7014.1532800000004</v>
      </c>
      <c r="L27" s="418">
        <v>6615.5484999999999</v>
      </c>
      <c r="M27" s="418">
        <v>2766444.9403300001</v>
      </c>
    </row>
    <row r="28" spans="1:14" ht="12.75" customHeight="1">
      <c r="A28" s="20" t="s">
        <v>99</v>
      </c>
    </row>
    <row r="29" spans="1:14" ht="12.75" customHeight="1"/>
    <row r="30" spans="1:14" ht="12.75" customHeight="1"/>
    <row r="31" spans="1:14" ht="12.75" customHeight="1"/>
    <row r="32" spans="1:14" ht="12.75" customHeight="1">
      <c r="A32" s="82" t="s">
        <v>389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98</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7"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06" t="s">
        <v>385</v>
      </c>
      <c r="K1" s="404" t="str">
        <f>Naslovnica!A20</f>
        <v>Lipanj 2014.</v>
      </c>
    </row>
    <row r="2" spans="1:13" ht="12.75" customHeight="1">
      <c r="A2" s="25" t="s">
        <v>100</v>
      </c>
      <c r="K2" s="19" t="str">
        <f>Naslovnica!A24</f>
        <v>June 2014</v>
      </c>
    </row>
    <row r="3" spans="1:13" ht="12.75" customHeight="1">
      <c r="D3" s="696" t="s">
        <v>83</v>
      </c>
      <c r="E3" s="696"/>
      <c r="F3" s="696"/>
    </row>
    <row r="4" spans="1:13" ht="69.75" customHeight="1">
      <c r="A4" s="697" t="s">
        <v>101</v>
      </c>
      <c r="B4" s="697"/>
      <c r="C4" s="415" t="s">
        <v>102</v>
      </c>
      <c r="D4" s="415" t="s">
        <v>103</v>
      </c>
      <c r="E4" s="415" t="s">
        <v>104</v>
      </c>
      <c r="F4" s="415" t="s">
        <v>105</v>
      </c>
    </row>
    <row r="5" spans="1:13" ht="17.25" customHeight="1">
      <c r="A5" s="181" t="str">
        <f>Naslovnica!A20</f>
        <v>Lipanj 2014.</v>
      </c>
      <c r="B5" s="182" t="str">
        <f>Naslovnica!A24</f>
        <v>June 2014</v>
      </c>
      <c r="C5" s="183">
        <v>20177.616169998764</v>
      </c>
      <c r="D5" s="183">
        <v>448080.72266999999</v>
      </c>
      <c r="E5" s="183">
        <v>439241.35040000005</v>
      </c>
      <c r="F5" s="183">
        <v>29016.988439998706</v>
      </c>
      <c r="G5" s="96"/>
      <c r="H5" s="96"/>
    </row>
    <row r="6" spans="1:13" ht="17.25" customHeight="1">
      <c r="A6" s="184" t="str">
        <f>'4 Tablica 2 - Graf 2'!F5</f>
        <v>Svibanj 2014.</v>
      </c>
      <c r="B6" s="185" t="str">
        <f>'4 Tablica 2 - Graf 2'!F6</f>
        <v>May 2014</v>
      </c>
      <c r="C6" s="183">
        <v>24235.612399998725</v>
      </c>
      <c r="D6" s="183">
        <v>431077.13887000002</v>
      </c>
      <c r="E6" s="183">
        <v>435135.13509999996</v>
      </c>
      <c r="F6" s="183">
        <v>20177.616169998772</v>
      </c>
      <c r="G6" s="96"/>
      <c r="H6" s="96"/>
      <c r="M6" s="86"/>
    </row>
    <row r="7" spans="1:13" ht="19.5" customHeight="1">
      <c r="A7" s="700" t="s">
        <v>96</v>
      </c>
      <c r="B7" s="700"/>
      <c r="C7" s="186">
        <v>-0.16743939303139599</v>
      </c>
      <c r="D7" s="186">
        <v>3.9444410911170437E-2</v>
      </c>
      <c r="E7" s="186">
        <v>9.4366438579050489E-3</v>
      </c>
      <c r="F7" s="186">
        <v>0.43807812555889614</v>
      </c>
      <c r="G7" s="96"/>
      <c r="H7" s="86"/>
    </row>
    <row r="8" spans="1:13" ht="32.25" customHeight="1">
      <c r="A8" s="700" t="s">
        <v>80</v>
      </c>
      <c r="B8" s="700"/>
      <c r="C8" s="183">
        <v>30380.611519998729</v>
      </c>
      <c r="D8" s="183">
        <v>473182.81605999992</v>
      </c>
      <c r="E8" s="183">
        <v>465513.06548999995</v>
      </c>
      <c r="F8" s="183">
        <v>38050.362089998729</v>
      </c>
    </row>
    <row r="9" spans="1:13" ht="19.5" customHeight="1">
      <c r="A9" s="700" t="s">
        <v>81</v>
      </c>
      <c r="B9" s="700"/>
      <c r="C9" s="186">
        <v>-0.33583903810769611</v>
      </c>
      <c r="D9" s="186">
        <v>-5.3049461092046446E-2</v>
      </c>
      <c r="E9" s="186">
        <v>-5.6436042374763934E-2</v>
      </c>
      <c r="F9" s="186">
        <v>-0.23740572109757616</v>
      </c>
    </row>
    <row r="10" spans="1:13" ht="21" customHeight="1">
      <c r="A10" s="706" t="s">
        <v>82</v>
      </c>
      <c r="B10" s="706"/>
      <c r="C10" s="420">
        <v>34695.017219998714</v>
      </c>
      <c r="D10" s="420">
        <v>2760766.9115500003</v>
      </c>
      <c r="E10" s="420">
        <v>2766444.9403300001</v>
      </c>
      <c r="F10" s="420">
        <v>29016.988439999055</v>
      </c>
      <c r="H10" s="378"/>
    </row>
    <row r="11" spans="1:13" ht="12.75" customHeight="1"/>
    <row r="12" spans="1:13" ht="12.75" customHeight="1">
      <c r="A12" s="606" t="s">
        <v>906</v>
      </c>
      <c r="K12" s="404" t="str">
        <f>Naslovnica!A20</f>
        <v>Lipanj 2014.</v>
      </c>
    </row>
    <row r="13" spans="1:13" ht="12.75" customHeight="1">
      <c r="A13" s="25" t="s">
        <v>433</v>
      </c>
      <c r="K13" s="19" t="str">
        <f>Naslovnica!A24</f>
        <v>June 2014</v>
      </c>
    </row>
    <row r="14" spans="1:13" ht="12.75" customHeight="1">
      <c r="I14" s="696" t="s">
        <v>83</v>
      </c>
      <c r="J14" s="696"/>
      <c r="K14" s="696"/>
    </row>
    <row r="15" spans="1:13" ht="21" customHeight="1">
      <c r="A15" s="697" t="s">
        <v>106</v>
      </c>
      <c r="B15" s="707"/>
      <c r="C15" s="697" t="s">
        <v>107</v>
      </c>
      <c r="D15" s="702" t="s">
        <v>114</v>
      </c>
      <c r="E15" s="702"/>
      <c r="F15" s="702"/>
      <c r="G15" s="702"/>
      <c r="H15" s="702" t="s">
        <v>115</v>
      </c>
      <c r="I15" s="702"/>
      <c r="J15" s="702"/>
      <c r="K15" s="414"/>
    </row>
    <row r="16" spans="1:13" ht="126.75" customHeight="1">
      <c r="A16" s="697"/>
      <c r="B16" s="707"/>
      <c r="C16" s="697"/>
      <c r="D16" s="415" t="s">
        <v>108</v>
      </c>
      <c r="E16" s="415" t="s">
        <v>109</v>
      </c>
      <c r="F16" s="415" t="s">
        <v>110</v>
      </c>
      <c r="G16" s="415" t="s">
        <v>74</v>
      </c>
      <c r="H16" s="415" t="s">
        <v>111</v>
      </c>
      <c r="I16" s="415" t="s">
        <v>112</v>
      </c>
      <c r="J16" s="415" t="s">
        <v>74</v>
      </c>
      <c r="K16" s="415" t="s">
        <v>113</v>
      </c>
    </row>
    <row r="17" spans="1:13" ht="16.5" customHeight="1">
      <c r="A17" s="181" t="str">
        <f>Naslovnica!A20</f>
        <v>Lipanj 2014.</v>
      </c>
      <c r="B17" s="182" t="str">
        <f>Naslovnica!A24</f>
        <v>June 2014</v>
      </c>
      <c r="C17" s="183">
        <v>276013.02437000006</v>
      </c>
      <c r="D17" s="183">
        <v>24904.128639999999</v>
      </c>
      <c r="E17" s="183">
        <v>1450.7698899999998</v>
      </c>
      <c r="F17" s="183">
        <v>143.27521999999999</v>
      </c>
      <c r="G17" s="183">
        <v>26498.173749999998</v>
      </c>
      <c r="H17" s="183">
        <v>29455.84403</v>
      </c>
      <c r="I17" s="183">
        <v>143.27521999999999</v>
      </c>
      <c r="J17" s="183">
        <v>29599.11925</v>
      </c>
      <c r="K17" s="183">
        <v>272912.07887000008</v>
      </c>
      <c r="L17" s="96"/>
      <c r="M17" s="86"/>
    </row>
    <row r="18" spans="1:13" ht="16.5" customHeight="1">
      <c r="A18" s="184" t="str">
        <f>'4 Tablica 2 - Graf 2'!F5</f>
        <v>Svibanj 2014.</v>
      </c>
      <c r="B18" s="185" t="str">
        <f>'4 Tablica 2 - Graf 2'!F6</f>
        <v>May 2014</v>
      </c>
      <c r="C18" s="183">
        <v>256598.88685000007</v>
      </c>
      <c r="D18" s="183">
        <v>36246.0916</v>
      </c>
      <c r="E18" s="183">
        <v>1186.0950500000001</v>
      </c>
      <c r="F18" s="183">
        <v>96.467690000000005</v>
      </c>
      <c r="G18" s="183">
        <v>37528.654340000001</v>
      </c>
      <c r="H18" s="183">
        <v>18018.049129999999</v>
      </c>
      <c r="I18" s="183">
        <v>96.467690000000005</v>
      </c>
      <c r="J18" s="183">
        <v>18114.516820000001</v>
      </c>
      <c r="K18" s="183">
        <v>276013.02437000006</v>
      </c>
      <c r="L18" s="96"/>
    </row>
    <row r="19" spans="1:13" ht="18.75" customHeight="1">
      <c r="A19" s="700" t="s">
        <v>96</v>
      </c>
      <c r="B19" s="700"/>
      <c r="C19" s="187">
        <v>7.5659476774538409E-2</v>
      </c>
      <c r="D19" s="187">
        <v>-0.31291547472665993</v>
      </c>
      <c r="E19" s="187">
        <v>0.22314808581318979</v>
      </c>
      <c r="F19" s="187">
        <v>0.4852145832454367</v>
      </c>
      <c r="G19" s="187">
        <v>-0.29392155897908495</v>
      </c>
      <c r="H19" s="187">
        <v>0.63479652083732563</v>
      </c>
      <c r="I19" s="187">
        <v>0.4852145832454367</v>
      </c>
      <c r="J19" s="187">
        <v>0.63399993188446513</v>
      </c>
      <c r="K19" s="187">
        <v>-1.1234779616207906E-2</v>
      </c>
      <c r="L19" s="96"/>
    </row>
    <row r="20" spans="1:13" ht="27.75" customHeight="1">
      <c r="A20" s="700" t="s">
        <v>80</v>
      </c>
      <c r="B20" s="700"/>
      <c r="C20" s="183">
        <v>212569.7269100002</v>
      </c>
      <c r="D20" s="183">
        <v>43214.630749999997</v>
      </c>
      <c r="E20" s="183">
        <v>1251.7849899999999</v>
      </c>
      <c r="F20" s="183">
        <v>137.42443</v>
      </c>
      <c r="G20" s="183">
        <v>44603.840169999996</v>
      </c>
      <c r="H20" s="183">
        <v>42113.709590000006</v>
      </c>
      <c r="I20" s="183">
        <v>137.42443</v>
      </c>
      <c r="J20" s="183">
        <v>42251.134020000005</v>
      </c>
      <c r="K20" s="183">
        <v>214922.43306000018</v>
      </c>
      <c r="L20" s="86"/>
    </row>
    <row r="21" spans="1:13" ht="20.25" customHeight="1">
      <c r="A21" s="700" t="s">
        <v>121</v>
      </c>
      <c r="B21" s="700"/>
      <c r="C21" s="187">
        <v>0.29845876166017321</v>
      </c>
      <c r="D21" s="187">
        <v>-0.42371071538080884</v>
      </c>
      <c r="E21" s="187">
        <v>0.1589609250706864</v>
      </c>
      <c r="F21" s="187">
        <v>4.2574598999610108E-2</v>
      </c>
      <c r="G21" s="187">
        <v>-0.40592169532922079</v>
      </c>
      <c r="H21" s="187">
        <v>-0.30056401307866842</v>
      </c>
      <c r="I21" s="187">
        <v>4.2574598999610108E-2</v>
      </c>
      <c r="J21" s="187">
        <v>-0.29944793349241339</v>
      </c>
      <c r="K21" s="187">
        <v>0.26981662632588405</v>
      </c>
    </row>
    <row r="22" spans="1:13" ht="24" customHeight="1">
      <c r="A22" s="706" t="s">
        <v>116</v>
      </c>
      <c r="B22" s="706"/>
      <c r="C22" s="420">
        <v>214771.40143000011</v>
      </c>
      <c r="D22" s="420">
        <v>252275.94465000002</v>
      </c>
      <c r="E22" s="420">
        <v>7351.7778699999999</v>
      </c>
      <c r="F22" s="420">
        <v>925.8255200000001</v>
      </c>
      <c r="G22" s="420">
        <v>260553.54804000002</v>
      </c>
      <c r="H22" s="420">
        <v>201487.04508000001</v>
      </c>
      <c r="I22" s="420">
        <v>925.8255200000001</v>
      </c>
      <c r="J22" s="420">
        <v>202412.87060000002</v>
      </c>
      <c r="K22" s="420">
        <v>272912.07887000008</v>
      </c>
    </row>
    <row r="23" spans="1:13" ht="35.25" customHeight="1">
      <c r="A23" s="704" t="s">
        <v>117</v>
      </c>
      <c r="B23" s="704"/>
      <c r="C23" s="704"/>
      <c r="D23" s="704"/>
      <c r="E23" s="704"/>
      <c r="F23" s="704"/>
      <c r="G23" s="704"/>
      <c r="H23" s="704"/>
      <c r="I23" s="704"/>
      <c r="J23" s="704"/>
      <c r="K23" s="704"/>
    </row>
    <row r="24" spans="1:13" ht="42.75" customHeight="1">
      <c r="A24" s="705" t="s">
        <v>118</v>
      </c>
      <c r="B24" s="705"/>
      <c r="C24" s="705"/>
      <c r="D24" s="705"/>
      <c r="E24" s="705"/>
      <c r="F24" s="705"/>
      <c r="G24" s="705"/>
      <c r="H24" s="705"/>
      <c r="I24" s="705"/>
      <c r="J24" s="705"/>
      <c r="K24" s="705"/>
    </row>
    <row r="25" spans="1:13" ht="12.75" customHeight="1">
      <c r="B25" s="28"/>
      <c r="C25" s="29"/>
      <c r="D25" s="29"/>
      <c r="E25" s="29"/>
      <c r="F25" s="30"/>
      <c r="G25" s="30"/>
      <c r="H25" s="30"/>
      <c r="I25" s="30"/>
      <c r="J25" s="31"/>
    </row>
    <row r="26" spans="1:13" ht="12.75" customHeight="1">
      <c r="A26" s="27" t="s">
        <v>119</v>
      </c>
    </row>
    <row r="27" spans="1:13" ht="12.75" customHeight="1"/>
    <row r="28" spans="1:13" ht="12.75" customHeight="1">
      <c r="A28" s="82" t="s">
        <v>389</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120</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06" t="s">
        <v>907</v>
      </c>
      <c r="H1" s="404" t="str">
        <f>Naslovnica!A20</f>
        <v>Lipanj 2014.</v>
      </c>
    </row>
    <row r="2" spans="1:9" ht="12.75" customHeight="1">
      <c r="A2" s="130" t="s">
        <v>884</v>
      </c>
      <c r="H2" s="129" t="str">
        <f>Naslovnica!A24</f>
        <v>June 2014</v>
      </c>
    </row>
    <row r="3" spans="1:9" ht="12.75" customHeight="1"/>
    <row r="4" spans="1:9" ht="12.75" customHeight="1">
      <c r="F4" s="696" t="s">
        <v>608</v>
      </c>
      <c r="G4" s="696"/>
      <c r="H4" s="696"/>
    </row>
    <row r="5" spans="1:9" ht="21" customHeight="1">
      <c r="A5" s="421"/>
      <c r="B5" s="702" t="s">
        <v>606</v>
      </c>
      <c r="C5" s="702"/>
      <c r="D5" s="702"/>
      <c r="E5" s="702"/>
      <c r="F5" s="702"/>
      <c r="G5" s="702"/>
      <c r="H5" s="405"/>
    </row>
    <row r="6" spans="1:9" ht="33.75" customHeight="1">
      <c r="A6" s="422" t="s">
        <v>122</v>
      </c>
      <c r="B6" s="421" t="str">
        <f>Naslovnica!A20</f>
        <v>Lipanj 2014.</v>
      </c>
      <c r="C6" s="423" t="str">
        <f>'4 Tablica 2 - Graf 2'!F5</f>
        <v>Svibanj 2014.</v>
      </c>
      <c r="D6" s="421" t="s">
        <v>123</v>
      </c>
      <c r="E6" s="421" t="s">
        <v>124</v>
      </c>
      <c r="F6" s="421" t="s">
        <v>125</v>
      </c>
      <c r="G6" s="421" t="s">
        <v>126</v>
      </c>
      <c r="H6" s="421" t="s">
        <v>127</v>
      </c>
    </row>
    <row r="7" spans="1:9" ht="33.75" customHeight="1">
      <c r="A7" s="424" t="s">
        <v>128</v>
      </c>
      <c r="B7" s="424" t="str">
        <f>Naslovnica!A24</f>
        <v>June 2014</v>
      </c>
      <c r="C7" s="425" t="str">
        <f>'4 Tablica 2 - Graf 2'!F6</f>
        <v>May 2014</v>
      </c>
      <c r="D7" s="424" t="s">
        <v>129</v>
      </c>
      <c r="E7" s="426" t="s">
        <v>130</v>
      </c>
      <c r="F7" s="426" t="s">
        <v>131</v>
      </c>
      <c r="G7" s="426" t="s">
        <v>132</v>
      </c>
      <c r="H7" s="426" t="s">
        <v>133</v>
      </c>
    </row>
    <row r="8" spans="1:9">
      <c r="A8" s="188" t="s">
        <v>134</v>
      </c>
      <c r="B8" s="189">
        <v>152409.48003000001</v>
      </c>
      <c r="C8" s="189">
        <v>144451.97414999999</v>
      </c>
      <c r="D8" s="187">
        <v>5.5087553678822544E-2</v>
      </c>
      <c r="E8" s="189">
        <v>154370.34083</v>
      </c>
      <c r="F8" s="187">
        <v>-1.2702315674481723E-2</v>
      </c>
      <c r="G8" s="189">
        <v>912251.46942999994</v>
      </c>
      <c r="H8" s="189">
        <v>19159518.167689994</v>
      </c>
      <c r="I8" s="96"/>
    </row>
    <row r="9" spans="1:9">
      <c r="A9" s="188" t="s">
        <v>135</v>
      </c>
      <c r="B9" s="189">
        <v>53377.4689</v>
      </c>
      <c r="C9" s="189">
        <v>50072.777409999995</v>
      </c>
      <c r="D9" s="187">
        <v>6.5997766869229577E-2</v>
      </c>
      <c r="E9" s="189">
        <v>53237.420869999994</v>
      </c>
      <c r="F9" s="187">
        <v>2.630631381298269E-3</v>
      </c>
      <c r="G9" s="189">
        <v>318703.38725000003</v>
      </c>
      <c r="H9" s="189">
        <v>5982942.0596599998</v>
      </c>
      <c r="I9" s="96"/>
    </row>
    <row r="10" spans="1:9">
      <c r="A10" s="188" t="s">
        <v>136</v>
      </c>
      <c r="B10" s="189">
        <v>68573.495939999993</v>
      </c>
      <c r="C10" s="189">
        <v>63962.437170000005</v>
      </c>
      <c r="D10" s="187">
        <v>7.2090104348973921E-2</v>
      </c>
      <c r="E10" s="189">
        <v>68948.911650000009</v>
      </c>
      <c r="F10" s="187">
        <v>-5.4448388091418937E-3</v>
      </c>
      <c r="G10" s="189">
        <v>410264.01601999998</v>
      </c>
      <c r="H10" s="189">
        <v>8419207.1209599953</v>
      </c>
      <c r="I10" s="86"/>
    </row>
    <row r="11" spans="1:9">
      <c r="A11" s="188" t="s">
        <v>137</v>
      </c>
      <c r="B11" s="189">
        <v>119174.71531</v>
      </c>
      <c r="C11" s="189">
        <v>113112.30669</v>
      </c>
      <c r="D11" s="187">
        <v>5.3596366278824775E-2</v>
      </c>
      <c r="E11" s="189">
        <v>119542.81485</v>
      </c>
      <c r="F11" s="187">
        <v>-3.0792276429317793E-3</v>
      </c>
      <c r="G11" s="189">
        <v>712997.06942000007</v>
      </c>
      <c r="H11" s="189">
        <v>14774912.456240002</v>
      </c>
    </row>
    <row r="12" spans="1:9" ht="22.5" customHeight="1">
      <c r="A12" s="427" t="s">
        <v>138</v>
      </c>
      <c r="B12" s="428">
        <v>393535.16018000001</v>
      </c>
      <c r="C12" s="428">
        <v>371599.49541999999</v>
      </c>
      <c r="D12" s="429">
        <v>5.9030394363714753E-2</v>
      </c>
      <c r="E12" s="428">
        <v>396099.48820000002</v>
      </c>
      <c r="F12" s="429">
        <v>-6.4739493394781293E-3</v>
      </c>
      <c r="G12" s="428">
        <v>2354215.9421199998</v>
      </c>
      <c r="H12" s="428">
        <v>48336579.804549992</v>
      </c>
    </row>
    <row r="13" spans="1:9" ht="21.75" customHeight="1">
      <c r="A13" s="711" t="s">
        <v>139</v>
      </c>
      <c r="B13" s="711"/>
      <c r="C13" s="711"/>
      <c r="D13" s="711"/>
      <c r="E13" s="711"/>
      <c r="F13" s="711"/>
      <c r="G13" s="711"/>
      <c r="H13" s="711"/>
    </row>
    <row r="14" spans="1:9" ht="21" customHeight="1">
      <c r="A14" s="712" t="s">
        <v>140</v>
      </c>
      <c r="B14" s="712"/>
      <c r="C14" s="712"/>
      <c r="D14" s="712"/>
      <c r="E14" s="712"/>
      <c r="F14" s="712"/>
      <c r="G14" s="712"/>
      <c r="H14" s="712"/>
    </row>
    <row r="15" spans="1:9" ht="12.75" customHeight="1"/>
    <row r="16" spans="1:9" ht="12.75" customHeight="1"/>
    <row r="17" spans="1:9" ht="12.75" customHeight="1">
      <c r="A17" s="606" t="s">
        <v>908</v>
      </c>
      <c r="H17" s="404" t="str">
        <f>Naslovnica!A20</f>
        <v>Lipanj 2014.</v>
      </c>
    </row>
    <row r="18" spans="1:9" ht="12.75" customHeight="1">
      <c r="A18" s="130" t="s">
        <v>607</v>
      </c>
      <c r="H18" s="129" t="str">
        <f>Naslovnica!A24</f>
        <v>June 2014</v>
      </c>
    </row>
    <row r="19" spans="1:9" ht="12.75" customHeight="1"/>
    <row r="20" spans="1:9" ht="12.75" customHeight="1">
      <c r="E20" s="696" t="s">
        <v>608</v>
      </c>
      <c r="F20" s="696"/>
      <c r="G20" s="696"/>
    </row>
    <row r="21" spans="1:9" ht="25.5" customHeight="1">
      <c r="A21" s="421"/>
      <c r="B21" s="702" t="s">
        <v>141</v>
      </c>
      <c r="C21" s="702"/>
      <c r="D21" s="702"/>
      <c r="E21" s="702"/>
      <c r="F21" s="702"/>
      <c r="G21" s="702"/>
    </row>
    <row r="22" spans="1:9" ht="33.75" customHeight="1">
      <c r="A22" s="421" t="s">
        <v>122</v>
      </c>
      <c r="B22" s="421" t="str">
        <f>Naslovnica!A20</f>
        <v>Lipanj 2014.</v>
      </c>
      <c r="C22" s="423" t="str">
        <f>'4 Tablica 2 - Graf 2'!F5</f>
        <v>Svibanj 2014.</v>
      </c>
      <c r="D22" s="421" t="s">
        <v>123</v>
      </c>
      <c r="E22" s="421" t="s">
        <v>124</v>
      </c>
      <c r="F22" s="421" t="s">
        <v>125</v>
      </c>
      <c r="G22" s="421" t="s">
        <v>126</v>
      </c>
    </row>
    <row r="23" spans="1:9" ht="33.75" customHeight="1">
      <c r="A23" s="424" t="s">
        <v>128</v>
      </c>
      <c r="B23" s="424" t="str">
        <f>Naslovnica!A24</f>
        <v>June 2014</v>
      </c>
      <c r="C23" s="425" t="str">
        <f>'4 Tablica 2 - Graf 2'!F6</f>
        <v>May 2014</v>
      </c>
      <c r="D23" s="424" t="s">
        <v>129</v>
      </c>
      <c r="E23" s="426" t="s">
        <v>130</v>
      </c>
      <c r="F23" s="426" t="s">
        <v>131</v>
      </c>
      <c r="G23" s="426" t="s">
        <v>132</v>
      </c>
    </row>
    <row r="24" spans="1:9">
      <c r="A24" s="188" t="s">
        <v>134</v>
      </c>
      <c r="B24" s="189">
        <v>781.47663</v>
      </c>
      <c r="C24" s="189">
        <v>740.83046999999999</v>
      </c>
      <c r="D24" s="187">
        <v>5.48656698745126E-2</v>
      </c>
      <c r="E24" s="189">
        <v>792.38054</v>
      </c>
      <c r="F24" s="187">
        <v>-1.3760951272225838E-2</v>
      </c>
      <c r="G24" s="189">
        <v>4676.3122999999996</v>
      </c>
      <c r="H24" s="96"/>
      <c r="I24" s="96"/>
    </row>
    <row r="25" spans="1:9">
      <c r="A25" s="188" t="s">
        <v>135</v>
      </c>
      <c r="B25" s="189">
        <v>430.43905000000001</v>
      </c>
      <c r="C25" s="189">
        <v>403.81372999999996</v>
      </c>
      <c r="D25" s="187">
        <v>6.5934657546191031E-2</v>
      </c>
      <c r="E25" s="189">
        <v>429.32693999999998</v>
      </c>
      <c r="F25" s="187">
        <v>2.5903568967743551E-3</v>
      </c>
      <c r="G25" s="189">
        <v>2570.07521</v>
      </c>
      <c r="H25" s="96"/>
      <c r="I25" s="96"/>
    </row>
    <row r="26" spans="1:9">
      <c r="A26" s="188" t="s">
        <v>136</v>
      </c>
      <c r="B26" s="189">
        <v>552.97755000000006</v>
      </c>
      <c r="C26" s="189">
        <v>515.82702000000006</v>
      </c>
      <c r="D26" s="187">
        <v>7.2021295045769415E-2</v>
      </c>
      <c r="E26" s="189">
        <v>556.02193</v>
      </c>
      <c r="F26" s="187">
        <v>-5.4752876383849331E-3</v>
      </c>
      <c r="G26" s="189">
        <v>3308.4307000000003</v>
      </c>
      <c r="H26" s="86"/>
      <c r="I26" s="86"/>
    </row>
    <row r="27" spans="1:9">
      <c r="A27" s="188" t="s">
        <v>137</v>
      </c>
      <c r="B27" s="189">
        <v>961.03345999999999</v>
      </c>
      <c r="C27" s="189">
        <v>912.19358</v>
      </c>
      <c r="D27" s="187">
        <v>5.3541135424347096E-2</v>
      </c>
      <c r="E27" s="189">
        <v>964.04018999999994</v>
      </c>
      <c r="F27" s="187">
        <v>-3.1188844938092757E-3</v>
      </c>
      <c r="G27" s="189">
        <v>5749.7370599999995</v>
      </c>
    </row>
    <row r="28" spans="1:9" ht="22.5" customHeight="1">
      <c r="A28" s="427" t="s">
        <v>138</v>
      </c>
      <c r="B28" s="428">
        <v>2725.9266900000002</v>
      </c>
      <c r="C28" s="428">
        <v>2572.6648</v>
      </c>
      <c r="D28" s="429">
        <v>5.9573205961383005E-2</v>
      </c>
      <c r="E28" s="428">
        <v>2741.7695999999996</v>
      </c>
      <c r="F28" s="429">
        <v>-5.7783520540892258E-3</v>
      </c>
      <c r="G28" s="428">
        <v>16304.555269999999</v>
      </c>
    </row>
    <row r="29" spans="1:9" ht="24.75" customHeight="1">
      <c r="A29" s="708" t="s">
        <v>142</v>
      </c>
      <c r="B29" s="708"/>
      <c r="C29" s="708"/>
      <c r="D29" s="708"/>
      <c r="E29" s="708"/>
      <c r="F29" s="708"/>
      <c r="G29" s="708"/>
    </row>
    <row r="30" spans="1:9" ht="25.5" customHeight="1">
      <c r="A30" s="709" t="s">
        <v>143</v>
      </c>
      <c r="B30" s="710"/>
      <c r="C30" s="710"/>
      <c r="D30" s="710"/>
      <c r="E30" s="710"/>
      <c r="F30" s="710"/>
      <c r="G30" s="710"/>
    </row>
    <row r="31" spans="1:9" ht="12.75" customHeight="1"/>
    <row r="32" spans="1:9" ht="12.75" customHeight="1">
      <c r="A32" s="27" t="s">
        <v>609</v>
      </c>
    </row>
    <row r="33" spans="1:8" ht="12.75" customHeight="1"/>
    <row r="34" spans="1:8" ht="12.75" customHeight="1"/>
    <row r="35" spans="1:8" ht="12.75" customHeight="1">
      <c r="A35" s="82" t="s">
        <v>389</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c r="H45" s="21" t="s">
        <v>144</v>
      </c>
    </row>
    <row r="46" spans="1:8" ht="12.75" customHeight="1"/>
  </sheetData>
  <mergeCells count="8">
    <mergeCell ref="A29:G29"/>
    <mergeCell ref="A30:G30"/>
    <mergeCell ref="B5:G5"/>
    <mergeCell ref="F4:H4"/>
    <mergeCell ref="A13:H13"/>
    <mergeCell ref="A14:H14"/>
    <mergeCell ref="B21:G21"/>
    <mergeCell ref="E20:G20"/>
  </mergeCells>
  <hyperlinks>
    <hyperlink ref="A35" location="'2 Sadržaj'!A1" display="Sadržaj /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140625" customWidth="1"/>
    <col min="2" max="2" width="13.28515625" customWidth="1"/>
    <col min="3" max="3" width="8.28515625" bestFit="1" customWidth="1"/>
    <col min="4" max="4" width="13.42578125" bestFit="1" customWidth="1"/>
    <col min="5" max="5" width="9" bestFit="1" customWidth="1"/>
    <col min="6" max="6" width="11.28515625" customWidth="1"/>
    <col min="7" max="7" width="10" customWidth="1"/>
  </cols>
  <sheetData>
    <row r="1" spans="1:8" ht="12.75" customHeight="1">
      <c r="A1" s="403" t="s">
        <v>386</v>
      </c>
      <c r="G1" s="404" t="str">
        <f>Naslovnica!A20</f>
        <v>Lipanj 2014.</v>
      </c>
    </row>
    <row r="2" spans="1:8" ht="12.75" customHeight="1">
      <c r="A2" s="128" t="s">
        <v>145</v>
      </c>
      <c r="G2" s="129" t="str">
        <f>Naslovnica!A24</f>
        <v>June 2014</v>
      </c>
    </row>
    <row r="3" spans="1:8" ht="12.75" customHeight="1"/>
    <row r="4" spans="1:8" ht="12.75" customHeight="1">
      <c r="E4" s="713" t="s">
        <v>610</v>
      </c>
      <c r="F4" s="713"/>
      <c r="G4" s="713"/>
    </row>
    <row r="5" spans="1:8" ht="16.5" customHeight="1">
      <c r="A5" s="714" t="s">
        <v>611</v>
      </c>
      <c r="B5" s="715" t="s">
        <v>612</v>
      </c>
      <c r="C5" s="715"/>
      <c r="D5" s="715"/>
      <c r="E5" s="715"/>
      <c r="F5" s="715"/>
      <c r="G5" s="715"/>
    </row>
    <row r="6" spans="1:8" ht="12.75" customHeight="1">
      <c r="A6" s="714"/>
      <c r="B6" s="719" t="str">
        <f>Naslovnica!A20</f>
        <v>Lipanj 2014.</v>
      </c>
      <c r="C6" s="719"/>
      <c r="D6" s="720" t="str">
        <f>'4 Tablica 2 - Graf 2'!F5</f>
        <v>Svibanj 2014.</v>
      </c>
      <c r="E6" s="719"/>
      <c r="F6" s="721" t="s">
        <v>152</v>
      </c>
      <c r="G6" s="721"/>
    </row>
    <row r="7" spans="1:8" ht="12.75" customHeight="1">
      <c r="A7" s="714"/>
      <c r="B7" s="716" t="str">
        <f>Naslovnica!A24</f>
        <v>June 2014</v>
      </c>
      <c r="C7" s="716"/>
      <c r="D7" s="717" t="str">
        <f>'4 Tablica 2 - Graf 2'!F6</f>
        <v>May 2014</v>
      </c>
      <c r="E7" s="716"/>
      <c r="F7" s="718" t="s">
        <v>153</v>
      </c>
      <c r="G7" s="718"/>
    </row>
    <row r="8" spans="1:8" ht="12.75" customHeight="1">
      <c r="A8" s="714"/>
      <c r="B8" s="430" t="s">
        <v>146</v>
      </c>
      <c r="C8" s="430" t="s">
        <v>147</v>
      </c>
      <c r="D8" s="430" t="s">
        <v>146</v>
      </c>
      <c r="E8" s="430" t="s">
        <v>147</v>
      </c>
      <c r="F8" s="430" t="s">
        <v>146</v>
      </c>
      <c r="G8" s="430" t="s">
        <v>148</v>
      </c>
    </row>
    <row r="9" spans="1:8" ht="12.75" customHeight="1">
      <c r="A9" s="714"/>
      <c r="B9" s="431" t="s">
        <v>149</v>
      </c>
      <c r="C9" s="431" t="s">
        <v>150</v>
      </c>
      <c r="D9" s="431" t="s">
        <v>149</v>
      </c>
      <c r="E9" s="431" t="s">
        <v>150</v>
      </c>
      <c r="F9" s="431" t="s">
        <v>149</v>
      </c>
      <c r="G9" s="431" t="s">
        <v>151</v>
      </c>
    </row>
    <row r="10" spans="1:8">
      <c r="A10" s="190" t="s">
        <v>134</v>
      </c>
      <c r="B10" s="625">
        <v>24680837.488609999</v>
      </c>
      <c r="C10" s="626">
        <v>0.40204582297609875</v>
      </c>
      <c r="D10" s="625">
        <v>24147916.820179999</v>
      </c>
      <c r="E10" s="623">
        <v>0.40240899824021359</v>
      </c>
      <c r="F10" s="625">
        <v>532920.66843000054</v>
      </c>
      <c r="G10" s="623">
        <v>2.2069012097335364E-2</v>
      </c>
      <c r="H10" s="96"/>
    </row>
    <row r="11" spans="1:8">
      <c r="A11" s="190" t="s">
        <v>135</v>
      </c>
      <c r="B11" s="625">
        <v>8041992.2503999993</v>
      </c>
      <c r="C11" s="626">
        <v>0.13100241813802282</v>
      </c>
      <c r="D11" s="625">
        <v>7910103.2089</v>
      </c>
      <c r="E11" s="623">
        <v>0.1318166172251384</v>
      </c>
      <c r="F11" s="625">
        <v>131889.04149999935</v>
      </c>
      <c r="G11" s="623">
        <v>1.6673491864379882E-2</v>
      </c>
      <c r="H11" s="86"/>
    </row>
    <row r="12" spans="1:8">
      <c r="A12" s="190" t="s">
        <v>136</v>
      </c>
      <c r="B12" s="625">
        <v>9889252.1477199998</v>
      </c>
      <c r="C12" s="626">
        <v>0.16109390616031968</v>
      </c>
      <c r="D12" s="625">
        <v>9650533.8056600001</v>
      </c>
      <c r="E12" s="623">
        <v>0.16081973737683306</v>
      </c>
      <c r="F12" s="625">
        <v>238718.3420599997</v>
      </c>
      <c r="G12" s="623">
        <v>2.4736283698627359E-2</v>
      </c>
    </row>
    <row r="13" spans="1:8">
      <c r="A13" s="190" t="s">
        <v>137</v>
      </c>
      <c r="B13" s="625">
        <v>18776038.76557</v>
      </c>
      <c r="C13" s="626">
        <v>0.30585785272555865</v>
      </c>
      <c r="D13" s="625">
        <v>18299837.940250002</v>
      </c>
      <c r="E13" s="623">
        <v>0.30495464715781495</v>
      </c>
      <c r="F13" s="625">
        <v>476200.82531999797</v>
      </c>
      <c r="G13" s="623">
        <v>2.6022133467783724E-2</v>
      </c>
    </row>
    <row r="14" spans="1:8" ht="18.75" customHeight="1">
      <c r="A14" s="432" t="s">
        <v>155</v>
      </c>
      <c r="B14" s="628">
        <v>61388120.6523</v>
      </c>
      <c r="C14" s="627">
        <v>0.99999999999999989</v>
      </c>
      <c r="D14" s="628">
        <v>60008391.77499</v>
      </c>
      <c r="E14" s="624">
        <v>1</v>
      </c>
      <c r="F14" s="628">
        <v>1379728.8773100004</v>
      </c>
      <c r="G14" s="624">
        <v>2.2992265523186992E-2</v>
      </c>
    </row>
    <row r="15" spans="1:8" ht="12.75" customHeight="1">
      <c r="A15" s="32" t="s">
        <v>613</v>
      </c>
    </row>
    <row r="16" spans="1:8" ht="12.75" customHeight="1"/>
    <row r="17" spans="1:8" ht="12.75" customHeight="1"/>
    <row r="18" spans="1:8" ht="12.75" customHeight="1">
      <c r="A18" s="403" t="s">
        <v>387</v>
      </c>
      <c r="G18" s="404" t="str">
        <f>Naslovnica!A20</f>
        <v>Lipanj 2014.</v>
      </c>
    </row>
    <row r="19" spans="1:8" ht="12.75" customHeight="1">
      <c r="A19" s="128" t="s">
        <v>29</v>
      </c>
      <c r="G19" s="129" t="str">
        <f>Naslovnica!A24</f>
        <v>June 2014</v>
      </c>
    </row>
    <row r="20" spans="1:8" ht="12.75" customHeight="1"/>
    <row r="21" spans="1:8" ht="12.75" customHeight="1">
      <c r="H21" s="86"/>
    </row>
    <row r="22" spans="1:8" ht="12.75" customHeight="1">
      <c r="H22" s="86"/>
    </row>
    <row r="23" spans="1:8" ht="12.75" customHeight="1">
      <c r="H23" s="96"/>
    </row>
    <row r="24" spans="1:8" ht="12.75" customHeight="1">
      <c r="G24" s="96"/>
      <c r="H24" s="96"/>
    </row>
    <row r="25" spans="1:8" ht="12.75" customHeight="1">
      <c r="G25" s="96"/>
    </row>
    <row r="26" spans="1:8" ht="12.75" customHeight="1">
      <c r="G26" s="96"/>
      <c r="H26" s="86"/>
    </row>
    <row r="27" spans="1:8" ht="12.75" customHeight="1">
      <c r="G27" s="86"/>
    </row>
    <row r="28" spans="1:8" ht="12.75" customHeight="1">
      <c r="G28" s="86"/>
    </row>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97"/>
      <c r="B36" s="159" t="s">
        <v>613</v>
      </c>
    </row>
    <row r="37" spans="1:10" ht="12.75" customHeight="1"/>
    <row r="38" spans="1:10" ht="12.75" customHeight="1"/>
    <row r="39" spans="1:10" ht="12.75" customHeight="1">
      <c r="A39" s="607" t="s">
        <v>30</v>
      </c>
      <c r="G39" s="404" t="str">
        <f>Naslovnica!A20</f>
        <v>Lipanj 2014.</v>
      </c>
    </row>
    <row r="40" spans="1:10" ht="12.75" customHeight="1">
      <c r="A40" s="131" t="s">
        <v>31</v>
      </c>
      <c r="G40" s="129" t="str">
        <f>Naslovnica!A24</f>
        <v>June 2014</v>
      </c>
    </row>
    <row r="41" spans="1:10" ht="12.75" customHeight="1">
      <c r="H41" s="86"/>
    </row>
    <row r="42" spans="1:10" ht="12.75" customHeight="1">
      <c r="G42" s="86"/>
      <c r="H42" s="86"/>
    </row>
    <row r="43" spans="1:10" ht="12.75" customHeight="1">
      <c r="H43" s="96"/>
      <c r="J43" s="86"/>
    </row>
    <row r="44" spans="1:10" ht="12.75" customHeight="1">
      <c r="H44" s="96"/>
    </row>
    <row r="45" spans="1:10" ht="12.75" customHeight="1">
      <c r="G45" s="96"/>
      <c r="H45" s="96"/>
    </row>
    <row r="46" spans="1:10" ht="12.75" customHeight="1">
      <c r="G46" s="96"/>
      <c r="H46" s="96"/>
    </row>
    <row r="47" spans="1:10" ht="12.75" customHeight="1">
      <c r="G47" s="96"/>
      <c r="H47" s="86"/>
    </row>
    <row r="48" spans="1:10" ht="12.75" customHeight="1">
      <c r="G48" s="96"/>
    </row>
    <row r="49" spans="1:7" ht="12.75" customHeight="1"/>
    <row r="50" spans="1:7" ht="12.75" customHeight="1">
      <c r="G50" s="86"/>
    </row>
    <row r="51" spans="1:7" ht="12.75" customHeight="1"/>
    <row r="52" spans="1:7" ht="12.75" customHeight="1"/>
    <row r="53" spans="1:7" ht="12.75" customHeight="1"/>
    <row r="54" spans="1:7" ht="12.75" customHeight="1"/>
    <row r="55" spans="1:7" ht="12.75" customHeight="1"/>
    <row r="56" spans="1:7" ht="12.75" customHeight="1"/>
    <row r="57" spans="1:7" ht="12.75" customHeight="1">
      <c r="A57" s="97"/>
      <c r="B57" s="159" t="s">
        <v>613</v>
      </c>
    </row>
    <row r="58" spans="1:7" ht="12.75" customHeight="1"/>
    <row r="59" spans="1:7" ht="12.75" customHeight="1">
      <c r="A59" s="82" t="s">
        <v>389</v>
      </c>
    </row>
    <row r="60" spans="1:7" ht="12.75" customHeight="1"/>
    <row r="61" spans="1:7" ht="12.75" customHeight="1">
      <c r="G61" s="21" t="s">
        <v>154</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4"/>
  <sheetViews>
    <sheetView showGridLines="0" zoomScaleNormal="100" workbookViewId="0"/>
  </sheetViews>
  <sheetFormatPr defaultRowHeight="15"/>
  <cols>
    <col min="1" max="1" width="16.42578125" customWidth="1"/>
    <col min="2" max="6" width="14.28515625" customWidth="1"/>
  </cols>
  <sheetData>
    <row r="1" spans="1:7" ht="12.75" customHeight="1">
      <c r="A1" s="608" t="s">
        <v>388</v>
      </c>
      <c r="F1" s="404" t="str">
        <f>Naslovnica!A20</f>
        <v>Lipanj 2014.</v>
      </c>
    </row>
    <row r="2" spans="1:7" ht="12.75" customHeight="1">
      <c r="A2" s="132" t="s">
        <v>33</v>
      </c>
      <c r="F2" s="129" t="str">
        <f>Naslovnica!A24</f>
        <v>June 2014</v>
      </c>
    </row>
    <row r="3" spans="1:7" ht="12.75" customHeight="1"/>
    <row r="4" spans="1:7" ht="17.25" customHeight="1">
      <c r="A4" s="714" t="s">
        <v>614</v>
      </c>
      <c r="B4" s="433" t="str">
        <f>Naslovnica!A20</f>
        <v>Lipanj 2014.</v>
      </c>
      <c r="C4" s="434" t="str">
        <f>'4 Tablica 2 - Graf 2'!F5</f>
        <v>Svibanj 2014.</v>
      </c>
      <c r="D4" s="435" t="s">
        <v>871</v>
      </c>
      <c r="E4" s="435" t="s">
        <v>873</v>
      </c>
      <c r="F4" s="435" t="s">
        <v>875</v>
      </c>
    </row>
    <row r="5" spans="1:7" ht="16.5" customHeight="1">
      <c r="A5" s="714"/>
      <c r="B5" s="436" t="str">
        <f>Naslovnica!A24</f>
        <v>June 2014</v>
      </c>
      <c r="C5" s="437" t="str">
        <f>'4 Tablica 2 - Graf 2'!F6</f>
        <v>May 2014</v>
      </c>
      <c r="D5" s="438" t="s">
        <v>872</v>
      </c>
      <c r="E5" s="438" t="s">
        <v>874</v>
      </c>
      <c r="F5" s="438" t="s">
        <v>876</v>
      </c>
    </row>
    <row r="6" spans="1:7">
      <c r="A6" s="191" t="s">
        <v>134</v>
      </c>
      <c r="B6" s="192">
        <v>202.32339999999999</v>
      </c>
      <c r="C6" s="192">
        <v>199.15799999999999</v>
      </c>
      <c r="D6" s="193">
        <v>199.00210000000001</v>
      </c>
      <c r="E6" s="192">
        <v>202.33179999999999</v>
      </c>
      <c r="F6" s="194">
        <v>3.3296999999999741</v>
      </c>
      <c r="G6" s="96"/>
    </row>
    <row r="7" spans="1:7">
      <c r="A7" s="191" t="s">
        <v>135</v>
      </c>
      <c r="B7" s="192">
        <v>199.50880000000001</v>
      </c>
      <c r="C7" s="192">
        <v>197.49700000000001</v>
      </c>
      <c r="D7" s="193">
        <v>197.51769999999999</v>
      </c>
      <c r="E7" s="192">
        <v>200.68289999999999</v>
      </c>
      <c r="F7" s="194">
        <v>3.1651999999999987</v>
      </c>
      <c r="G7" s="86"/>
    </row>
    <row r="8" spans="1:7">
      <c r="A8" s="191" t="s">
        <v>136</v>
      </c>
      <c r="B8" s="192">
        <v>181.37889999999999</v>
      </c>
      <c r="C8" s="192">
        <v>178.2021</v>
      </c>
      <c r="D8" s="193">
        <v>178.21879999999999</v>
      </c>
      <c r="E8" s="192">
        <v>181.37889999999999</v>
      </c>
      <c r="F8" s="194">
        <v>3.1600999999999999</v>
      </c>
    </row>
    <row r="9" spans="1:7">
      <c r="A9" s="191" t="s">
        <v>137</v>
      </c>
      <c r="B9" s="192">
        <v>199.00360000000001</v>
      </c>
      <c r="C9" s="193">
        <v>195.1585</v>
      </c>
      <c r="D9" s="193">
        <v>195.1789</v>
      </c>
      <c r="E9" s="192">
        <v>199.18709999999999</v>
      </c>
      <c r="F9" s="194">
        <v>4.008199999999988</v>
      </c>
    </row>
    <row r="10" spans="1:7" ht="18.75" customHeight="1">
      <c r="A10" s="439" t="s">
        <v>156</v>
      </c>
      <c r="B10" s="440">
        <v>197.56526237685557</v>
      </c>
      <c r="C10" s="440">
        <v>194.34926415298617</v>
      </c>
      <c r="D10" s="440">
        <v>194.36896700144331</v>
      </c>
      <c r="E10" s="440">
        <v>197.56526237685557</v>
      </c>
      <c r="F10" s="441">
        <v>3.1962953754122623</v>
      </c>
    </row>
    <row r="11" spans="1:7" ht="12.75" customHeight="1">
      <c r="A11" s="37" t="s">
        <v>157</v>
      </c>
    </row>
    <row r="12" spans="1:7" ht="12.75" customHeight="1"/>
    <row r="13" spans="1:7" ht="21" customHeight="1">
      <c r="A13" s="722" t="s">
        <v>158</v>
      </c>
      <c r="B13" s="722"/>
      <c r="C13" s="722"/>
      <c r="D13" s="722"/>
      <c r="E13" s="722"/>
      <c r="F13" s="722"/>
    </row>
    <row r="14" spans="1:7" ht="21" customHeight="1">
      <c r="A14" s="723" t="s">
        <v>159</v>
      </c>
      <c r="B14" s="723"/>
      <c r="C14" s="723"/>
      <c r="D14" s="723"/>
      <c r="E14" s="723"/>
      <c r="F14" s="723"/>
    </row>
    <row r="15" spans="1:7" ht="12.75" customHeight="1"/>
    <row r="16" spans="1:7" ht="12.75" customHeight="1"/>
    <row r="17" spans="1:7" ht="12.75" customHeight="1">
      <c r="A17" s="609" t="s">
        <v>864</v>
      </c>
      <c r="F17" s="404" t="str">
        <f>Naslovnica!A20</f>
        <v>Lipanj 2014.</v>
      </c>
    </row>
    <row r="18" spans="1:7" ht="12.75" customHeight="1">
      <c r="A18" s="132" t="s">
        <v>865</v>
      </c>
      <c r="F18" s="129" t="str">
        <f>Naslovnica!A24</f>
        <v>June 2014</v>
      </c>
    </row>
    <row r="19" spans="1:7" ht="12.75" customHeight="1">
      <c r="A19" s="39"/>
      <c r="F19" s="19"/>
    </row>
    <row r="20" spans="1:7" ht="12.75" customHeight="1">
      <c r="A20" s="724" t="s">
        <v>866</v>
      </c>
      <c r="B20" s="430"/>
      <c r="C20" s="421"/>
      <c r="D20" s="714" t="s">
        <v>867</v>
      </c>
      <c r="E20" s="714" t="s">
        <v>868</v>
      </c>
      <c r="F20" s="721" t="s">
        <v>869</v>
      </c>
    </row>
    <row r="21" spans="1:7" ht="12.75" customHeight="1">
      <c r="A21" s="725"/>
      <c r="B21" s="635" t="str">
        <f>B4</f>
        <v>Lipanj 2014.</v>
      </c>
      <c r="C21" s="635" t="str">
        <f>C4</f>
        <v>Svibanj 2014.</v>
      </c>
      <c r="D21" s="714"/>
      <c r="E21" s="714"/>
      <c r="F21" s="721"/>
    </row>
    <row r="22" spans="1:7" ht="12.75" customHeight="1">
      <c r="A22" s="725"/>
      <c r="B22" s="426" t="str">
        <f>Naslovnica!A24</f>
        <v>June 2014</v>
      </c>
      <c r="C22" s="442" t="str">
        <f>'4 Tablica 2 - Graf 2'!F6</f>
        <v>May 2014</v>
      </c>
      <c r="D22" s="714"/>
      <c r="E22" s="714"/>
      <c r="F22" s="721"/>
    </row>
    <row r="23" spans="1:7" ht="12.75" customHeight="1">
      <c r="A23" s="725"/>
      <c r="B23" s="443"/>
      <c r="C23" s="444"/>
      <c r="D23" s="714"/>
      <c r="E23" s="714"/>
      <c r="F23" s="721"/>
      <c r="G23" s="86"/>
    </row>
    <row r="24" spans="1:7" ht="15" customHeight="1">
      <c r="A24" s="380" t="s">
        <v>134</v>
      </c>
      <c r="B24" s="379">
        <v>1.5893913375309987E-2</v>
      </c>
      <c r="C24" s="379">
        <v>1.9306940067773448E-2</v>
      </c>
      <c r="D24" s="379">
        <v>6.9793436891602223E-2</v>
      </c>
      <c r="E24" s="379">
        <v>0.10148075680342927</v>
      </c>
      <c r="F24" s="379">
        <v>5.958682796930681E-2</v>
      </c>
      <c r="G24" s="96"/>
    </row>
    <row r="25" spans="1:7" ht="15" customHeight="1">
      <c r="A25" s="380" t="s">
        <v>135</v>
      </c>
      <c r="B25" s="379">
        <v>1.0186483845324279E-2</v>
      </c>
      <c r="C25" s="379">
        <v>1.4616348466159446E-2</v>
      </c>
      <c r="D25" s="379">
        <v>4.5318724316813608E-2</v>
      </c>
      <c r="E25" s="379">
        <v>8.6258160869098877E-2</v>
      </c>
      <c r="F25" s="379">
        <v>5.8368358690523703E-2</v>
      </c>
      <c r="G25" s="86"/>
    </row>
    <row r="26" spans="1:7" ht="15" customHeight="1">
      <c r="A26" s="380" t="s">
        <v>136</v>
      </c>
      <c r="B26" s="379">
        <v>1.7826950411919951E-2</v>
      </c>
      <c r="C26" s="379">
        <v>2.1118919987508367E-2</v>
      </c>
      <c r="D26" s="379">
        <v>6.4228435572365017E-2</v>
      </c>
      <c r="E26" s="379">
        <v>0.10986629267041992</v>
      </c>
      <c r="F26" s="379">
        <v>5.0119110029956282E-2</v>
      </c>
    </row>
    <row r="27" spans="1:7" ht="15" customHeight="1">
      <c r="A27" s="380" t="s">
        <v>137</v>
      </c>
      <c r="B27" s="379">
        <v>1.9702446985399025E-2</v>
      </c>
      <c r="C27" s="379">
        <v>2.1898517303708731E-2</v>
      </c>
      <c r="D27" s="379">
        <v>8.1491931890065983E-2</v>
      </c>
      <c r="E27" s="379">
        <v>0.12996266080383756</v>
      </c>
      <c r="F27" s="379">
        <v>5.8147983767298017E-2</v>
      </c>
    </row>
    <row r="28" spans="1:7" ht="18.75" customHeight="1">
      <c r="A28" s="445" t="s">
        <v>870</v>
      </c>
      <c r="B28" s="446">
        <v>1.6547519425326174E-2</v>
      </c>
      <c r="C28" s="446">
        <v>1.9692632715071934E-2</v>
      </c>
      <c r="D28" s="446">
        <v>6.9469739274238718E-2</v>
      </c>
      <c r="E28" s="446">
        <v>0.10927042447279334</v>
      </c>
      <c r="F28" s="446">
        <v>5.7517737932067936E-2</v>
      </c>
      <c r="G28" s="86"/>
    </row>
    <row r="29" spans="1:7" ht="12.75" customHeight="1">
      <c r="A29" s="37" t="s">
        <v>157</v>
      </c>
      <c r="G29" s="101"/>
    </row>
    <row r="30" spans="1:7" ht="12.75" customHeight="1"/>
    <row r="31" spans="1:7" ht="12.75" customHeight="1"/>
    <row r="32" spans="1:7" ht="12.75" customHeight="1">
      <c r="A32" s="82" t="s">
        <v>389</v>
      </c>
    </row>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row>
    <row r="45" spans="1:1" ht="12.75" customHeight="1">
      <c r="A45" s="37"/>
    </row>
    <row r="46" spans="1:1" ht="12.75" customHeight="1"/>
    <row r="47" spans="1:1" ht="12.75" customHeight="1"/>
    <row r="48" spans="1:1" ht="12.75" customHeight="1"/>
    <row r="49" spans="6:6" ht="12.75" customHeight="1"/>
    <row r="50" spans="6:6" ht="12.75" customHeight="1"/>
    <row r="51" spans="6:6" ht="12.75" customHeight="1"/>
    <row r="52" spans="6:6" ht="12.75" customHeight="1"/>
    <row r="53" spans="6:6" ht="12.75" customHeight="1"/>
    <row r="54" spans="6:6" ht="12.75" customHeight="1"/>
    <row r="55" spans="6:6" ht="12.75" customHeight="1"/>
    <row r="56" spans="6:6" ht="12.75" customHeight="1"/>
    <row r="57" spans="6:6" ht="12.75" customHeight="1">
      <c r="F57" s="133" t="s">
        <v>632</v>
      </c>
    </row>
    <row r="58" spans="6:6" ht="12.75" customHeight="1"/>
    <row r="59" spans="6:6" ht="12.75" customHeight="1"/>
    <row r="60" spans="6:6" ht="12.75" customHeight="1"/>
    <row r="61" spans="6:6" ht="12.75" customHeight="1"/>
    <row r="62" spans="6:6" ht="12.75" customHeight="1"/>
    <row r="63" spans="6:6" ht="12.75" customHeight="1"/>
    <row r="64" spans="6:6" ht="12.75" customHeight="1"/>
  </sheetData>
  <mergeCells count="7">
    <mergeCell ref="A4:A5"/>
    <mergeCell ref="A13:F13"/>
    <mergeCell ref="A14:F14"/>
    <mergeCell ref="A20:A23"/>
    <mergeCell ref="D20:D23"/>
    <mergeCell ref="E20:E23"/>
    <mergeCell ref="F20:F23"/>
  </mergeCells>
  <hyperlinks>
    <hyperlink ref="A32" location="'2 Sadržaj'!A1" display="Sadržaj / Contents"/>
  </hyperlink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8915CD9D-4B6E-4A7E-B4BE-F2FF18C644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40</vt:i4>
      </vt:variant>
    </vt:vector>
  </HeadingPairs>
  <TitlesOfParts>
    <vt:vector size="77" baseType="lpstr">
      <vt:lpstr>Naslovnica</vt:lpstr>
      <vt:lpstr>2 Sadržaj</vt:lpstr>
      <vt:lpstr>3 Tablica 1 - Graf 1</vt:lpstr>
      <vt:lpstr>4 Tablica 2 - Graf 2</vt:lpstr>
      <vt:lpstr>5 Tablica 3,4</vt:lpstr>
      <vt:lpstr>6 Tablica 5,6</vt:lpstr>
      <vt:lpstr>7 Tablica 7,8</vt:lpstr>
      <vt:lpstr>8 Tablica 9 - Graf 3,4</vt:lpstr>
      <vt:lpstr>9 Tablica 10, 10.1</vt:lpstr>
      <vt:lpstr>10 Graf 5</vt:lpstr>
      <vt:lpstr>11 Tablica 11</vt:lpstr>
      <vt:lpstr>12 Tablica 12 - Graf 6</vt:lpstr>
      <vt:lpstr>13 Tablica 13 - Graf 7</vt:lpstr>
      <vt:lpstr>14 Tablica 14 - Graf 8</vt:lpstr>
      <vt:lpstr>15 Tablica 15 - Graf 9,10</vt:lpstr>
      <vt:lpstr>16 Tablica 16</vt:lpstr>
      <vt:lpstr>17 Tablica 17</vt:lpstr>
      <vt:lpstr>18 Tablica 18</vt:lpstr>
      <vt:lpstr>19 Tablica 19 - Graf 11</vt:lpstr>
      <vt:lpstr>20 Tablica 20 - Graf 12</vt:lpstr>
      <vt:lpstr>21 Tablica 21,22 - Graf 13,14</vt:lpstr>
      <vt:lpstr>22 Tablica 23,24 - Graf 15,16</vt:lpstr>
      <vt:lpstr>23 Tablica 25</vt:lpstr>
      <vt:lpstr>24 Tablica 26 - Graf 17</vt:lpstr>
      <vt:lpstr>25 Graf 18</vt:lpstr>
      <vt:lpstr>26 Tablica 27</vt:lpstr>
      <vt:lpstr>27 Tabl. 28,29,30,31,32</vt:lpstr>
      <vt:lpstr>28 Tablica 33</vt:lpstr>
      <vt:lpstr>29 Tablice 34, 34.1</vt:lpstr>
      <vt:lpstr>30 Tablica 35.36.37</vt:lpstr>
      <vt:lpstr>31 Tablica 38,39,40 </vt:lpstr>
      <vt:lpstr>32 Tablica 41,42,43-Graf 19,20 </vt:lpstr>
      <vt:lpstr>33 Tablica 44</vt:lpstr>
      <vt:lpstr>34 Tablica 45,46 </vt:lpstr>
      <vt:lpstr>35 Tablica 47</vt:lpstr>
      <vt:lpstr>36 Tablica 48 </vt:lpstr>
      <vt:lpstr>37 Tablica 49,50,51</vt:lpstr>
      <vt:lpstr>datum</vt:lpstr>
      <vt:lpstr>datumc</vt:lpstr>
      <vt:lpstr>datumcp</vt:lpstr>
      <vt:lpstr>datump</vt:lpstr>
      <vt:lpstr>'11 Tablica 11'!Print_Area</vt:lpstr>
      <vt:lpstr>'12 Tablica 12 - Graf 6'!Print_Area</vt:lpstr>
      <vt:lpstr>'13 Tablica 13 - Graf 7'!Print_Area</vt:lpstr>
      <vt:lpstr>'14 Tablica 14 - Graf 8'!Print_Area</vt:lpstr>
      <vt:lpstr>'15 Tablica 15 - Graf 9,10'!Print_Area</vt:lpstr>
      <vt:lpstr>'16 Tablica 16'!Print_Area</vt:lpstr>
      <vt:lpstr>'17 Tablica 17'!Print_Area</vt:lpstr>
      <vt:lpstr>'18 Tablica 18'!Print_Area</vt:lpstr>
      <vt:lpstr>'19 Tablica 19 - Graf 11'!Print_Area</vt:lpstr>
      <vt:lpstr>'2 Sadržaj'!Print_Area</vt:lpstr>
      <vt:lpstr>'20 Tablica 20 - Graf 12'!Print_Area</vt:lpstr>
      <vt:lpstr>'21 Tablica 21,22 - Graf 13,14'!Print_Area</vt:lpstr>
      <vt:lpstr>'22 Tablica 23,24 - Graf 15,16'!Print_Area</vt:lpstr>
      <vt:lpstr>'23 Tablica 25'!Print_Area</vt:lpstr>
      <vt:lpstr>'24 Tablica 26 - Graf 17'!Print_Area</vt:lpstr>
      <vt:lpstr>'25 Graf 18'!Print_Area</vt:lpstr>
      <vt:lpstr>'26 Tablica 27'!Print_Area</vt:lpstr>
      <vt:lpstr>'27 Tabl. 28,29,30,31,32'!Print_Area</vt:lpstr>
      <vt:lpstr>'28 Tablica 33'!Print_Area</vt:lpstr>
      <vt:lpstr>'29 Tablice 34, 34.1'!Print_Area</vt:lpstr>
      <vt:lpstr>'3 Tablica 1 - Graf 1'!Print_Area</vt:lpstr>
      <vt:lpstr>'30 Tablica 35.36.37'!Print_Area</vt:lpstr>
      <vt:lpstr>'31 Tablica 38,39,40 '!Print_Area</vt:lpstr>
      <vt:lpstr>'32 Tablica 41,42,43-Graf 19,20 '!Print_Area</vt:lpstr>
      <vt:lpstr>'33 Tablica 44'!Print_Area</vt:lpstr>
      <vt:lpstr>'34 Tablica 45,46 '!Print_Area</vt:lpstr>
      <vt:lpstr>'35 Tablica 47'!Print_Area</vt:lpstr>
      <vt:lpstr>'36 Tablica 48 '!Print_Area</vt:lpstr>
      <vt:lpstr>'37 Tablica 49,50,51'!Print_Area</vt:lpstr>
      <vt:lpstr>'4 Tablica 2 - Graf 2'!Print_Area</vt:lpstr>
      <vt:lpstr>'5 Tablica 3,4'!Print_Area</vt:lpstr>
      <vt:lpstr>'6 Tablica 5,6'!Print_Area</vt:lpstr>
      <vt:lpstr>'7 Tablica 7,8'!Print_Area</vt:lpstr>
      <vt:lpstr>'8 Tablica 9 - Graf 3,4'!Print_Area</vt:lpstr>
      <vt:lpstr>'9 Tablica 10, 10.1'!Print_Area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2023-04-11T13:41:43Z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