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B3B95280-22AD-474C-B19F-F6FF59F83FAD}"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3.1'!$A$1:$Q$49</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4.2 - 4.8'!$A$1:$K$86</definedName>
    <definedName name="_xlnm.Print_Area" localSheetId="22">'23 Tablice 5.1 - 5.4'!$A$1:$J$75</definedName>
    <definedName name="_xlnm.Print_Area" localSheetId="23">'24 Tablica 6.1'!$A$1:$L$167</definedName>
    <definedName name="_xlnm.Print_Area" localSheetId="24">'25 Tablice 6.2, 6.3'!$A$1:$O$56</definedName>
    <definedName name="_xlnm.Print_Area" localSheetId="25">'26 Tablice 6.4 - 6.8'!$A$1:$G$102</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3" i="45" l="1"/>
  <c r="E73" i="45"/>
  <c r="H153" i="46" l="1"/>
  <c r="H48" i="67" l="1"/>
  <c r="H47" i="67"/>
  <c r="H49" i="67" s="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3" i="45" l="1"/>
  <c r="C56" i="45"/>
  <c r="C16" i="45"/>
  <c r="S24" i="37" l="1"/>
  <c r="S25" i="37"/>
  <c r="F85" i="65" l="1"/>
  <c r="C65" i="82" l="1"/>
  <c r="C66" i="82"/>
  <c r="C67" i="82"/>
  <c r="C68" i="82" l="1"/>
  <c r="F22" i="68" l="1"/>
  <c r="F59" i="65" l="1"/>
  <c r="O62" i="92" l="1"/>
  <c r="I2" i="91" l="1"/>
  <c r="L35" i="91" s="1"/>
  <c r="I1" i="91"/>
  <c r="L34" i="91" s="1"/>
  <c r="F11" i="68" l="1"/>
  <c r="B83"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95" i="65" l="1"/>
  <c r="F13"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<sst xmlns="http://schemas.openxmlformats.org/spreadsheetml/2006/main" count="3777" uniqueCount="1731">
  <si>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</si>
  <si>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</si>
  <si>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</si>
  <si>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</si>
  <si>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</si>
  <si>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</si>
  <si>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</si>
  <si>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</si>
  <si>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</si>
  <si>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</si>
  <si>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</si>
  <si>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</si>
  <si>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</si>
  <si>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</si>
  <si>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</si>
  <si>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</si>
  <si>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</si>
  <si>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</si>
  <si>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</si>
  <si>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</si>
  <si>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</si>
  <si>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</si>
  <si>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</si>
  <si>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</si>
  <si>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</si>
  <si>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</si>
  <si>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</si>
  <si>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</si>
  <si>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</si>
  <si>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</si>
  <si>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</si>
  <si>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</si>
  <si>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</si>
  <si>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</si>
  <si>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</si>
  <si>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</si>
  <si>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</si>
  <si>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</si>
  <si>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</si>
  <si>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</si>
  <si>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</si>
  <si>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</si>
  <si>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</si>
  <si>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</si>
  <si>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</si>
  <si>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</si>
  <si>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</si>
  <si>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</si>
  <si>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</si>
  <si>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</si>
  <si>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</si>
  <si>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</si>
  <si>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</si>
  <si>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</si>
  <si>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</si>
  <si>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</si>
  <si>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</si>
  <si>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</si>
  <si>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</si>
  <si>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</si>
  <si>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</si>
  <si>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</si>
  <si>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</si>
  <si>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</si>
  <si>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</si>
  <si>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</si>
  <si>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</si>
  <si>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</si>
  <si>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</si>
  <si>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</si>
  <si>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</si>
  <si>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</si>
  <si>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</si>
  <si>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</si>
  <si>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</si>
  <si>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</si>
  <si>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</si>
  <si>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</si>
  <si>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</si>
  <si>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</si>
  <si>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</si>
  <si>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</si>
  <si>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</si>
  <si>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</si>
  <si>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</si>
  <si>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</si>
  <si>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</si>
  <si>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</si>
  <si>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</si>
  <si>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</si>
  <si>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</si>
  <si>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</si>
  <si>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</si>
  <si>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</si>
  <si>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</si>
  <si>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</si>
  <si>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</si>
  <si>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</si>
  <si>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</si>
  <si>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</si>
  <si>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</si>
  <si>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</si>
  <si>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</si>
  <si>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</si>
  <si>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</si>
  <si>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</si>
  <si>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</si>
  <si>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</si>
  <si>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</si>
  <si>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</si>
  <si>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</si>
  <si>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</si>
  <si>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</si>
  <si>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</si>
  <si>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</si>
  <si>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</si>
  <si>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</si>
  <si>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</si>
  <si>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</si>
  <si>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</si>
  <si>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</si>
  <si>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</si>
  <si>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</si>
  <si>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</si>
  <si>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</si>
  <si>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</si>
  <si>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</si>
  <si>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</si>
  <si>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</si>
  <si>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</si>
  <si>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</si>
  <si>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</si>
  <si>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</si>
  <si>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</si>
  <si>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</si>
  <si>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</si>
  <si>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</si>
  <si>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</si>
  <si>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</si>
  <si>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</si>
  <si>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</si>
  <si>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</si>
  <si>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</si>
  <si>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</si>
  <si>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</si>
  <si>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</si>
  <si>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</si>
  <si>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</si>
  <si>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</si>
  <si>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</si>
  <si>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</si>
  <si>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</si>
  <si>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</si>
  <si>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</si>
  <si>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</si>
  <si>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</si>
  <si>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</si>
  <si>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</si>
  <si>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</si>
  <si>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</si>
  <si>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</si>
  <si>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</si>
  <si>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</si>
  <si>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</si>
  <si>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</si>
  <si>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</si>
  <si>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</si>
  <si>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</si>
  <si>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</si>
  <si>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</si>
  <si>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</si>
  <si>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</si>
  <si>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</si>
  <si>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</si>
  <si>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</si>
  <si>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</si>
  <si>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</si>
  <si>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</si>
  <si>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</si>
  <si>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</si>
  <si>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</si>
  <si>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</si>
  <si>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</si>
  <si>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</si>
  <si>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</si>
  <si>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</si>
  <si>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</si>
  <si>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</si>
  <si>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</si>
  <si>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</si>
  <si>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</si>
  <si>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</si>
  <si>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</si>
  <si>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</si>
  <si>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</si>
  <si>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</si>
  <si>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</si>
  <si>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</si>
  <si>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</si>
  <si>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</si>
  <si>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</si>
  <si>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</si>
  <si>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</si>
  <si>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</si>
  <si>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</si>
  <si>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</si>
  <si>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</si>
  <si>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</si>
  <si>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</si>
  <si>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</si>
  <si>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</si>
  <si>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</si>
  <si>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</si>
  <si>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</si>
  <si>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</si>
  <si>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</si>
  <si>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</si>
  <si>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</si>
  <si>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</si>
  <si>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</si>
  <si>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</si>
  <si>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</si>
  <si>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</si>
  <si>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</si>
  <si>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</si>
  <si>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</si>
  <si>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</si>
  <si>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</si>
  <si>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</si>
  <si>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</si>
  <si>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</si>
  <si>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</si>
  <si>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</si>
  <si>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</si>
  <si>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</si>
  <si>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</si>
  <si>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</si>
  <si>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</si>
  <si>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</si>
  <si>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</si>
  <si>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</si>
  <si>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</si>
  <si>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</si>
  <si>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</si>
  <si>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</si>
  <si>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</si>
  <si>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</si>
  <si>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</si>
  <si>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</si>
  <si>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</si>
  <si>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</si>
  <si>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</si>
  <si>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</si>
  <si>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</si>
  <si>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</si>
  <si>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</si>
  <si>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</si>
  <si>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</si>
  <si>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</si>
  <si>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</si>
  <si>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</si>
  <si>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</si>
  <si>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</si>
  <si>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</si>
  <si>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</si>
  <si>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</si>
  <si>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</si>
  <si>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</si>
  <si>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</si>
  <si>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</si>
  <si>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</si>
  <si>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</si>
  <si>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</si>
  <si>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</si>
  <si>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</si>
  <si>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</si>
  <si>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</si>
  <si>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</si>
  <si>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</si>
  <si>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</si>
  <si>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</si>
  <si>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</si>
  <si>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</si>
  <si>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</si>
  <si>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</si>
  <si>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</si>
  <si>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</si>
  <si>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</si>
  <si>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</si>
  <si>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</si>
  <si>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</si>
  <si>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</si>
  <si>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</si>
  <si>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</si>
  <si>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</si>
  <si>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</si>
  <si>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</si>
  <si>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</si>
  <si>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</si>
  <si>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</si>
  <si>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</si>
  <si>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</si>
  <si>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</si>
  <si>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</si>
  <si>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</si>
  <si>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</si>
  <si>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</si>
  <si>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</si>
  <si>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</si>
  <si>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</si>
  <si>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</si>
  <si>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</si>
  <si>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</si>
  <si>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</si>
  <si>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</si>
  <si>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</si>
  <si>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</si>
  <si>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</si>
  <si>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</si>
  <si>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</si>
  <si>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</si>
  <si>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</si>
  <si>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</si>
  <si>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</si>
  <si>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</si>
  <si>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</si>
  <si>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</si>
  <si>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</si>
  <si>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</si>
  <si>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</si>
  <si>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</si>
  <si>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</si>
  <si>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</si>
  <si>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</si>
  <si>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</si>
  <si>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</si>
  <si>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</si>
  <si>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</si>
  <si>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</si>
  <si>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</si>
  <si>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</si>
  <si>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</si>
  <si>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</si>
  <si>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</si>
  <si>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</si>
  <si>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</si>
  <si>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</si>
  <si>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</si>
  <si>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</si>
  <si>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</si>
  <si>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</si>
  <si>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</si>
  <si>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</si>
  <si>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</si>
  <si>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</si>
  <si>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</si>
  <si>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</si>
  <si>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</si>
  <si>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</si>
  <si>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</si>
  <si>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</si>
  <si>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</si>
  <si>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</si>
  <si>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</si>
  <si>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</si>
  <si>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</si>
  <si>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</si>
  <si>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</si>
  <si>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</si>
  <si>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</si>
  <si>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</si>
  <si>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</si>
  <si>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</si>
  <si>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</si>
  <si>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</si>
  <si>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</si>
  <si>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</si>
  <si>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</si>
  <si>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</si>
  <si>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</si>
  <si>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</si>
  <si>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</si>
  <si>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</si>
  <si>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</si>
  <si>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</si>
  <si>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</si>
  <si>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</si>
  <si>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</si>
  <si>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</si>
  <si>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</si>
  <si>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</si>
  <si>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</si>
  <si>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</si>
  <si>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</si>
  <si>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</si>
  <si>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</si>
  <si>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</si>
  <si>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</si>
  <si>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</si>
  <si>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</si>
  <si>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</si>
  <si>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</si>
  <si>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</si>
  <si>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</si>
  <si>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</si>
  <si>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</si>
  <si>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</si>
  <si>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</si>
  <si>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</si>
  <si>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</si>
  <si>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</si>
  <si>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</si>
  <si>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</si>
  <si>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</si>
  <si>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</si>
  <si>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</si>
  <si>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</si>
  <si>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</si>
  <si>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</si>
  <si>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</si>
  <si>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</si>
  <si>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</si>
  <si>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</si>
  <si>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</si>
  <si>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</si>
  <si>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</si>
  <si>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</si>
  <si>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</si>
  <si>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</si>
  <si>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</si>
  <si>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</si>
  <si>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</si>
  <si>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</si>
  <si>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</si>
  <si>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</si>
  <si>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</si>
  <si>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</si>
  <si>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</si>
  <si>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</si>
  <si>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</si>
  <si>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</si>
  <si>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</si>
  <si>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</si>
  <si>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</si>
  <si>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</si>
  <si>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</si>
  <si>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</si>
  <si>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</si>
  <si>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</si>
  <si>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</si>
  <si>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</si>
  <si>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</si>
  <si>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</si>
  <si>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</si>
  <si>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</si>
  <si>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</si>
  <si>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</si>
  <si>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</si>
  <si>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</si>
  <si>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</si>
  <si>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</si>
  <si>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</si>
  <si>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</si>
  <si>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</si>
  <si>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</si>
  <si>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</si>
  <si>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</si>
  <si>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</si>
  <si>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</si>
  <si>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</si>
  <si>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</si>
  <si>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</si>
  <si>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</si>
  <si>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</si>
  <si>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</si>
  <si>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</si>
  <si>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</si>
  <si>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</si>
  <si>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</si>
  <si>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</si>
  <si>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</si>
  <si>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</si>
  <si>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</si>
  <si>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</si>
  <si>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</si>
  <si>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</si>
  <si>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</si>
  <si>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</si>
  <si>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</si>
  <si>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</si>
  <si>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</si>
  <si>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</si>
  <si>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</si>
  <si>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</si>
  <si>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</si>
  <si>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</si>
  <si>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</si>
  <si>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</si>
  <si>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</si>
  <si>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</si>
  <si>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</si>
  <si>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</si>
  <si>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</si>
  <si>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</si>
  <si>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</si>
  <si>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</si>
  <si>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</si>
  <si>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</si>
  <si>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</si>
  <si>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</si>
  <si>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</si>
  <si>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</si>
  <si>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</si>
  <si>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</si>
  <si>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</si>
  <si>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</si>
  <si>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</si>
  <si>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</si>
  <si>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</si>
  <si>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</si>
  <si>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</si>
  <si>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</si>
  <si>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</si>
  <si>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</si>
  <si>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</si>
  <si>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</si>
  <si>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</si>
  <si>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</si>
  <si>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</si>
  <si>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</si>
  <si>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</si>
  <si>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</si>
  <si>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</si>
  <si>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</si>
  <si>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</si>
  <si>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</si>
  <si>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</si>
  <si>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</si>
  <si>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</si>
  <si>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</si>
  <si>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</si>
  <si>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</si>
  <si>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</si>
  <si>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</si>
  <si>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</si>
  <si>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</si>
  <si>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</si>
  <si>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</si>
  <si>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</si>
  <si>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</si>
  <si>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</si>
  <si>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</si>
  <si>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</si>
  <si>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</si>
  <si>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</si>
  <si>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</si>
  <si>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</si>
  <si>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</si>
  <si>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</si>
  <si>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</si>
  <si>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</si>
  <si>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</si>
  <si>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</si>
  <si>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</si>
  <si>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</si>
  <si>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</si>
  <si>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</si>
  <si>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</si>
  <si>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</si>
  <si>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</si>
  <si>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</si>
  <si>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</si>
  <si>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</si>
  <si>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</si>
  <si>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</si>
  <si>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</si>
  <si>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</si>
  <si>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</si>
  <si>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</si>
  <si>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</si>
  <si>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</si>
  <si>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</si>
  <si>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</si>
  <si>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</si>
  <si>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</si>
  <si>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</si>
  <si>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</si>
  <si>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</si>
  <si>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</si>
  <si>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</si>
  <si>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</si>
  <si>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</si>
  <si>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</si>
  <si>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</si>
  <si>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</si>
  <si>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</si>
  <si>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</si>
  <si>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</si>
  <si>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</si>
  <si>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</si>
  <si>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</si>
  <si>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</si>
  <si>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</si>
  <si>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</si>
  <si>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</si>
  <si>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</si>
  <si>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</si>
  <si>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</si>
  <si>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</si>
  <si>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</si>
  <si>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</si>
  <si>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</si>
  <si>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</si>
  <si>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</si>
  <si>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</si>
  <si>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</si>
  <si>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</si>
  <si>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</si>
  <si>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</si>
  <si>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</si>
  <si>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</si>
  <si>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</si>
  <si>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</si>
  <si>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</si>
  <si>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</si>
  <si>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</si>
  <si>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</si>
  <si>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</si>
  <si>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</si>
  <si>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</si>
  <si>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</si>
  <si>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</si>
  <si>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</si>
  <si>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</si>
  <si>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</si>
  <si>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</si>
  <si>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</si>
  <si>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</si>
  <si>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</si>
  <si>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</si>
  <si>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</si>
  <si>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</si>
  <si>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</si>
  <si>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</si>
  <si>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</si>
  <si>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</si>
  <si>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</si>
  <si>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</si>
  <si>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</si>
  <si>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</si>
  <si>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</si>
  <si>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</si>
  <si>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</si>
  <si>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</si>
  <si>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</si>
  <si>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</si>
  <si>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</si>
  <si>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</si>
  <si>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</si>
  <si>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</si>
  <si>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</si>
  <si>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</si>
  <si>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</si>
  <si>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</si>
  <si>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</si>
  <si>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</si>
  <si>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</si>
  <si>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</si>
  <si>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</si>
  <si>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</si>
  <si>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</si>
  <si>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</si>
  <si>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</si>
  <si>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</si>
  <si>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</si>
  <si>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</si>
  <si>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</si>
  <si>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</si>
  <si>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</si>
  <si>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</si>
  <si>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</si>
  <si>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</si>
  <si>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</si>
  <si>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</si>
  <si>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</si>
  <si>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</si>
  <si>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</si>
  <si>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</si>
  <si>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</si>
  <si>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</si>
  <si>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</si>
  <si>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</si>
  <si>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</si>
  <si>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</si>
  <si>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</si>
  <si>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</si>
  <si>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</si>
  <si>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</si>
  <si>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</si>
  <si>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</si>
  <si>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</si>
  <si>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</si>
  <si>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</si>
  <si>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</si>
  <si>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</si>
  <si>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</si>
  <si>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</si>
  <si>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</si>
  <si>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</si>
  <si>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</si>
  <si>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</si>
  <si>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</si>
  <si>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</si>
  <si>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</si>
  <si>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</si>
  <si>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</si>
  <si>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</si>
  <si>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</si>
  <si>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</si>
  <si>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</si>
  <si>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</si>
  <si>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</si>
  <si>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</si>
  <si>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</si>
  <si>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</si>
  <si>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</si>
  <si>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</si>
  <si>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</si>
  <si>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</si>
  <si>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</si>
  <si>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</si>
  <si>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</si>
  <si>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</si>
  <si>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</si>
  <si>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</si>
  <si>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</si>
  <si>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</si>
  <si>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</si>
  <si>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</si>
  <si>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</si>
  <si>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</si>
  <si>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</si>
  <si>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</si>
  <si>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</si>
  <si>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</si>
  <si>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</si>
  <si>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</si>
  <si>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</si>
  <si>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</si>
  <si>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</si>
  <si>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</si>
  <si>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</si>
  <si>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</si>
  <si>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</si>
  <si>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</si>
  <si>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</si>
  <si>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</si>
  <si>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</si>
  <si>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</si>
  <si>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</si>
  <si>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</si>
  <si>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</si>
  <si>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</si>
  <si>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</si>
  <si>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</si>
  <si>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</si>
  <si>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</si>
  <si>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</si>
  <si>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</si>
  <si>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</si>
  <si>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</si>
  <si>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</si>
  <si>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</si>
  <si>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</si>
  <si>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</si>
  <si>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</si>
  <si>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</si>
  <si>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</si>
  <si>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</si>
  <si>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</si>
  <si>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</si>
  <si>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</si>
  <si>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</si>
  <si>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</si>
  <si>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</si>
  <si>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</si>
  <si>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</si>
  <si>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</si>
  <si>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</si>
  <si>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</si>
  <si>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</si>
  <si>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</si>
  <si>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</si>
  <si>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</si>
  <si>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</si>
  <si>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</si>
  <si>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</si>
  <si>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</si>
  <si>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</si>
  <si>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</si>
  <si>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</si>
  <si>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</si>
  <si>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</si>
  <si>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</si>
  <si>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</si>
  <si>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</si>
  <si>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</si>
  <si>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</si>
  <si>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</si>
  <si>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</si>
  <si>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</si>
  <si>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</si>
  <si>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</si>
  <si>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</si>
  <si>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</si>
  <si>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</si>
  <si>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</si>
  <si>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</si>
  <si>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</si>
  <si>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</si>
  <si>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</si>
  <si>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</si>
  <si>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</si>
  <si>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</si>
  <si>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</si>
  <si>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</si>
  <si>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</si>
  <si>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</si>
  <si>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</si>
  <si>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</si>
  <si>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</si>
  <si>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</si>
  <si>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</si>
  <si>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</si>
  <si>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</si>
  <si>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</si>
  <si>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</si>
  <si>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</si>
  <si>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</si>
  <si>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</si>
  <si>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</si>
  <si>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</si>
  <si>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</si>
  <si>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</si>
  <si>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</si>
  <si>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</si>
  <si>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</si>
  <si>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</si>
  <si>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</si>
  <si>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</si>
  <si>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</si>
  <si>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</si>
  <si>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</si>
  <si>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</si>
  <si>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</si>
  <si>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</si>
  <si>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</si>
  <si>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</si>
  <si>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</si>
  <si>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</si>
  <si>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</si>
  <si>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</si>
  <si>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</si>
  <si>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</si>
  <si>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</si>
  <si>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</si>
  <si>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</si>
  <si>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</si>
  <si>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</si>
  <si>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</si>
  <si>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</si>
  <si>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</si>
  <si>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</si>
  <si>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</si>
  <si>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</si>
  <si>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</si>
  <si>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</si>
  <si>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</si>
  <si>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</si>
  <si>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</si>
  <si>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</si>
  <si>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</si>
  <si>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</si>
  <si>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</si>
  <si>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</si>
  <si>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</si>
  <si>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</si>
  <si>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</si>
  <si>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</si>
  <si>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</si>
  <si>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</si>
  <si>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</si>
  <si>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</si>
  <si>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</si>
  <si>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</si>
  <si>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</si>
  <si>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</si>
  <si>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</si>
  <si>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</si>
  <si>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</si>
  <si>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</si>
  <si>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</si>
  <si>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</si>
  <si>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</si>
  <si>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</si>
  <si>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</si>
  <si>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</si>
  <si>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</si>
  <si>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</si>
  <si>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</si>
  <si>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</si>
  <si>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</si>
  <si>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</si>
  <si>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</si>
  <si>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</si>
  <si>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</si>
  <si>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</si>
  <si>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</si>
  <si>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</si>
  <si>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</si>
  <si>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</si>
  <si>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</si>
  <si>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</si>
  <si>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</si>
  <si>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</si>
  <si>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</si>
  <si>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</si>
  <si>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</si>
  <si>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</si>
  <si>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</si>
  <si>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</si>
  <si>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</si>
  <si>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</si>
  <si>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</si>
  <si>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</si>
  <si>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</si>
  <si>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</si>
  <si>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</si>
  <si>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</si>
  <si>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</si>
  <si>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</si>
  <si>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</si>
  <si>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</si>
  <si>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</si>
  <si>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</si>
  <si>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</si>
  <si>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</si>
  <si>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</si>
  <si>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</si>
  <si>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</si>
  <si>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</si>
  <si>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</si>
  <si>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</si>
  <si>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</si>
  <si>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</si>
  <si>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</si>
  <si>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</si>
  <si>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</si>
  <si>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</si>
  <si>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</si>
  <si>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</si>
  <si>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</si>
  <si>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</si>
  <si>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</si>
  <si>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</si>
  <si>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</si>
  <si>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</si>
  <si>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</si>
  <si>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</si>
  <si>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</si>
  <si>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</si>
  <si>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</si>
  <si>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</si>
  <si>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</si>
  <si>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</si>
  <si>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</si>
  <si>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</si>
  <si>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</si>
  <si>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</si>
  <si>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</si>
  <si>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</si>
  <si>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</si>
  <si>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</si>
  <si>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</si>
  <si>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</si>
  <si>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</si>
  <si>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</si>
  <si>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</si>
  <si>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</si>
  <si>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</si>
  <si>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</si>
  <si>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</si>
  <si>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</si>
  <si>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</si>
  <si>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</si>
  <si>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</si>
  <si>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</si>
  <si>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</si>
  <si>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</si>
  <si>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</si>
  <si>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</si>
  <si>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</si>
  <si>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</si>
  <si>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</si>
  <si>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</si>
  <si>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</si>
  <si>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</si>
  <si>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</si>
  <si>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</si>
  <si>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</si>
  <si>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</si>
  <si>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</si>
  <si>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</si>
  <si>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</si>
  <si>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</si>
  <si>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</si>
  <si>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</si>
  <si>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</si>
  <si>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</si>
  <si>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</si>
  <si>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</si>
  <si>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</si>
  <si>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</si>
  <si>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</si>
  <si>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</si>
  <si>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</si>
  <si>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</si>
  <si>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</si>
  <si>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</si>
  <si>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</si>
  <si>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</si>
  <si>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</si>
  <si>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</si>
  <si>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</si>
  <si>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</si>
  <si>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</si>
  <si>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</si>
  <si>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</si>
  <si>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</si>
  <si>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</si>
  <si>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</si>
  <si>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</si>
  <si>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</si>
  <si>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</si>
  <si>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</si>
  <si>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</si>
  <si>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</si>
  <si>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</si>
  <si>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</si>
  <si>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</si>
  <si>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</si>
  <si>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</si>
  <si>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</si>
  <si>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</si>
  <si>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</si>
  <si>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</si>
  <si>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</si>
  <si>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</si>
  <si>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</si>
  <si>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</si>
  <si>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</si>
  <si>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</si>
  <si>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</si>
  <si>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</si>
  <si>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</si>
  <si>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</si>
  <si>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</si>
  <si>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</si>
  <si>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</si>
  <si>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</si>
  <si>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</si>
  <si>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</si>
  <si>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</si>
  <si>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</si>
  <si>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</si>
  <si>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</si>
  <si>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</si>
  <si>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</si>
  <si>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</si>
  <si>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</si>
  <si>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</si>
  <si>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</si>
  <si>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</si>
  <si>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</si>
  <si>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</si>
  <si>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</si>
  <si>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</si>
  <si>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</si>
  <si>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</si>
  <si>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</si>
  <si>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</si>
  <si>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</si>
  <si>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</si>
  <si>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</si>
  <si>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</si>
  <si>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</si>
  <si>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</si>
  <si>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</si>
  <si>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</si>
  <si>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</si>
  <si>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</si>
  <si>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</si>
  <si>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</si>
  <si>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</si>
  <si>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</si>
  <si>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</si>
  <si>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</si>
  <si>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</si>
  <si>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</si>
  <si>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</si>
  <si>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</si>
  <si>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</si>
  <si>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</si>
  <si>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</si>
  <si>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</si>
  <si>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</si>
  <si>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</si>
  <si>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</si>
  <si>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</si>
  <si>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</si>
  <si>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</si>
  <si>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</si>
  <si>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</si>
  <si>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</si>
  <si>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</si>
  <si>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</si>
  <si>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</si>
  <si>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</si>
  <si>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</si>
  <si>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</si>
  <si>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</si>
  <si>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</si>
  <si>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</si>
  <si>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</si>
  <si>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</si>
  <si>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</si>
  <si>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</si>
  <si>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</si>
  <si>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</si>
  <si>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</si>
  <si>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</si>
  <si>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</si>
  <si>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</si>
  <si>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</si>
  <si>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</si>
  <si>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</si>
  <si>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</si>
  <si>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</si>
  <si>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</si>
  <si>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</si>
  <si>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</si>
  <si>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</si>
  <si>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</si>
  <si>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</si>
  <si>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</si>
  <si>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</si>
  <si>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</si>
  <si>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</si>
  <si>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</si>
  <si>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</si>
  <si>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</si>
  <si>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</si>
  <si>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</si>
  <si>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</si>
  <si>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</si>
  <si>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</si>
  <si>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</si>
  <si>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</si>
  <si>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</si>
  <si>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</si>
  <si>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</si>
  <si>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</si>
  <si>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</si>
  <si>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</si>
  <si>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</si>
  <si>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</si>
  <si>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</si>
  <si>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</si>
  <si>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</si>
  <si>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</si>
  <si>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</si>
  <si>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</si>
  <si>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</si>
  <si>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</si>
  <si>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</si>
  <si>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</si>
  <si>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</si>
  <si>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</si>
  <si>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</si>
  <si>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</si>
  <si>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</si>
  <si>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</si>
  <si>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</si>
  <si>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</si>
  <si>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</si>
  <si>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</si>
  <si>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</si>
  <si>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</si>
  <si>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</si>
  <si>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</si>
  <si>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</si>
  <si>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</si>
  <si>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</si>
  <si>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</si>
  <si>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</si>
  <si>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</si>
  <si>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</si>
  <si>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</si>
  <si>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</si>
  <si>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</si>
  <si>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</si>
  <si>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</si>
  <si>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</si>
  <si>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</si>
  <si>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</si>
  <si>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</si>
  <si>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</si>
  <si>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</si>
  <si>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</si>
  <si>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</si>
  <si>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</si>
  <si>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</si>
  <si>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</si>
  <si>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</si>
  <si>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</si>
  <si>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</si>
  <si>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</si>
  <si>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</si>
  <si>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</si>
  <si>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</si>
  <si>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</si>
  <si>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</si>
  <si>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</si>
  <si>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</si>
  <si>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</si>
  <si>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</si>
  <si>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</si>
  <si>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</si>
  <si>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</si>
  <si>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</si>
  <si>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</si>
  <si>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</si>
  <si>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</si>
  <si>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</si>
  <si>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</si>
  <si>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</si>
  <si>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</si>
  <si>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</si>
  <si>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</si>
  <si>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</si>
  <si>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</si>
  <si>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</si>
  <si>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</si>
  <si>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</si>
  <si>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</si>
  <si>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</si>
  <si>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</si>
  <si>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</si>
  <si>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</si>
  <si>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</si>
  <si>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</si>
  <si>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</si>
  <si>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</si>
  <si>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</si>
  <si>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</si>
  <si>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</si>
  <si>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</si>
  <si>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</si>
  <si>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</si>
  <si>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</si>
  <si>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</si>
  <si>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</si>
  <si>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</si>
  <si>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</si>
  <si>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</si>
  <si>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</si>
  <si>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</si>
  <si>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</si>
  <si>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</si>
  <si>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</si>
  <si>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</si>
  <si>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</si>
  <si>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</si>
  <si>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</si>
  <si>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</si>
  <si>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</si>
  <si>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</si>
  <si>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</si>
  <si>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</si>
  <si>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</si>
  <si>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</si>
  <si>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</si>
  <si>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</si>
  <si>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</si>
  <si>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</si>
  <si>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</si>
  <si>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</si>
  <si>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</si>
  <si>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</si>
  <si>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</si>
  <si>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</si>
  <si>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</si>
  <si>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</si>
  <si>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</si>
  <si>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</si>
  <si>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</si>
  <si>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</si>
  <si>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</si>
  <si>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</si>
  <si>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</si>
  <si>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</si>
  <si>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</si>
  <si>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</si>
  <si>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</si>
  <si>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</si>
  <si>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</si>
  <si>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</si>
  <si>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</si>
  <si>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</si>
  <si>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</si>
  <si>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</si>
  <si>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</si>
  <si>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</si>
  <si>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</si>
  <si>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</si>
  <si>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</si>
  <si>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</si>
  <si>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</si>
  <si>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</si>
  <si>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</si>
  <si>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</si>
  <si>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</si>
  <si>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</si>
  <si>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</si>
  <si>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</si>
  <si>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</si>
  <si>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</si>
  <si>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</si>
  <si>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</si>
  <si>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</si>
  <si>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</si>
  <si>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</si>
  <si>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</si>
  <si>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</si>
  <si>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</si>
  <si>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</si>
  <si>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</si>
  <si>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</si>
  <si>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</si>
  <si>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</si>
  <si>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</si>
  <si>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</si>
  <si>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</si>
  <si>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</si>
  <si>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</si>
  <si>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</si>
  <si>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</si>
  <si>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</si>
  <si>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</si>
  <si>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</si>
  <si>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</si>
  <si>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</si>
  <si>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</si>
  <si>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</si>
  <si>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</si>
  <si>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</si>
  <si>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</si>
  <si>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</si>
  <si>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</si>
  <si>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</si>
  <si>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</si>
  <si>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</si>
  <si>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</si>
  <si>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</si>
  <si>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</si>
  <si>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</si>
  <si>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</si>
  <si>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</si>
  <si>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</si>
  <si>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</si>
  <si>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</si>
  <si>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</si>
  <si>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</si>
  <si>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</si>
  <si>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</si>
  <si>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</si>
  <si>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</si>
  <si>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</si>
  <si>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</si>
  <si>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</si>
  <si>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</si>
  <si>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</si>
  <si>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</si>
  <si>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</si>
  <si>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</si>
  <si>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</si>
  <si>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</si>
  <si>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</si>
  <si>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</si>
  <si>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</si>
  <si>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</si>
  <si>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</si>
  <si>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</si>
  <si>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</si>
  <si>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</si>
  <si>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</si>
  <si>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</si>
  <si>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</si>
  <si>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</si>
  <si>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</si>
  <si>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</si>
  <si>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</si>
  <si>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</si>
  <si>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</si>
  <si>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</si>
  <si>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</si>
  <si>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</si>
  <si>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</si>
  <si>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</si>
  <si>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</si>
  <si>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</si>
  <si>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</si>
  <si>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</si>
  <si>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</si>
  <si>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</si>
  <si>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</si>
  <si>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</si>
  <si>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</si>
  <si>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</si>
  <si>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</si>
  <si>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</si>
  <si>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</si>
  <si>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</si>
  <si>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</si>
  <si>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</si>
  <si>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</si>
  <si>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</si>
  <si>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</si>
  <si>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</si>
  <si>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</si>
  <si>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</si>
  <si>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</si>
  <si>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</si>
  <si>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</si>
  <si>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</si>
  <si>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</si>
  <si>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</si>
  <si>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</si>
  <si>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</si>
  <si>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</si>
  <si>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</si>
  <si>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</si>
  <si>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</si>
  <si>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</si>
  <si>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</si>
  <si>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</si>
  <si>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</si>
  <si>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</si>
  <si>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</si>
  <si>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</si>
  <si>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</si>
  <si>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</si>
  <si>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</si>
  <si>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</si>
  <si>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</si>
  <si>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</si>
  <si>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</si>
  <si>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</si>
  <si>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</si>
  <si>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</si>
  <si>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</si>
  <si>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</si>
  <si>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</si>
  <si>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</si>
  <si>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</si>
  <si>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</si>
  <si>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</si>
  <si>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</si>
  <si>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</si>
  <si>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</si>
  <si>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</si>
  <si>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</si>
  <si>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</si>
  <si>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</si>
  <si>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</si>
  <si>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</si>
  <si>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</si>
  <si>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</si>
  <si>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</si>
  <si>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</si>
  <si>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</si>
  <si>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</si>
  <si>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</si>
  <si>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</si>
  <si>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</si>
  <si>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</si>
  <si>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</si>
  <si>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</si>
  <si>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</si>
  <si>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</si>
  <si>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</si>
  <si>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</si>
  <si>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</si>
  <si>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</si>
  <si>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</si>
  <si>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</si>
  <si>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</si>
  <si>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</si>
  <si>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</si>
  <si>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</si>
  <si>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</si>
  <si>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</si>
  <si>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</si>
  <si>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</si>
  <si>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</si>
  <si>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</si>
  <si>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</si>
  <si>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</si>
  <si>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</si>
  <si>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</si>
  <si>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</si>
  <si>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</si>
  <si>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</si>
  <si>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</si>
  <si>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</si>
  <si>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</si>
  <si>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</si>
  <si>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</si>
  <si>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</si>
  <si>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</si>
  <si>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</si>
  <si>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</si>
  <si>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</si>
  <si>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</si>
  <si>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</si>
  <si>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</si>
  <si>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</si>
  <si>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</si>
  <si>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</si>
  <si>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</si>
  <si>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</si>
  <si>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</si>
  <si>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</si>
  <si>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</si>
  <si>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</si>
  <si>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</si>
  <si>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</si>
  <si>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</si>
  <si>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</si>
  <si>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</si>
  <si>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</si>
  <si>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</si>
  <si>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</si>
  <si>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</si>
  <si>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</si>
  <si>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</si>
  <si>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</si>
  <si>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</si>
  <si>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</si>
  <si>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</si>
  <si>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</si>
  <si>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</si>
  <si>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</si>
  <si>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</si>
  <si>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</si>
  <si>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</si>
  <si>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</si>
  <si>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</si>
  <si>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</si>
  <si>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</si>
  <si>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</si>
  <si>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</si>
  <si>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</si>
  <si>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</si>
  <si>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</si>
  <si>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</si>
  <si>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</si>
  <si>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</si>
  <si>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</si>
  <si>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</si>
  <si>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</si>
  <si>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</si>
  <si>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</si>
  <si>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</si>
  <si>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</si>
  <si>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</si>
  <si>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</si>
  <si>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</si>
  <si>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</si>
  <si>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</si>
  <si>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</si>
  <si>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</si>
  <si>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</si>
  <si>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</si>
  <si>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</si>
  <si>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</si>
  <si>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</si>
  <si>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</si>
  <si>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</si>
  <si>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</si>
  <si>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</si>
  <si>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</si>
  <si>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</si>
  <si>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</si>
  <si>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</si>
  <si>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</si>
  <si>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</si>
  <si>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</si>
  <si>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</si>
  <si>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</si>
  <si>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</si>
  <si>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</si>
  <si>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</si>
  <si>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</si>
  <si>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</si>
  <si>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</si>
  <si>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</si>
  <si>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</si>
  <si>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</si>
  <si>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</si>
  <si>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</si>
  <si>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</si>
  <si>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</si>
  <si>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</si>
  <si>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</si>
  <si>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</si>
  <si>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</si>
  <si>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</si>
  <si>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</si>
  <si>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</si>
  <si>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</si>
  <si>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</si>
  <si>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</si>
  <si>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</si>
  <si>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</si>
  <si>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</si>
  <si>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</si>
  <si>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</si>
  <si>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</si>
  <si>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</si>
  <si>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</si>
  <si>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</si>
  <si>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</si>
  <si>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</si>
  <si>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</si>
  <si>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</si>
  <si>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31.3.2024.</t>
  </si>
  <si>
    <t>Srpanj 2024.</t>
  </si>
  <si>
    <t>July 2024</t>
  </si>
  <si>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</si>
  <si>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</si>
  <si>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</si>
  <si>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</si>
  <si>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</si>
  <si>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</si>
  <si>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</si>
  <si>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</si>
  <si>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</si>
  <si>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</si>
  <si>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</si>
  <si>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</si>
  <si>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</si>
  <si>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LIPANJ 2024.</t>
  </si>
  <si>
    <t>JUNE 2024</t>
  </si>
  <si>
    <t>1.1. - 30.6.2024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</si>
  <si>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30.6.2024</t>
    </r>
  </si>
  <si>
    <t>Table 3.1: Premium paid for the period 1  - 31 July 2024</t>
  </si>
  <si>
    <t>2024 Q 2</t>
  </si>
  <si>
    <t>30.6.2024.</t>
  </si>
  <si>
    <t>Kolovoz 2024.</t>
  </si>
  <si>
    <t>August 2024</t>
  </si>
  <si>
    <t>HRKOEIRA0009</t>
  </si>
  <si>
    <t>HRERNTRA0000</t>
  </si>
  <si>
    <t>HRRIVPRA0000</t>
  </si>
  <si>
    <t>HRHT00RA0005</t>
  </si>
  <si>
    <t>HRPODRRA0004</t>
  </si>
  <si>
    <t>HRZABARA0009</t>
  </si>
  <si>
    <t>HRVLENRB0001</t>
  </si>
  <si>
    <t>HRKODTRA0007</t>
  </si>
  <si>
    <t>HRSPANRA0007</t>
  </si>
  <si>
    <t>HRKODTPA0009</t>
  </si>
  <si>
    <t>HRRHMFO253B1</t>
  </si>
  <si>
    <t>HRRHMFO282A2</t>
  </si>
  <si>
    <t>HRRHMFO277N5</t>
  </si>
  <si>
    <t>HRLNGUO31AE3</t>
  </si>
  <si>
    <t>HRRHMFO297A0</t>
  </si>
  <si>
    <t>HRRHMFO33BA3</t>
  </si>
  <si>
    <t>HRRHMFO347A3</t>
  </si>
  <si>
    <t>HRRHMFO26CA5</t>
  </si>
  <si>
    <t>HRRHMFO267E5</t>
  </si>
  <si>
    <t>HRRHMFO257A4</t>
  </si>
  <si>
    <t>HRDLKVRA0006</t>
  </si>
  <si>
    <t>HRRHMFT447A6</t>
  </si>
  <si>
    <t>HRRHMFT509C9</t>
  </si>
  <si>
    <t>HRTSHCRA0009</t>
  </si>
  <si>
    <t>HRBCINRA0003</t>
  </si>
  <si>
    <t>HRKOTRPA0003</t>
  </si>
  <si>
    <t>HRGLCOO26CE5</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</si>
  <si>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</si>
  <si>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</si>
  <si>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</si>
  <si>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</si>
  <si>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</si>
  <si>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</si>
  <si>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</si>
  <si>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</si>
  <si>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</si>
  <si>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</si>
  <si>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</si>
  <si>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</si>
  <si>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</si>
  <si>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</si>
  <si>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</si>
  <si>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</si>
  <si>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</si>
  <si>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</si>
  <si>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</si>
  <si>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Tablica 3.1: Naplaćena premija osiguranja za period od 1. do 31. kolovoza 2024.</t>
  </si>
  <si>
    <t>I-VIII/2023</t>
  </si>
  <si>
    <t>I-VIII/2024</t>
  </si>
  <si>
    <r>
      <t xml:space="preserve">Indeks (100 = I-VIII/2023)
 </t>
    </r>
    <r>
      <rPr>
        <i/>
        <sz val="9"/>
        <color theme="1" tint="0.34998626667073579"/>
        <rFont val="Arial"/>
        <family val="2"/>
        <charset val="238"/>
      </rPr>
      <t>Index(100 =I-VIII/2023)</t>
    </r>
  </si>
  <si>
    <t>III. dio: Osiguranja</t>
  </si>
  <si>
    <t>Tablica 3.2: Podaci o osiguranju za period od 1. do 31. kolovoza 2024.</t>
  </si>
  <si>
    <t>Table 3.2: Insurance data for the period  1  - 31 August 2024</t>
  </si>
  <si>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17.9.2024.</t>
    </r>
  </si>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</sst>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6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3"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39" fillId="12" borderId="0" xfId="3" applyFont="1" applyFill="1" applyBorder="1" applyAlignment="1">
      <alignment horizontal="center" vertical="center" wrapText="1"/>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FFCC"/>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0"/>
  </cols>
  <sheetData>
    <row r="1" spans="1:9" ht="21" customHeight="1">
      <c r="A1" s="630"/>
      <c r="B1" s="631"/>
      <c r="C1" s="631"/>
      <c r="D1" s="631"/>
      <c r="E1" s="631"/>
      <c r="F1" s="631"/>
      <c r="G1" s="631"/>
      <c r="H1" s="631"/>
      <c r="I1" s="631"/>
    </row>
    <row r="2" spans="1:9" ht="18">
      <c r="A2" s="1113" t="s">
        <v>1492</v>
      </c>
      <c r="B2" s="1113"/>
      <c r="C2" s="1113"/>
      <c r="D2" s="1113"/>
      <c r="E2" s="1113"/>
      <c r="F2" s="1113"/>
      <c r="G2" s="1113"/>
      <c r="H2" s="1113"/>
      <c r="I2" s="1113"/>
    </row>
    <row r="3" spans="1:9" ht="16.5">
      <c r="A3" s="1114" t="s">
        <v>1493</v>
      </c>
      <c r="B3" s="1114"/>
      <c r="C3" s="1114"/>
      <c r="D3" s="1114"/>
      <c r="E3" s="1114"/>
      <c r="F3" s="1114"/>
      <c r="G3" s="1114"/>
      <c r="H3" s="1114"/>
      <c r="I3" s="1114"/>
    </row>
    <row r="4" spans="1:9" ht="16.5">
      <c r="A4" s="1114"/>
      <c r="B4" s="1114"/>
      <c r="C4" s="1114"/>
      <c r="D4" s="1114"/>
      <c r="E4" s="1114"/>
      <c r="F4" s="1114"/>
      <c r="G4" s="1114"/>
      <c r="H4" s="1114"/>
      <c r="I4" s="1114"/>
    </row>
    <row r="5" spans="1:9" ht="15" customHeight="1">
      <c r="A5" s="632"/>
      <c r="B5" s="632"/>
      <c r="C5" s="632"/>
      <c r="D5" s="632"/>
      <c r="E5" s="632"/>
      <c r="F5" s="632"/>
      <c r="G5" s="632"/>
      <c r="H5" s="632"/>
      <c r="I5" s="632"/>
    </row>
    <row r="6" spans="1:9" ht="15" customHeight="1">
      <c r="A6" s="1115" t="s">
        <v>1724</v>
      </c>
      <c r="B6" s="1116"/>
      <c r="C6" s="1116"/>
      <c r="D6" s="1116"/>
      <c r="E6" s="1116"/>
      <c r="F6" s="1116"/>
      <c r="G6" s="1116"/>
      <c r="H6" s="1116"/>
      <c r="I6" s="1116"/>
    </row>
    <row r="7" spans="1:9">
      <c r="A7" s="639"/>
      <c r="B7" s="639"/>
      <c r="C7" s="639"/>
      <c r="D7" s="639"/>
      <c r="E7" s="639"/>
      <c r="F7" s="639"/>
      <c r="G7" s="639"/>
      <c r="H7" s="639"/>
      <c r="I7" s="639"/>
    </row>
    <row r="8" spans="1:9">
      <c r="A8" s="633"/>
      <c r="B8" s="633"/>
      <c r="C8" s="633"/>
      <c r="D8" s="633"/>
      <c r="E8" s="633"/>
      <c r="F8" s="633"/>
      <c r="G8" s="633"/>
      <c r="H8" s="633"/>
      <c r="I8" s="633"/>
    </row>
    <row r="9" spans="1:9">
      <c r="A9" s="1115"/>
      <c r="B9" s="1116"/>
      <c r="C9" s="1116"/>
      <c r="D9" s="1116"/>
      <c r="E9" s="1116"/>
      <c r="F9" s="1116"/>
      <c r="G9" s="1116"/>
      <c r="H9" s="1116"/>
      <c r="I9" s="1116"/>
    </row>
    <row r="10" spans="1:9">
      <c r="A10" s="634"/>
      <c r="B10" s="634"/>
      <c r="C10" s="634"/>
      <c r="D10" s="634"/>
      <c r="E10" s="634"/>
      <c r="F10" s="634"/>
      <c r="G10" s="634"/>
      <c r="H10" s="634"/>
      <c r="I10" s="634"/>
    </row>
    <row r="11" spans="1:9">
      <c r="A11" s="634"/>
      <c r="B11" s="634"/>
      <c r="C11" s="634"/>
      <c r="D11" s="634"/>
      <c r="E11" s="634"/>
      <c r="F11" s="634"/>
      <c r="G11" s="634"/>
      <c r="H11" s="634"/>
      <c r="I11" s="634"/>
    </row>
    <row r="12" spans="1:9">
      <c r="A12" s="634"/>
      <c r="B12" s="634"/>
      <c r="C12" s="634"/>
      <c r="D12" s="634"/>
      <c r="E12" s="634"/>
      <c r="F12" s="634"/>
      <c r="G12" s="634"/>
      <c r="H12" s="634"/>
      <c r="I12" s="634"/>
    </row>
    <row r="13" spans="1:9">
      <c r="A13" s="634"/>
      <c r="B13" s="634"/>
      <c r="C13" s="634"/>
      <c r="D13" s="634"/>
      <c r="E13" s="634"/>
      <c r="F13" s="634"/>
      <c r="G13" s="634"/>
      <c r="H13" s="634"/>
      <c r="I13" s="634"/>
    </row>
    <row r="14" spans="1:9">
      <c r="A14" s="634"/>
      <c r="B14" s="634"/>
      <c r="C14" s="634"/>
      <c r="D14" s="634"/>
      <c r="E14" s="634"/>
      <c r="F14" s="634"/>
      <c r="G14" s="634"/>
      <c r="H14" s="634"/>
      <c r="I14" s="634"/>
    </row>
    <row r="15" spans="1:9">
      <c r="A15" s="634"/>
      <c r="B15" s="634"/>
      <c r="C15" s="634"/>
      <c r="D15" s="634"/>
      <c r="E15" s="634"/>
      <c r="F15" s="634"/>
      <c r="G15" s="634"/>
      <c r="H15" s="634"/>
      <c r="I15" s="634"/>
    </row>
    <row r="16" spans="1:9">
      <c r="A16" s="634"/>
      <c r="B16" s="634"/>
      <c r="C16" s="634"/>
      <c r="D16" s="634"/>
      <c r="E16" s="634"/>
      <c r="F16" s="634"/>
      <c r="G16" s="634"/>
      <c r="H16" s="634"/>
      <c r="I16" s="634"/>
    </row>
    <row r="17" spans="1:9">
      <c r="A17" s="634"/>
      <c r="B17" s="634"/>
      <c r="C17" s="634"/>
      <c r="D17" s="634"/>
      <c r="E17" s="634"/>
      <c r="F17" s="634"/>
      <c r="G17" s="634"/>
      <c r="H17" s="634"/>
      <c r="I17" s="634"/>
    </row>
    <row r="18" spans="1:9" ht="30">
      <c r="A18" s="1117" t="s">
        <v>0</v>
      </c>
      <c r="B18" s="1117"/>
      <c r="C18" s="1117"/>
      <c r="D18" s="1117"/>
      <c r="E18" s="1117"/>
      <c r="F18" s="1117"/>
      <c r="G18" s="1117"/>
      <c r="H18" s="1117"/>
      <c r="I18" s="1117"/>
    </row>
    <row r="19" spans="1:9" ht="18.75" customHeight="1">
      <c r="A19" s="635"/>
      <c r="B19" s="635"/>
      <c r="C19" s="635"/>
      <c r="D19" s="635"/>
      <c r="E19" s="635"/>
      <c r="F19" s="635"/>
      <c r="G19" s="635"/>
      <c r="H19" s="635"/>
      <c r="I19" s="635"/>
    </row>
    <row r="20" spans="1:9" ht="18.75" customHeight="1">
      <c r="A20" s="1118" t="s">
        <v>1669</v>
      </c>
      <c r="B20" s="1118"/>
      <c r="C20" s="1118"/>
      <c r="D20" s="1118"/>
      <c r="E20" s="1118"/>
      <c r="F20" s="1118"/>
      <c r="G20" s="1118"/>
      <c r="H20" s="1118"/>
      <c r="I20" s="1118"/>
    </row>
    <row r="21" spans="1:9" ht="18.75" customHeight="1">
      <c r="A21" s="636"/>
      <c r="B21" s="636"/>
      <c r="C21" s="636"/>
      <c r="D21" s="636"/>
      <c r="E21" s="636"/>
      <c r="F21" s="636"/>
      <c r="G21" s="636"/>
      <c r="H21" s="636"/>
      <c r="I21" s="636"/>
    </row>
    <row r="22" spans="1:9" ht="26.25" customHeight="1">
      <c r="A22" s="1119" t="s">
        <v>1</v>
      </c>
      <c r="B22" s="1119"/>
      <c r="C22" s="1119"/>
      <c r="D22" s="1119"/>
      <c r="E22" s="1119"/>
      <c r="F22" s="1119"/>
      <c r="G22" s="1119"/>
      <c r="H22" s="1119"/>
      <c r="I22" s="1119"/>
    </row>
    <row r="23" spans="1:9" ht="18.75">
      <c r="A23" s="637"/>
      <c r="B23" s="637"/>
      <c r="C23" s="637"/>
      <c r="D23" s="637"/>
      <c r="E23" s="637"/>
      <c r="F23" s="637"/>
      <c r="G23" s="637"/>
      <c r="H23" s="637"/>
      <c r="I23" s="637"/>
    </row>
    <row r="24" spans="1:9" ht="18.75" customHeight="1">
      <c r="A24" s="1109" t="s">
        <v>1670</v>
      </c>
      <c r="B24" s="1109"/>
      <c r="C24" s="1109"/>
      <c r="D24" s="1109"/>
      <c r="E24" s="1109"/>
      <c r="F24" s="1109"/>
      <c r="G24" s="1109"/>
      <c r="H24" s="1109"/>
      <c r="I24" s="1109"/>
    </row>
    <row r="25" spans="1:9">
      <c r="A25" s="634"/>
      <c r="B25" s="634"/>
      <c r="C25" s="634"/>
      <c r="D25" s="634"/>
      <c r="E25" s="634"/>
      <c r="F25" s="634"/>
      <c r="G25" s="634"/>
      <c r="H25" s="634"/>
      <c r="I25" s="634"/>
    </row>
    <row r="26" spans="1:9">
      <c r="A26" s="634"/>
      <c r="B26" s="634"/>
      <c r="C26" s="634"/>
      <c r="D26" s="634"/>
      <c r="E26" s="634"/>
      <c r="F26" s="634"/>
      <c r="G26" s="634"/>
      <c r="H26" s="634"/>
      <c r="I26" s="634"/>
    </row>
    <row r="27" spans="1:9">
      <c r="A27" s="634"/>
      <c r="B27" s="634"/>
      <c r="C27" s="634"/>
      <c r="D27" s="634"/>
      <c r="E27" s="634"/>
      <c r="F27" s="634"/>
      <c r="G27" s="634"/>
      <c r="H27" s="634"/>
      <c r="I27" s="634"/>
    </row>
    <row r="28" spans="1:9">
      <c r="A28" s="634"/>
      <c r="B28" s="634"/>
      <c r="C28" s="634"/>
      <c r="D28" s="634"/>
      <c r="E28" s="634"/>
      <c r="F28" s="634"/>
      <c r="G28" s="634"/>
      <c r="H28" s="634"/>
      <c r="I28" s="634"/>
    </row>
    <row r="29" spans="1:9">
      <c r="A29" s="634"/>
      <c r="B29" s="634"/>
      <c r="C29" s="634"/>
      <c r="D29" s="634"/>
      <c r="E29" s="634"/>
      <c r="F29" s="634"/>
      <c r="G29" s="634"/>
      <c r="H29" s="634"/>
      <c r="I29" s="634"/>
    </row>
    <row r="30" spans="1:9">
      <c r="A30" s="634"/>
      <c r="B30" s="634"/>
      <c r="C30" s="634"/>
      <c r="D30" s="634"/>
      <c r="E30" s="634"/>
      <c r="F30" s="634"/>
      <c r="G30" s="634"/>
      <c r="H30" s="634"/>
      <c r="I30" s="634"/>
    </row>
    <row r="31" spans="1:9">
      <c r="A31" s="634"/>
      <c r="B31" s="634"/>
      <c r="C31" s="634"/>
      <c r="D31" s="634"/>
      <c r="E31" s="634"/>
      <c r="F31" s="634"/>
      <c r="G31" s="634"/>
      <c r="H31" s="634"/>
      <c r="I31" s="634"/>
    </row>
    <row r="32" spans="1:9">
      <c r="A32" s="634"/>
      <c r="B32" s="634"/>
      <c r="C32" s="634"/>
      <c r="D32" s="634"/>
      <c r="E32" s="634"/>
      <c r="F32" s="634"/>
      <c r="G32" s="634"/>
      <c r="H32" s="634"/>
      <c r="I32" s="634"/>
    </row>
    <row r="33" spans="1:9">
      <c r="A33" s="634"/>
      <c r="B33" s="634"/>
      <c r="C33" s="634"/>
      <c r="D33" s="634"/>
      <c r="E33" s="634"/>
      <c r="F33" s="634"/>
      <c r="G33" s="634"/>
      <c r="H33" s="634"/>
      <c r="I33" s="634"/>
    </row>
    <row r="34" spans="1:9">
      <c r="A34" s="634"/>
      <c r="B34" s="634"/>
      <c r="C34" s="634"/>
      <c r="D34" s="634"/>
      <c r="E34" s="634"/>
      <c r="F34" s="634"/>
      <c r="G34" s="634"/>
      <c r="H34" s="634"/>
      <c r="I34" s="634"/>
    </row>
    <row r="35" spans="1:9">
      <c r="A35" s="634"/>
      <c r="B35" s="634"/>
      <c r="C35" s="634"/>
      <c r="D35" s="634"/>
      <c r="E35" s="634"/>
      <c r="F35" s="634"/>
      <c r="G35" s="634"/>
      <c r="H35" s="634"/>
      <c r="I35" s="634"/>
    </row>
    <row r="36" spans="1:9">
      <c r="A36" s="1110"/>
      <c r="B36" s="1110"/>
      <c r="C36" s="1110"/>
      <c r="D36" s="1110"/>
      <c r="E36" s="1110"/>
      <c r="F36" s="1110"/>
      <c r="G36" s="1110"/>
      <c r="H36" s="1110"/>
      <c r="I36" s="1110"/>
    </row>
    <row r="37" spans="1:9" ht="50.25" customHeight="1">
      <c r="A37" s="1111" t="s">
        <v>2</v>
      </c>
      <c r="B37" s="1111"/>
      <c r="C37" s="1111"/>
      <c r="D37" s="1111"/>
      <c r="E37" s="1111"/>
      <c r="F37" s="1111"/>
      <c r="G37" s="1111"/>
      <c r="H37" s="1111"/>
      <c r="I37" s="1111"/>
    </row>
    <row r="38" spans="1:9">
      <c r="A38" s="638"/>
      <c r="B38" s="638"/>
      <c r="C38" s="638"/>
      <c r="D38" s="638"/>
      <c r="E38" s="638"/>
      <c r="F38" s="638"/>
      <c r="G38" s="638"/>
      <c r="H38" s="638"/>
      <c r="I38" s="638"/>
    </row>
    <row r="39" spans="1:9" ht="65.25" customHeight="1">
      <c r="A39" s="1112" t="s">
        <v>3</v>
      </c>
      <c r="B39" s="1112"/>
      <c r="C39" s="1112"/>
      <c r="D39" s="1112"/>
      <c r="E39" s="1112"/>
      <c r="F39" s="1112"/>
      <c r="G39" s="1112"/>
      <c r="H39" s="1112"/>
      <c r="I39" s="1112"/>
    </row>
    <row r="40" spans="1:9">
      <c r="A40" s="639"/>
      <c r="B40" s="639"/>
      <c r="C40" s="639"/>
      <c r="D40" s="639"/>
      <c r="E40" s="639"/>
      <c r="F40" s="639"/>
      <c r="G40" s="639"/>
      <c r="H40" s="639"/>
      <c r="I40" s="63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4" t="s">
        <v>639</v>
      </c>
      <c r="G1" s="130" t="str">
        <f>Naslovnica!A20</f>
        <v>Kolovoz 2024.</v>
      </c>
    </row>
    <row r="2" spans="1:8" ht="12.75" customHeight="1">
      <c r="A2" s="510" t="s">
        <v>898</v>
      </c>
      <c r="G2" s="512" t="str">
        <f>Naslovnica!A24</f>
        <v>August 2024</v>
      </c>
    </row>
    <row r="3" spans="1:8" ht="12.75" customHeight="1"/>
    <row r="4" spans="1:8" ht="12.75" customHeight="1">
      <c r="F4" s="72"/>
      <c r="G4" s="13" t="s">
        <v>1371</v>
      </c>
    </row>
    <row r="5" spans="1:8" ht="19.5" customHeight="1">
      <c r="A5" s="1172" t="s">
        <v>1063</v>
      </c>
      <c r="B5" s="1173" t="s">
        <v>531</v>
      </c>
      <c r="C5" s="1173"/>
      <c r="D5" s="1173"/>
      <c r="E5" s="1173"/>
      <c r="F5" s="1173"/>
      <c r="G5" s="1173"/>
    </row>
    <row r="6" spans="1:8" ht="26.25" customHeight="1">
      <c r="A6" s="1172"/>
      <c r="B6" s="1148" t="str">
        <f>Naslovnica!A20</f>
        <v>Kolovoz 2024.</v>
      </c>
      <c r="C6" s="1174"/>
      <c r="D6" s="1175" t="s">
        <v>17</v>
      </c>
      <c r="E6" s="1175"/>
      <c r="F6" s="1176" t="s">
        <v>218</v>
      </c>
      <c r="G6" s="1176"/>
    </row>
    <row r="7" spans="1:8">
      <c r="A7" s="1172"/>
      <c r="B7" s="1146" t="str">
        <f>Naslovnica!A24</f>
        <v>August 2024</v>
      </c>
      <c r="C7" s="1177"/>
      <c r="D7" s="1178" t="s">
        <v>45</v>
      </c>
      <c r="E7" s="1178"/>
      <c r="F7" s="1178" t="s">
        <v>51</v>
      </c>
      <c r="G7" s="1178"/>
    </row>
    <row r="8" spans="1:8">
      <c r="A8" s="1172"/>
      <c r="B8" s="664" t="s">
        <v>27</v>
      </c>
      <c r="C8" s="664" t="s">
        <v>28</v>
      </c>
      <c r="D8" s="653" t="s">
        <v>1060</v>
      </c>
      <c r="E8" s="653" t="s">
        <v>142</v>
      </c>
      <c r="F8" s="653" t="s">
        <v>1060</v>
      </c>
      <c r="G8" s="653" t="s">
        <v>142</v>
      </c>
    </row>
    <row r="9" spans="1:8">
      <c r="A9" s="1172"/>
      <c r="B9" s="665" t="s">
        <v>29</v>
      </c>
      <c r="C9" s="665" t="s">
        <v>30</v>
      </c>
      <c r="D9" s="680" t="s">
        <v>1061</v>
      </c>
      <c r="E9" s="680" t="s">
        <v>143</v>
      </c>
      <c r="F9" s="680" t="s">
        <v>1061</v>
      </c>
      <c r="G9" s="680" t="s">
        <v>143</v>
      </c>
    </row>
    <row r="10" spans="1:8">
      <c r="A10" s="364" t="s">
        <v>33</v>
      </c>
      <c r="B10" s="365">
        <v>150977.06009000001</v>
      </c>
      <c r="C10" s="366">
        <v>0.13414762120490717</v>
      </c>
      <c r="D10" s="783">
        <v>775.97384000002057</v>
      </c>
      <c r="E10" s="367">
        <v>5.1662332102475617E-3</v>
      </c>
      <c r="F10" s="368">
        <v>7721.0511100000294</v>
      </c>
      <c r="G10" s="367">
        <v>5.3896874308972054E-2</v>
      </c>
      <c r="H10" s="52"/>
    </row>
    <row r="11" spans="1:8">
      <c r="A11" s="364" t="s">
        <v>34</v>
      </c>
      <c r="B11" s="365">
        <v>385635.44160000002</v>
      </c>
      <c r="C11" s="366">
        <v>0.34264859252197338</v>
      </c>
      <c r="D11" s="784">
        <v>2250.3987300000153</v>
      </c>
      <c r="E11" s="367">
        <v>5.8698135773729287E-3</v>
      </c>
      <c r="F11" s="368">
        <v>31408.264000000025</v>
      </c>
      <c r="G11" s="367">
        <v>8.8667008028014305E-2</v>
      </c>
      <c r="H11" s="52"/>
    </row>
    <row r="12" spans="1:8">
      <c r="A12" s="364" t="s">
        <v>208</v>
      </c>
      <c r="B12" s="365">
        <v>12050.927230000001</v>
      </c>
      <c r="C12" s="366">
        <v>5.143240771764002E-3</v>
      </c>
      <c r="D12" s="784">
        <v>92.062590000001364</v>
      </c>
      <c r="E12" s="367">
        <v>7.6982717650362353E-3</v>
      </c>
      <c r="F12" s="368">
        <v>2290.633600000001</v>
      </c>
      <c r="G12" s="367">
        <v>0.23468900494543843</v>
      </c>
    </row>
    <row r="13" spans="1:8">
      <c r="A13" s="364" t="s">
        <v>209</v>
      </c>
      <c r="B13" s="365">
        <v>5788.4840899999999</v>
      </c>
      <c r="C13" s="366">
        <v>7.0160322428236777E-2</v>
      </c>
      <c r="D13" s="784">
        <v>56.269139999999425</v>
      </c>
      <c r="E13" s="367">
        <v>9.8162997184882972E-3</v>
      </c>
      <c r="F13" s="368">
        <v>758.57742999999937</v>
      </c>
      <c r="G13" s="367">
        <v>0.15081342085978178</v>
      </c>
      <c r="H13" s="1052"/>
    </row>
    <row r="14" spans="1:8">
      <c r="A14" s="364" t="s">
        <v>46</v>
      </c>
      <c r="B14" s="365">
        <v>78962.259040000004</v>
      </c>
      <c r="C14" s="366">
        <v>1.0707608296613118E-2</v>
      </c>
      <c r="D14" s="784">
        <v>74.618249999999534</v>
      </c>
      <c r="E14" s="367">
        <v>9.4588010558749325E-4</v>
      </c>
      <c r="F14" s="368">
        <v>7811.8745200000121</v>
      </c>
      <c r="G14" s="367">
        <v>0.10979384823709748</v>
      </c>
    </row>
    <row r="15" spans="1:8">
      <c r="A15" s="364" t="s">
        <v>36</v>
      </c>
      <c r="B15" s="365">
        <v>84029.799610000002</v>
      </c>
      <c r="C15" s="366">
        <v>7.4662983378315007E-2</v>
      </c>
      <c r="D15" s="784">
        <v>265.99783000000753</v>
      </c>
      <c r="E15" s="367">
        <v>3.1755701669156089E-3</v>
      </c>
      <c r="F15" s="368">
        <v>10766.052810000008</v>
      </c>
      <c r="G15" s="367">
        <v>0.14694925225964561</v>
      </c>
      <c r="H15" s="1052"/>
    </row>
    <row r="16" spans="1:8">
      <c r="A16" s="364" t="s">
        <v>37</v>
      </c>
      <c r="B16" s="365">
        <v>72471.537360000002</v>
      </c>
      <c r="C16" s="366">
        <v>6.4393122611548906E-2</v>
      </c>
      <c r="D16" s="784">
        <v>857.33060000000114</v>
      </c>
      <c r="E16" s="367">
        <v>1.1971515692035251E-2</v>
      </c>
      <c r="F16" s="368">
        <v>6108.4361599999975</v>
      </c>
      <c r="G16" s="367">
        <v>9.2045670704731908E-2</v>
      </c>
      <c r="H16" s="1052"/>
    </row>
    <row r="17" spans="1:10">
      <c r="A17" s="364" t="s">
        <v>38</v>
      </c>
      <c r="B17" s="365">
        <v>335539.11129999999</v>
      </c>
      <c r="C17" s="366">
        <v>0.2981365087866415</v>
      </c>
      <c r="D17" s="784">
        <v>-2258.9551300000167</v>
      </c>
      <c r="E17" s="367">
        <v>-6.6872944356184405E-3</v>
      </c>
      <c r="F17" s="368">
        <v>13466.514469999995</v>
      </c>
      <c r="G17" s="367">
        <v>4.1812046732768282E-2</v>
      </c>
      <c r="H17" s="1052"/>
      <c r="I17" s="1052"/>
      <c r="J17" s="1052"/>
    </row>
    <row r="18" spans="1:10" ht="18.75" customHeight="1">
      <c r="A18" s="882" t="s">
        <v>332</v>
      </c>
      <c r="B18" s="883">
        <v>1125454.6203200002</v>
      </c>
      <c r="C18" s="884">
        <v>0.99999999999999978</v>
      </c>
      <c r="D18" s="885">
        <v>2113.6958500002511</v>
      </c>
      <c r="E18" s="884">
        <v>1.8816156377436943E-3</v>
      </c>
      <c r="F18" s="886">
        <v>80331.40410000016</v>
      </c>
      <c r="G18" s="884">
        <v>7.6863094086209838E-2</v>
      </c>
      <c r="H18" s="1052"/>
      <c r="I18" s="1052"/>
      <c r="J18" s="1052"/>
    </row>
    <row r="19" spans="1:10" ht="12.75" customHeight="1">
      <c r="A19" s="22" t="s">
        <v>529</v>
      </c>
      <c r="B19" s="1052"/>
      <c r="C19" s="1052"/>
      <c r="D19" s="1052"/>
      <c r="E19" s="1052"/>
      <c r="F19" s="1052"/>
      <c r="G19" s="1052"/>
      <c r="H19" s="1052"/>
      <c r="I19" s="1052"/>
      <c r="J19" s="1052"/>
    </row>
    <row r="20" spans="1:10" ht="12.75" customHeight="1">
      <c r="A20" s="1052"/>
      <c r="B20" s="1052"/>
      <c r="C20" s="1052"/>
      <c r="D20" s="1052"/>
      <c r="E20" s="1052"/>
      <c r="F20" s="1052"/>
      <c r="G20" s="1052"/>
      <c r="H20" s="1052"/>
      <c r="I20" s="1052"/>
      <c r="J20" s="1052"/>
    </row>
    <row r="22" spans="1:10">
      <c r="A22" s="716" t="s">
        <v>979</v>
      </c>
      <c r="B22" s="965"/>
      <c r="C22" s="965"/>
      <c r="D22" s="965"/>
      <c r="E22" s="965"/>
      <c r="F22" s="965"/>
      <c r="G22" s="965"/>
      <c r="H22" s="965"/>
      <c r="I22" s="965"/>
      <c r="J22" s="966" t="str">
        <f>Naslovnica!A20</f>
        <v>Kolovoz 2024.</v>
      </c>
    </row>
    <row r="23" spans="1:10">
      <c r="A23" s="967" t="s">
        <v>980</v>
      </c>
      <c r="B23" s="965"/>
      <c r="C23" s="965"/>
      <c r="D23" s="965"/>
      <c r="E23" s="965"/>
      <c r="F23" s="965"/>
      <c r="G23" s="965"/>
      <c r="H23" s="965"/>
      <c r="I23" s="965"/>
      <c r="J23" s="968" t="str">
        <f>Naslovnica!A24</f>
        <v>August 2024</v>
      </c>
    </row>
    <row r="24" spans="1:10">
      <c r="A24" s="965"/>
      <c r="B24" s="965"/>
      <c r="C24" s="965"/>
      <c r="D24" s="965"/>
      <c r="E24" s="965"/>
      <c r="F24" s="965"/>
      <c r="G24" s="965"/>
      <c r="H24" s="965"/>
      <c r="I24" s="965"/>
      <c r="J24" s="965"/>
    </row>
    <row r="25" spans="1:10" ht="21.75" customHeight="1">
      <c r="A25" s="969"/>
      <c r="B25" s="970" t="s">
        <v>1396</v>
      </c>
      <c r="C25" s="1171" t="s">
        <v>1314</v>
      </c>
      <c r="D25" s="1171"/>
      <c r="E25" s="1171"/>
      <c r="F25" s="1171"/>
      <c r="G25" s="1171"/>
      <c r="H25" s="1171"/>
      <c r="I25" s="1171"/>
      <c r="J25" s="971"/>
    </row>
    <row r="26" spans="1:10" ht="45">
      <c r="A26" s="1084" t="s">
        <v>1063</v>
      </c>
      <c r="B26" s="969" t="str">
        <f>J22</f>
        <v>Kolovoz 2024.</v>
      </c>
      <c r="C26" s="969" t="s">
        <v>228</v>
      </c>
      <c r="D26" s="969" t="s">
        <v>59</v>
      </c>
      <c r="E26" s="969" t="s">
        <v>50</v>
      </c>
      <c r="F26" s="969" t="s">
        <v>1305</v>
      </c>
      <c r="G26" s="969" t="s">
        <v>1306</v>
      </c>
      <c r="H26" s="969" t="s">
        <v>1307</v>
      </c>
      <c r="I26" s="969" t="s">
        <v>1311</v>
      </c>
      <c r="J26" s="969" t="s">
        <v>981</v>
      </c>
    </row>
    <row r="27" spans="1:10" ht="56.25">
      <c r="A27" s="969"/>
      <c r="B27" s="972" t="str">
        <f>J23</f>
        <v>August 2024</v>
      </c>
      <c r="C27" s="972" t="s">
        <v>229</v>
      </c>
      <c r="D27" s="972" t="s">
        <v>51</v>
      </c>
      <c r="E27" s="972" t="s">
        <v>52</v>
      </c>
      <c r="F27" s="972" t="s">
        <v>1308</v>
      </c>
      <c r="G27" s="972" t="s">
        <v>1309</v>
      </c>
      <c r="H27" s="972" t="s">
        <v>1310</v>
      </c>
      <c r="I27" s="973" t="s">
        <v>1312</v>
      </c>
      <c r="J27" s="969" t="s">
        <v>982</v>
      </c>
    </row>
    <row r="28" spans="1:10">
      <c r="A28" s="974" t="s">
        <v>33</v>
      </c>
      <c r="B28" s="682">
        <v>36.464399999999998</v>
      </c>
      <c r="C28" s="975">
        <v>2.9567977467823692E-3</v>
      </c>
      <c r="D28" s="975">
        <v>2.2640652212322365E-2</v>
      </c>
      <c r="E28" s="975">
        <v>5.1253221705211738E-2</v>
      </c>
      <c r="F28" s="975">
        <v>7.0127249695373095E-4</v>
      </c>
      <c r="G28" s="975">
        <v>2.2000314475718596E-3</v>
      </c>
      <c r="H28" s="975">
        <v>2.6097008515762132E-2</v>
      </c>
      <c r="I28" s="975">
        <v>4.9890164159115624E-2</v>
      </c>
      <c r="J28" s="1066">
        <v>37958</v>
      </c>
    </row>
    <row r="29" spans="1:10">
      <c r="A29" s="974" t="s">
        <v>34</v>
      </c>
      <c r="B29" s="681">
        <v>43.2087</v>
      </c>
      <c r="C29" s="975">
        <v>2.0105746486711595E-3</v>
      </c>
      <c r="D29" s="975">
        <v>6.0484534032981152E-2</v>
      </c>
      <c r="E29" s="975">
        <v>0.10043244399621032</v>
      </c>
      <c r="F29" s="975">
        <v>4.3211915373766896E-2</v>
      </c>
      <c r="G29" s="975">
        <v>3.9184629845518515E-2</v>
      </c>
      <c r="H29" s="975">
        <v>3.4697178288507269E-2</v>
      </c>
      <c r="I29" s="975">
        <v>5.7996456758859116E-2</v>
      </c>
      <c r="J29" s="1066">
        <v>37893</v>
      </c>
    </row>
    <row r="30" spans="1:10">
      <c r="A30" s="974" t="s">
        <v>208</v>
      </c>
      <c r="B30" s="681">
        <v>199.89420000000001</v>
      </c>
      <c r="C30" s="975">
        <v>-4.7771089106150022E-3</v>
      </c>
      <c r="D30" s="975">
        <v>9.6882984047270027E-2</v>
      </c>
      <c r="E30" s="975">
        <v>0.12477422273539074</v>
      </c>
      <c r="F30" s="975">
        <v>3.9000390722624623E-2</v>
      </c>
      <c r="G30" s="975">
        <v>4.518866933346577E-2</v>
      </c>
      <c r="H30" s="975" t="s">
        <v>138</v>
      </c>
      <c r="I30" s="975">
        <v>6.2307576773497964E-2</v>
      </c>
      <c r="J30" s="1066">
        <v>43062</v>
      </c>
    </row>
    <row r="31" spans="1:10">
      <c r="A31" s="974" t="s">
        <v>209</v>
      </c>
      <c r="B31" s="681">
        <v>152.8177</v>
      </c>
      <c r="C31" s="975">
        <v>2.9092813490980696E-3</v>
      </c>
      <c r="D31" s="975">
        <v>2.3039145459584631E-2</v>
      </c>
      <c r="E31" s="975">
        <v>3.7086477429354892E-2</v>
      </c>
      <c r="F31" s="975">
        <v>4.3490564046866353E-3</v>
      </c>
      <c r="G31" s="975">
        <v>9.8359039766313661E-3</v>
      </c>
      <c r="H31" s="975" t="s">
        <v>138</v>
      </c>
      <c r="I31" s="975">
        <v>2.1026233262294136E-2</v>
      </c>
      <c r="J31" s="1066">
        <v>43062</v>
      </c>
    </row>
    <row r="32" spans="1:10">
      <c r="A32" s="974" t="s">
        <v>46</v>
      </c>
      <c r="B32" s="681">
        <v>27.399799999999999</v>
      </c>
      <c r="C32" s="975">
        <v>-2.544621892485166E-3</v>
      </c>
      <c r="D32" s="975">
        <v>6.7876936028248291E-2</v>
      </c>
      <c r="E32" s="975">
        <v>9.3800024750400057E-2</v>
      </c>
      <c r="F32" s="975">
        <v>3.143741600845007E-2</v>
      </c>
      <c r="G32" s="975">
        <v>3.5152924778653949E-2</v>
      </c>
      <c r="H32" s="975">
        <v>3.65565801787755E-2</v>
      </c>
      <c r="I32" s="975">
        <v>3.5368476380647884E-2</v>
      </c>
      <c r="J32" s="1066">
        <v>37923</v>
      </c>
    </row>
    <row r="33" spans="1:10">
      <c r="A33" s="974" t="s">
        <v>36</v>
      </c>
      <c r="B33" s="681">
        <v>39.902099999999997</v>
      </c>
      <c r="C33" s="975">
        <v>-4.6596439413405522E-3</v>
      </c>
      <c r="D33" s="976">
        <v>8.1776948790452497E-2</v>
      </c>
      <c r="E33" s="975">
        <v>0.11589918842881808</v>
      </c>
      <c r="F33" s="975">
        <v>6.4523774834197356E-2</v>
      </c>
      <c r="G33" s="975">
        <v>5.5806590270086387E-2</v>
      </c>
      <c r="H33" s="975">
        <v>5.9406455792350599E-2</v>
      </c>
      <c r="I33" s="975">
        <v>5.8135425557632514E-2</v>
      </c>
      <c r="J33" s="1066">
        <v>38425</v>
      </c>
    </row>
    <row r="34" spans="1:10">
      <c r="A34" s="974" t="s">
        <v>37</v>
      </c>
      <c r="B34" s="681">
        <v>30.031500000000001</v>
      </c>
      <c r="C34" s="975">
        <v>3.8608102687525125E-3</v>
      </c>
      <c r="D34" s="976">
        <v>1.8206784315719871E-2</v>
      </c>
      <c r="E34" s="975">
        <v>4.9696431629831839E-2</v>
      </c>
      <c r="F34" s="975">
        <v>-2.0321659140424275E-3</v>
      </c>
      <c r="G34" s="975">
        <v>-5.2879242243619728E-4</v>
      </c>
      <c r="H34" s="975">
        <v>2.8308761021997864E-2</v>
      </c>
      <c r="I34" s="975">
        <v>4.2810541291139481E-2</v>
      </c>
      <c r="J34" s="1066">
        <v>38425</v>
      </c>
    </row>
    <row r="35" spans="1:10">
      <c r="A35" s="974" t="s">
        <v>38</v>
      </c>
      <c r="B35" s="681">
        <v>38.493099999999998</v>
      </c>
      <c r="C35" s="975">
        <v>-8.3034053494230875E-3</v>
      </c>
      <c r="D35" s="975">
        <v>1.5571367890055754E-2</v>
      </c>
      <c r="E35" s="975">
        <v>4.9836632502222811E-2</v>
      </c>
      <c r="F35" s="975">
        <v>2.2160999416920513E-2</v>
      </c>
      <c r="G35" s="975">
        <v>2.9515724057487924E-2</v>
      </c>
      <c r="H35" s="975">
        <v>4.0772849352592511E-2</v>
      </c>
      <c r="I35" s="975">
        <v>4.9395126018537683E-2</v>
      </c>
      <c r="J35" s="1066">
        <v>37474</v>
      </c>
    </row>
    <row r="36" spans="1:10">
      <c r="A36" s="977" t="s">
        <v>529</v>
      </c>
      <c r="B36" s="713"/>
      <c r="C36" s="978"/>
      <c r="D36" s="978"/>
      <c r="E36" s="978"/>
      <c r="F36" s="978"/>
      <c r="G36" s="979"/>
      <c r="H36" s="979"/>
      <c r="I36" s="965"/>
      <c r="J36" s="965"/>
    </row>
    <row r="37" spans="1:10">
      <c r="A37" s="980" t="s">
        <v>112</v>
      </c>
      <c r="B37" s="965"/>
      <c r="C37" s="965"/>
      <c r="D37" s="965"/>
      <c r="E37" s="965"/>
      <c r="F37" s="965"/>
      <c r="G37" s="981"/>
      <c r="H37" s="981"/>
      <c r="I37" s="965"/>
      <c r="J37" s="965"/>
    </row>
    <row r="38" spans="1:10">
      <c r="A38" s="982" t="s">
        <v>210</v>
      </c>
      <c r="B38" s="979"/>
      <c r="C38" s="979"/>
      <c r="D38" s="979"/>
      <c r="E38" s="979"/>
      <c r="F38" s="979"/>
      <c r="G38" s="979"/>
      <c r="H38" s="979"/>
      <c r="I38" s="979"/>
      <c r="J38" s="965"/>
    </row>
    <row r="39" spans="1:10">
      <c r="A39" s="980" t="s">
        <v>211</v>
      </c>
      <c r="B39" s="981"/>
      <c r="C39" s="981"/>
      <c r="D39" s="981"/>
      <c r="E39" s="981"/>
      <c r="F39" s="981"/>
      <c r="G39" s="981"/>
      <c r="H39" s="981"/>
      <c r="I39" s="981"/>
      <c r="J39" s="965"/>
    </row>
    <row r="40" spans="1:10">
      <c r="A40" s="982" t="s">
        <v>907</v>
      </c>
      <c r="B40" s="979"/>
      <c r="C40" s="979"/>
      <c r="D40" s="979"/>
      <c r="E40" s="979"/>
      <c r="F40" s="979"/>
      <c r="G40" s="965"/>
      <c r="H40" s="965"/>
      <c r="I40" s="979"/>
      <c r="J40" s="965"/>
    </row>
    <row r="41" spans="1:10">
      <c r="B41" s="255"/>
      <c r="C41" s="255"/>
      <c r="D41" s="255"/>
      <c r="E41" s="255"/>
      <c r="F41" s="255"/>
      <c r="G41" s="272"/>
      <c r="H41" s="272"/>
      <c r="I41" s="255"/>
    </row>
    <row r="42" spans="1:10">
      <c r="A42" s="254"/>
      <c r="B42" s="254"/>
      <c r="C42" s="254"/>
      <c r="D42" s="254"/>
      <c r="E42" s="254"/>
      <c r="F42" s="254"/>
      <c r="I42" s="254"/>
    </row>
    <row r="43" spans="1:10">
      <c r="A43" s="593" t="s">
        <v>81</v>
      </c>
      <c r="B43" s="272"/>
      <c r="C43" s="272"/>
      <c r="D43" s="272"/>
      <c r="E43" s="272"/>
      <c r="F43" s="272"/>
      <c r="I43" s="7"/>
    </row>
    <row r="69" spans="10:10">
      <c r="J69" s="26" t="s">
        <v>790</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4" t="s">
        <v>640</v>
      </c>
      <c r="S1" s="130" t="str">
        <f>Naslovnica!A20</f>
        <v>Kolovoz 2024.</v>
      </c>
    </row>
    <row r="2" spans="1:20" ht="12.75" customHeight="1">
      <c r="A2" s="535" t="s">
        <v>899</v>
      </c>
      <c r="S2" s="512" t="str">
        <f>Naslovnica!A24</f>
        <v>August 2024</v>
      </c>
    </row>
    <row r="3" spans="1:20" ht="12.75" customHeight="1"/>
    <row r="4" spans="1:20" ht="12.75" customHeight="1">
      <c r="P4" s="69"/>
      <c r="Q4" s="69"/>
      <c r="R4" s="69"/>
      <c r="S4" s="13" t="s">
        <v>1371</v>
      </c>
    </row>
    <row r="5" spans="1:20" ht="33" customHeight="1">
      <c r="A5" s="1179" t="s">
        <v>528</v>
      </c>
      <c r="B5" s="1153" t="s">
        <v>53</v>
      </c>
      <c r="C5" s="1153"/>
      <c r="D5" s="1153" t="s">
        <v>54</v>
      </c>
      <c r="E5" s="1180"/>
      <c r="F5" s="1181" t="s">
        <v>208</v>
      </c>
      <c r="G5" s="1182"/>
      <c r="H5" s="1181" t="s">
        <v>209</v>
      </c>
      <c r="I5" s="1182"/>
      <c r="J5" s="1153" t="s">
        <v>55</v>
      </c>
      <c r="K5" s="1153"/>
      <c r="L5" s="1153" t="s">
        <v>56</v>
      </c>
      <c r="M5" s="1153"/>
      <c r="N5" s="1153" t="s">
        <v>57</v>
      </c>
      <c r="O5" s="1153"/>
      <c r="P5" s="1153" t="s">
        <v>58</v>
      </c>
      <c r="Q5" s="1153"/>
      <c r="R5" s="1153" t="s">
        <v>410</v>
      </c>
      <c r="S5" s="1153"/>
    </row>
    <row r="6" spans="1:20">
      <c r="A6" s="1179"/>
      <c r="B6" s="683" t="s">
        <v>31</v>
      </c>
      <c r="C6" s="683" t="s">
        <v>32</v>
      </c>
      <c r="D6" s="683" t="s">
        <v>31</v>
      </c>
      <c r="E6" s="683" t="s">
        <v>32</v>
      </c>
      <c r="F6" s="683" t="s">
        <v>31</v>
      </c>
      <c r="G6" s="683" t="s">
        <v>32</v>
      </c>
      <c r="H6" s="683" t="s">
        <v>31</v>
      </c>
      <c r="I6" s="683" t="s">
        <v>32</v>
      </c>
      <c r="J6" s="683" t="s">
        <v>31</v>
      </c>
      <c r="K6" s="683" t="s">
        <v>32</v>
      </c>
      <c r="L6" s="683" t="s">
        <v>32</v>
      </c>
      <c r="M6" s="683" t="s">
        <v>32</v>
      </c>
      <c r="N6" s="683" t="s">
        <v>31</v>
      </c>
      <c r="O6" s="683" t="s">
        <v>32</v>
      </c>
      <c r="P6" s="683" t="s">
        <v>31</v>
      </c>
      <c r="Q6" s="683" t="s">
        <v>32</v>
      </c>
      <c r="R6" s="683" t="s">
        <v>31</v>
      </c>
      <c r="S6" s="683" t="s">
        <v>32</v>
      </c>
    </row>
    <row r="7" spans="1:20">
      <c r="A7" s="1179"/>
      <c r="B7" s="684" t="s">
        <v>29</v>
      </c>
      <c r="C7" s="684" t="s">
        <v>30</v>
      </c>
      <c r="D7" s="684" t="s">
        <v>29</v>
      </c>
      <c r="E7" s="684" t="s">
        <v>30</v>
      </c>
      <c r="F7" s="684" t="s">
        <v>29</v>
      </c>
      <c r="G7" s="684" t="s">
        <v>30</v>
      </c>
      <c r="H7" s="684" t="s">
        <v>29</v>
      </c>
      <c r="I7" s="684" t="s">
        <v>30</v>
      </c>
      <c r="J7" s="684" t="s">
        <v>29</v>
      </c>
      <c r="K7" s="684" t="s">
        <v>30</v>
      </c>
      <c r="L7" s="684" t="s">
        <v>30</v>
      </c>
      <c r="M7" s="684" t="s">
        <v>30</v>
      </c>
      <c r="N7" s="684" t="s">
        <v>29</v>
      </c>
      <c r="O7" s="684" t="s">
        <v>30</v>
      </c>
      <c r="P7" s="684" t="s">
        <v>29</v>
      </c>
      <c r="Q7" s="684" t="s">
        <v>30</v>
      </c>
      <c r="R7" s="684" t="s">
        <v>29</v>
      </c>
      <c r="S7" s="684" t="s">
        <v>30</v>
      </c>
    </row>
    <row r="8" spans="1:20" ht="18">
      <c r="A8" s="351" t="s">
        <v>411</v>
      </c>
      <c r="B8" s="369">
        <v>1900.3101300000001</v>
      </c>
      <c r="C8" s="370">
        <v>1.2586747504201546E-2</v>
      </c>
      <c r="D8" s="369">
        <v>5125.8806299999997</v>
      </c>
      <c r="E8" s="370">
        <v>1.3292037202234314E-2</v>
      </c>
      <c r="F8" s="369">
        <v>318.73635999999999</v>
      </c>
      <c r="G8" s="370">
        <v>2.6449114986482229E-2</v>
      </c>
      <c r="H8" s="369">
        <v>68.404690000000016</v>
      </c>
      <c r="I8" s="370">
        <v>1.1817375488372471E-2</v>
      </c>
      <c r="J8" s="369">
        <v>1234.8606299999999</v>
      </c>
      <c r="K8" s="370">
        <v>1.563861830972256E-2</v>
      </c>
      <c r="L8" s="369">
        <v>1404.88239</v>
      </c>
      <c r="M8" s="370">
        <v>1.671885922838218E-2</v>
      </c>
      <c r="N8" s="369">
        <v>5678.8203900000008</v>
      </c>
      <c r="O8" s="370">
        <v>7.8359320064618349E-2</v>
      </c>
      <c r="P8" s="369">
        <v>4763.2932399999981</v>
      </c>
      <c r="Q8" s="370">
        <v>1.4195940458570359E-2</v>
      </c>
      <c r="R8" s="369">
        <v>20495.188459999998</v>
      </c>
      <c r="S8" s="370">
        <v>1.8210586293668545E-2</v>
      </c>
      <c r="T8" s="52"/>
    </row>
    <row r="9" spans="1:20" ht="18">
      <c r="A9" s="351" t="s">
        <v>412</v>
      </c>
      <c r="B9" s="369">
        <v>17.422419999986886</v>
      </c>
      <c r="C9" s="370">
        <v>1.1539779638599623E-4</v>
      </c>
      <c r="D9" s="369">
        <v>79.018110000000021</v>
      </c>
      <c r="E9" s="370">
        <v>2.0490365140833245E-4</v>
      </c>
      <c r="F9" s="369">
        <v>13.136839999999999</v>
      </c>
      <c r="G9" s="370">
        <v>1.0901103084662797E-3</v>
      </c>
      <c r="H9" s="369">
        <v>0</v>
      </c>
      <c r="I9" s="370">
        <v>0</v>
      </c>
      <c r="J9" s="369">
        <v>169.84475</v>
      </c>
      <c r="K9" s="370">
        <v>2.1509611308607769E-3</v>
      </c>
      <c r="L9" s="369">
        <v>971.55464000002451</v>
      </c>
      <c r="M9" s="370">
        <v>1.1562024959855846E-2</v>
      </c>
      <c r="N9" s="369">
        <v>0</v>
      </c>
      <c r="O9" s="370">
        <v>0</v>
      </c>
      <c r="P9" s="369">
        <v>764.29253000007623</v>
      </c>
      <c r="Q9" s="370">
        <v>2.2778045990742291E-3</v>
      </c>
      <c r="R9" s="369">
        <v>2015.2692900000875</v>
      </c>
      <c r="S9" s="370">
        <v>1.7906268772376411E-3</v>
      </c>
      <c r="T9" s="52"/>
    </row>
    <row r="10" spans="1:20" ht="18">
      <c r="A10" s="351" t="s">
        <v>413</v>
      </c>
      <c r="B10" s="369">
        <v>149413.12973999997</v>
      </c>
      <c r="C10" s="370">
        <v>0.98964127389558587</v>
      </c>
      <c r="D10" s="369">
        <v>381203.59139999998</v>
      </c>
      <c r="E10" s="370">
        <v>0.98850767004968831</v>
      </c>
      <c r="F10" s="369">
        <v>11862.11706</v>
      </c>
      <c r="G10" s="370">
        <v>0.98433231182991654</v>
      </c>
      <c r="H10" s="369">
        <v>5782.1960500000005</v>
      </c>
      <c r="I10" s="370">
        <v>0.99891369831855259</v>
      </c>
      <c r="J10" s="369">
        <v>78108.344710000005</v>
      </c>
      <c r="K10" s="370">
        <v>0.98918579153659436</v>
      </c>
      <c r="L10" s="369">
        <v>82246.33511</v>
      </c>
      <c r="M10" s="370">
        <v>0.97877580966363797</v>
      </c>
      <c r="N10" s="369">
        <v>67597.483100000012</v>
      </c>
      <c r="O10" s="370">
        <v>0.93274526222434906</v>
      </c>
      <c r="P10" s="369">
        <v>331757.95150000002</v>
      </c>
      <c r="Q10" s="370">
        <v>0.98873109188450359</v>
      </c>
      <c r="R10" s="369">
        <v>1107971.1486699998</v>
      </c>
      <c r="S10" s="370">
        <v>0.98446541504747376</v>
      </c>
      <c r="T10" s="52"/>
    </row>
    <row r="11" spans="1:20" ht="18.75">
      <c r="A11" s="351" t="s">
        <v>414</v>
      </c>
      <c r="B11" s="371">
        <v>134391.44163999998</v>
      </c>
      <c r="C11" s="372">
        <v>0.89014478002509911</v>
      </c>
      <c r="D11" s="371">
        <v>299715.24547999998</v>
      </c>
      <c r="E11" s="372">
        <v>0.7771983939073801</v>
      </c>
      <c r="F11" s="371">
        <v>2176.4536799999996</v>
      </c>
      <c r="G11" s="372">
        <v>0.18060466538888875</v>
      </c>
      <c r="H11" s="371">
        <v>2407.5143200000002</v>
      </c>
      <c r="I11" s="372">
        <v>0.41591447476881649</v>
      </c>
      <c r="J11" s="371">
        <v>25107.297730000002</v>
      </c>
      <c r="K11" s="372">
        <v>0.3179657982844864</v>
      </c>
      <c r="L11" s="371">
        <v>45003.670629999993</v>
      </c>
      <c r="M11" s="372">
        <v>0.53556798731276534</v>
      </c>
      <c r="N11" s="371">
        <v>52174.152520000003</v>
      </c>
      <c r="O11" s="372">
        <v>0.71992611768707371</v>
      </c>
      <c r="P11" s="371">
        <v>193572.19064000002</v>
      </c>
      <c r="Q11" s="372">
        <v>0.5768990390271399</v>
      </c>
      <c r="R11" s="371">
        <v>754547.96664</v>
      </c>
      <c r="S11" s="372">
        <v>0.67043837562300979</v>
      </c>
    </row>
    <row r="12" spans="1:20" ht="19.5">
      <c r="A12" s="358" t="s">
        <v>415</v>
      </c>
      <c r="B12" s="371">
        <v>10080.533089999999</v>
      </c>
      <c r="C12" s="372">
        <v>6.6768640922615391E-2</v>
      </c>
      <c r="D12" s="371">
        <v>92055.520729999989</v>
      </c>
      <c r="E12" s="372">
        <v>0.23871125656982223</v>
      </c>
      <c r="F12" s="371">
        <v>1538.4838099999997</v>
      </c>
      <c r="G12" s="372">
        <v>0.1276651813289556</v>
      </c>
      <c r="H12" s="371">
        <v>11.69767</v>
      </c>
      <c r="I12" s="372">
        <v>2.020852060422611E-3</v>
      </c>
      <c r="J12" s="371">
        <v>8658.5933100000002</v>
      </c>
      <c r="K12" s="372">
        <v>0.10965483276781388</v>
      </c>
      <c r="L12" s="371">
        <v>20798.991349999997</v>
      </c>
      <c r="M12" s="372">
        <v>0.24751923075424739</v>
      </c>
      <c r="N12" s="371">
        <v>0</v>
      </c>
      <c r="O12" s="372">
        <v>0</v>
      </c>
      <c r="P12" s="371">
        <v>60993.616869999998</v>
      </c>
      <c r="Q12" s="372">
        <v>0.18177796533042606</v>
      </c>
      <c r="R12" s="371">
        <v>194137.43682999999</v>
      </c>
      <c r="S12" s="372">
        <v>0.17249690351099808</v>
      </c>
    </row>
    <row r="13" spans="1:20" ht="19.5">
      <c r="A13" s="358" t="s">
        <v>416</v>
      </c>
      <c r="B13" s="371">
        <v>117992.57856999998</v>
      </c>
      <c r="C13" s="964">
        <v>0.78152653631870717</v>
      </c>
      <c r="D13" s="371">
        <v>201891.60929000002</v>
      </c>
      <c r="E13" s="372">
        <v>0.52352970644609709</v>
      </c>
      <c r="F13" s="371">
        <v>170.96725000000001</v>
      </c>
      <c r="G13" s="372">
        <v>1.4187061853164961E-2</v>
      </c>
      <c r="H13" s="371">
        <v>1815.0074700000002</v>
      </c>
      <c r="I13" s="372">
        <v>0.31355488618091726</v>
      </c>
      <c r="J13" s="371">
        <v>12357.97869</v>
      </c>
      <c r="K13" s="372">
        <v>0.15650487764971116</v>
      </c>
      <c r="L13" s="371">
        <v>16405.409319999995</v>
      </c>
      <c r="M13" s="372">
        <v>0.1952332315910579</v>
      </c>
      <c r="N13" s="371">
        <v>40807.728940000008</v>
      </c>
      <c r="O13" s="372">
        <v>0.5630862879112204</v>
      </c>
      <c r="P13" s="371">
        <v>95557.643730000011</v>
      </c>
      <c r="Q13" s="372">
        <v>0.28478839164484443</v>
      </c>
      <c r="R13" s="371">
        <v>486998.92326000001</v>
      </c>
      <c r="S13" s="372">
        <v>0.4327130699119171</v>
      </c>
    </row>
    <row r="14" spans="1:20" ht="19.5">
      <c r="A14" s="358" t="s">
        <v>417</v>
      </c>
      <c r="B14" s="371">
        <v>0</v>
      </c>
      <c r="C14" s="372">
        <v>0</v>
      </c>
      <c r="D14" s="371">
        <v>0</v>
      </c>
      <c r="E14" s="372">
        <v>0</v>
      </c>
      <c r="F14" s="371">
        <v>54.252279999999999</v>
      </c>
      <c r="G14" s="372">
        <v>4.5019174844025643E-3</v>
      </c>
      <c r="H14" s="371">
        <v>74.037320000000008</v>
      </c>
      <c r="I14" s="372">
        <v>1.2790450634200503E-2</v>
      </c>
      <c r="J14" s="371">
        <v>0</v>
      </c>
      <c r="K14" s="372">
        <v>0</v>
      </c>
      <c r="L14" s="371">
        <v>0</v>
      </c>
      <c r="M14" s="372">
        <v>0</v>
      </c>
      <c r="N14" s="371">
        <v>0</v>
      </c>
      <c r="O14" s="372">
        <v>0</v>
      </c>
      <c r="P14" s="371">
        <v>0</v>
      </c>
      <c r="Q14" s="372">
        <v>0</v>
      </c>
      <c r="R14" s="371">
        <v>128.28960000000001</v>
      </c>
      <c r="S14" s="372">
        <v>1.1398913632532758E-4</v>
      </c>
    </row>
    <row r="15" spans="1:20" ht="19.5">
      <c r="A15" s="358" t="s">
        <v>418</v>
      </c>
      <c r="B15" s="371">
        <v>1915.0342800000001</v>
      </c>
      <c r="C15" s="372">
        <v>1.2684273247677949E-2</v>
      </c>
      <c r="D15" s="371">
        <v>1680.08502</v>
      </c>
      <c r="E15" s="372">
        <v>4.356666532196748E-3</v>
      </c>
      <c r="F15" s="371">
        <v>254.42831000000001</v>
      </c>
      <c r="G15" s="372">
        <v>2.111275797654948E-2</v>
      </c>
      <c r="H15" s="371">
        <v>475.58186000000001</v>
      </c>
      <c r="I15" s="372">
        <v>8.216000123790615E-2</v>
      </c>
      <c r="J15" s="371">
        <v>2832.0678599999997</v>
      </c>
      <c r="K15" s="372">
        <v>3.5866094694243178E-2</v>
      </c>
      <c r="L15" s="371">
        <v>1697.1492700000001</v>
      </c>
      <c r="M15" s="372">
        <v>2.0196992955888345E-2</v>
      </c>
      <c r="N15" s="371">
        <v>4610.7673199999999</v>
      </c>
      <c r="O15" s="372">
        <v>6.3621767789588876E-2</v>
      </c>
      <c r="P15" s="371">
        <v>2339.5371099999998</v>
      </c>
      <c r="Q15" s="372">
        <v>6.9724721617550004E-3</v>
      </c>
      <c r="R15" s="371">
        <v>15804.651029999999</v>
      </c>
      <c r="S15" s="372">
        <v>1.4042903873992114E-2</v>
      </c>
    </row>
    <row r="16" spans="1:20" ht="19.5" customHeight="1">
      <c r="A16" s="359" t="s">
        <v>419</v>
      </c>
      <c r="B16" s="371">
        <v>0</v>
      </c>
      <c r="C16" s="372">
        <v>0</v>
      </c>
      <c r="D16" s="371">
        <v>0</v>
      </c>
      <c r="E16" s="372">
        <v>0</v>
      </c>
      <c r="F16" s="371">
        <v>0</v>
      </c>
      <c r="G16" s="372">
        <v>0</v>
      </c>
      <c r="H16" s="371">
        <v>0</v>
      </c>
      <c r="I16" s="372">
        <v>0</v>
      </c>
      <c r="J16" s="371">
        <v>0</v>
      </c>
      <c r="K16" s="372">
        <v>0</v>
      </c>
      <c r="L16" s="371">
        <v>666.65028000000007</v>
      </c>
      <c r="M16" s="372">
        <v>7.933498394752863E-3</v>
      </c>
      <c r="N16" s="371">
        <v>0</v>
      </c>
      <c r="O16" s="372">
        <v>0</v>
      </c>
      <c r="P16" s="371">
        <v>0</v>
      </c>
      <c r="Q16" s="372">
        <v>0</v>
      </c>
      <c r="R16" s="371">
        <v>666.65028000000007</v>
      </c>
      <c r="S16" s="372">
        <v>5.9233865916050719E-4</v>
      </c>
    </row>
    <row r="17" spans="1:19" ht="18.75" customHeight="1">
      <c r="A17" s="359" t="s">
        <v>420</v>
      </c>
      <c r="B17" s="371">
        <v>760.53256999999996</v>
      </c>
      <c r="C17" s="372">
        <v>5.0374048299745089E-3</v>
      </c>
      <c r="D17" s="371">
        <v>1459.7046699999999</v>
      </c>
      <c r="E17" s="372">
        <v>3.7851932533035132E-3</v>
      </c>
      <c r="F17" s="371">
        <v>158.32203000000001</v>
      </c>
      <c r="G17" s="372">
        <v>1.3137746745816165E-2</v>
      </c>
      <c r="H17" s="371">
        <v>31.19</v>
      </c>
      <c r="I17" s="372">
        <v>5.3882846553699355E-3</v>
      </c>
      <c r="J17" s="371">
        <v>1258.65787</v>
      </c>
      <c r="K17" s="372">
        <v>1.5939993172718124E-2</v>
      </c>
      <c r="L17" s="371">
        <v>418.81387000000001</v>
      </c>
      <c r="M17" s="372">
        <v>4.98411125747256E-3</v>
      </c>
      <c r="N17" s="371">
        <v>0</v>
      </c>
      <c r="O17" s="372">
        <v>0</v>
      </c>
      <c r="P17" s="371">
        <v>0</v>
      </c>
      <c r="Q17" s="372">
        <v>0</v>
      </c>
      <c r="R17" s="371">
        <v>4087.2210099999998</v>
      </c>
      <c r="S17" s="372">
        <v>3.6316177842992186E-3</v>
      </c>
    </row>
    <row r="18" spans="1:19" ht="19.5">
      <c r="A18" s="360" t="s">
        <v>421</v>
      </c>
      <c r="B18" s="371">
        <v>0</v>
      </c>
      <c r="C18" s="372">
        <v>0</v>
      </c>
      <c r="D18" s="371">
        <v>0</v>
      </c>
      <c r="E18" s="372">
        <v>0</v>
      </c>
      <c r="F18" s="371">
        <v>0</v>
      </c>
      <c r="G18" s="372">
        <v>0</v>
      </c>
      <c r="H18" s="371">
        <v>0</v>
      </c>
      <c r="I18" s="372">
        <v>0</v>
      </c>
      <c r="J18" s="371">
        <v>0</v>
      </c>
      <c r="K18" s="372">
        <v>0</v>
      </c>
      <c r="L18" s="371">
        <v>0</v>
      </c>
      <c r="M18" s="372">
        <v>0</v>
      </c>
      <c r="N18" s="371">
        <v>0</v>
      </c>
      <c r="O18" s="372">
        <v>0</v>
      </c>
      <c r="P18" s="371">
        <v>0</v>
      </c>
      <c r="Q18" s="372">
        <v>0</v>
      </c>
      <c r="R18" s="371">
        <v>0</v>
      </c>
      <c r="S18" s="372">
        <v>0</v>
      </c>
    </row>
    <row r="19" spans="1:19" ht="18.75">
      <c r="A19" s="351" t="s">
        <v>422</v>
      </c>
      <c r="B19" s="371">
        <v>3642.7631299999998</v>
      </c>
      <c r="C19" s="372">
        <v>2.4127924706124106E-2</v>
      </c>
      <c r="D19" s="371">
        <v>2628.3257699999999</v>
      </c>
      <c r="E19" s="372">
        <v>6.815571105960606E-3</v>
      </c>
      <c r="F19" s="371">
        <v>0</v>
      </c>
      <c r="G19" s="372">
        <v>0</v>
      </c>
      <c r="H19" s="371">
        <v>0</v>
      </c>
      <c r="I19" s="372">
        <v>0</v>
      </c>
      <c r="J19" s="371">
        <v>0</v>
      </c>
      <c r="K19" s="372">
        <v>0</v>
      </c>
      <c r="L19" s="371">
        <v>5016.6565399999999</v>
      </c>
      <c r="M19" s="372">
        <v>5.9700922359346265E-2</v>
      </c>
      <c r="N19" s="371">
        <v>6755.6562599999997</v>
      </c>
      <c r="O19" s="372">
        <v>9.321806198626445E-2</v>
      </c>
      <c r="P19" s="371">
        <v>34681.392930000002</v>
      </c>
      <c r="Q19" s="372">
        <v>0.10336020989011444</v>
      </c>
      <c r="R19" s="371">
        <v>52724.794630000004</v>
      </c>
      <c r="S19" s="372">
        <v>4.6847552746317467E-2</v>
      </c>
    </row>
    <row r="20" spans="1:19" ht="19.5">
      <c r="A20" s="358" t="s">
        <v>423</v>
      </c>
      <c r="B20" s="371">
        <v>15021.688100000001</v>
      </c>
      <c r="C20" s="372">
        <v>9.9496493870486855E-2</v>
      </c>
      <c r="D20" s="371">
        <v>81488.345920000007</v>
      </c>
      <c r="E20" s="372">
        <v>0.21130927614230824</v>
      </c>
      <c r="F20" s="371">
        <v>9685.66338</v>
      </c>
      <c r="G20" s="372">
        <v>0.80372764644102768</v>
      </c>
      <c r="H20" s="371">
        <v>3374.6817300000002</v>
      </c>
      <c r="I20" s="372">
        <v>0.5829992235497361</v>
      </c>
      <c r="J20" s="371">
        <v>53001.046980000006</v>
      </c>
      <c r="K20" s="372">
        <v>0.67121999325210802</v>
      </c>
      <c r="L20" s="371">
        <v>37242.664480000007</v>
      </c>
      <c r="M20" s="372">
        <v>0.44320782235087264</v>
      </c>
      <c r="N20" s="371">
        <v>15423.330580000002</v>
      </c>
      <c r="O20" s="372">
        <v>0.21281914453727524</v>
      </c>
      <c r="P20" s="371">
        <v>138185.76086000001</v>
      </c>
      <c r="Q20" s="372">
        <v>0.41183205285736368</v>
      </c>
      <c r="R20" s="371">
        <v>353423.18203000003</v>
      </c>
      <c r="S20" s="372">
        <v>0.31402703942446414</v>
      </c>
    </row>
    <row r="21" spans="1:19" ht="19.5">
      <c r="A21" s="358" t="s">
        <v>424</v>
      </c>
      <c r="B21" s="371">
        <v>807.77330000000006</v>
      </c>
      <c r="C21" s="372">
        <v>5.3503048829906764E-3</v>
      </c>
      <c r="D21" s="371">
        <v>33758.584029999998</v>
      </c>
      <c r="E21" s="372">
        <v>8.7540149139507598E-2</v>
      </c>
      <c r="F21" s="371">
        <v>2792.9254100000003</v>
      </c>
      <c r="G21" s="372">
        <v>0.23176020871217212</v>
      </c>
      <c r="H21" s="371">
        <v>0</v>
      </c>
      <c r="I21" s="372">
        <v>0</v>
      </c>
      <c r="J21" s="371">
        <v>9658.6151499999996</v>
      </c>
      <c r="K21" s="372">
        <v>0.12231938735576478</v>
      </c>
      <c r="L21" s="371">
        <v>12871.92642</v>
      </c>
      <c r="M21" s="372">
        <v>0.15318287662077776</v>
      </c>
      <c r="N21" s="371">
        <v>0</v>
      </c>
      <c r="O21" s="372">
        <v>0</v>
      </c>
      <c r="P21" s="371">
        <v>37433.956149999998</v>
      </c>
      <c r="Q21" s="372">
        <v>0.11156361488971313</v>
      </c>
      <c r="R21" s="371">
        <v>97323.780459999994</v>
      </c>
      <c r="S21" s="372">
        <v>8.6475081990677272E-2</v>
      </c>
    </row>
    <row r="22" spans="1:19" ht="19.5">
      <c r="A22" s="358" t="s">
        <v>425</v>
      </c>
      <c r="B22" s="371">
        <v>8242.6312400000006</v>
      </c>
      <c r="C22" s="372">
        <v>5.4595256084923202E-2</v>
      </c>
      <c r="D22" s="371">
        <v>13336.995349999999</v>
      </c>
      <c r="E22" s="372">
        <v>3.4584464827505365E-2</v>
      </c>
      <c r="F22" s="371">
        <v>2328.2136600000003</v>
      </c>
      <c r="G22" s="372">
        <v>0.19319788557050299</v>
      </c>
      <c r="H22" s="371">
        <v>731.46150000000011</v>
      </c>
      <c r="I22" s="372">
        <v>0.1263649495493388</v>
      </c>
      <c r="J22" s="371">
        <v>17350.28066</v>
      </c>
      <c r="K22" s="372">
        <v>0.21972877765833482</v>
      </c>
      <c r="L22" s="371">
        <v>8926.2678699999997</v>
      </c>
      <c r="M22" s="372">
        <v>0.10622740879637678</v>
      </c>
      <c r="N22" s="371">
        <v>9603.2359700000015</v>
      </c>
      <c r="O22" s="372">
        <v>0.13251044923949173</v>
      </c>
      <c r="P22" s="371">
        <v>56131.927659999994</v>
      </c>
      <c r="Q22" s="372">
        <v>0.16728877747743678</v>
      </c>
      <c r="R22" s="371">
        <v>116651.01390999999</v>
      </c>
      <c r="S22" s="372">
        <v>0.10364790541925981</v>
      </c>
    </row>
    <row r="23" spans="1:19" ht="19.5">
      <c r="A23" s="358" t="s">
        <v>417</v>
      </c>
      <c r="B23" s="371">
        <v>0</v>
      </c>
      <c r="C23" s="372">
        <v>0</v>
      </c>
      <c r="D23" s="371">
        <v>0</v>
      </c>
      <c r="E23" s="372">
        <v>0</v>
      </c>
      <c r="F23" s="371">
        <v>0</v>
      </c>
      <c r="G23" s="372">
        <v>0</v>
      </c>
      <c r="H23" s="371">
        <v>0</v>
      </c>
      <c r="I23" s="372">
        <v>0</v>
      </c>
      <c r="J23" s="371">
        <v>0</v>
      </c>
      <c r="K23" s="372">
        <v>0</v>
      </c>
      <c r="L23" s="371">
        <v>0</v>
      </c>
      <c r="M23" s="372">
        <v>0</v>
      </c>
      <c r="N23" s="371">
        <v>0</v>
      </c>
      <c r="O23" s="372">
        <v>0</v>
      </c>
      <c r="P23" s="371">
        <v>0</v>
      </c>
      <c r="Q23" s="372">
        <v>0</v>
      </c>
      <c r="R23" s="371">
        <v>0</v>
      </c>
      <c r="S23" s="372">
        <v>0</v>
      </c>
    </row>
    <row r="24" spans="1:19" ht="19.5">
      <c r="A24" s="358" t="s">
        <v>426</v>
      </c>
      <c r="B24" s="371">
        <v>0</v>
      </c>
      <c r="C24" s="372">
        <v>0</v>
      </c>
      <c r="D24" s="371">
        <v>0</v>
      </c>
      <c r="E24" s="372">
        <v>0</v>
      </c>
      <c r="F24" s="371">
        <v>643.00459000000012</v>
      </c>
      <c r="G24" s="372">
        <v>5.335727099897189E-2</v>
      </c>
      <c r="H24" s="371">
        <v>316.11027000000001</v>
      </c>
      <c r="I24" s="372">
        <v>5.4610199334589528E-2</v>
      </c>
      <c r="J24" s="371">
        <v>3916.6052600000003</v>
      </c>
      <c r="K24" s="372">
        <v>4.9600977829369862E-2</v>
      </c>
      <c r="L24" s="371">
        <v>3030.40967</v>
      </c>
      <c r="M24" s="372">
        <v>3.6063511819703353E-2</v>
      </c>
      <c r="N24" s="371">
        <v>4374.9522700000007</v>
      </c>
      <c r="O24" s="372">
        <v>6.0367868967301251E-2</v>
      </c>
      <c r="P24" s="371">
        <v>0</v>
      </c>
      <c r="Q24" s="372">
        <v>0</v>
      </c>
      <c r="R24" s="371">
        <v>12281.082060000001</v>
      </c>
      <c r="S24" s="372">
        <v>1.0912107740299095E-2</v>
      </c>
    </row>
    <row r="25" spans="1:19" ht="19.5">
      <c r="A25" s="359" t="s">
        <v>419</v>
      </c>
      <c r="B25" s="371">
        <v>0</v>
      </c>
      <c r="C25" s="372">
        <v>0</v>
      </c>
      <c r="D25" s="371">
        <v>5515.8653700000004</v>
      </c>
      <c r="E25" s="372">
        <v>1.4303315467679151E-2</v>
      </c>
      <c r="F25" s="371">
        <v>294.61937</v>
      </c>
      <c r="G25" s="372">
        <v>2.4447859021716107E-2</v>
      </c>
      <c r="H25" s="371">
        <v>0</v>
      </c>
      <c r="I25" s="372">
        <v>0</v>
      </c>
      <c r="J25" s="371">
        <v>1517.4666100000002</v>
      </c>
      <c r="K25" s="372">
        <v>1.9217619004938742E-2</v>
      </c>
      <c r="L25" s="371">
        <v>1159.67659</v>
      </c>
      <c r="M25" s="372">
        <v>1.3800777770913819E-2</v>
      </c>
      <c r="N25" s="371">
        <v>0</v>
      </c>
      <c r="O25" s="372">
        <v>0</v>
      </c>
      <c r="P25" s="371">
        <v>0</v>
      </c>
      <c r="Q25" s="372">
        <v>0</v>
      </c>
      <c r="R25" s="371">
        <v>8487.6279400000021</v>
      </c>
      <c r="S25" s="372">
        <v>7.5415106004798477E-3</v>
      </c>
    </row>
    <row r="26" spans="1:19" ht="19.5">
      <c r="A26" s="359" t="s">
        <v>427</v>
      </c>
      <c r="B26" s="371">
        <v>2279.1275599999999</v>
      </c>
      <c r="C26" s="372">
        <v>1.5095853395038713E-2</v>
      </c>
      <c r="D26" s="371">
        <v>26631.671170000001</v>
      </c>
      <c r="E26" s="372">
        <v>6.9059189922905218E-2</v>
      </c>
      <c r="F26" s="371">
        <v>1867.9677099999999</v>
      </c>
      <c r="G26" s="372">
        <v>0.1550061397225779</v>
      </c>
      <c r="H26" s="371">
        <v>209.47799000000003</v>
      </c>
      <c r="I26" s="372">
        <v>3.6188747648436582E-2</v>
      </c>
      <c r="J26" s="371">
        <v>7036.3777</v>
      </c>
      <c r="K26" s="372">
        <v>8.9110643306640633E-2</v>
      </c>
      <c r="L26" s="371">
        <v>11254.38393</v>
      </c>
      <c r="M26" s="372">
        <v>0.1339332473431008</v>
      </c>
      <c r="N26" s="371">
        <v>1445.1423399999999</v>
      </c>
      <c r="O26" s="372">
        <v>1.9940826330482251E-2</v>
      </c>
      <c r="P26" s="371">
        <v>34805.777049999997</v>
      </c>
      <c r="Q26" s="372">
        <v>0.10373090920937608</v>
      </c>
      <c r="R26" s="371">
        <v>85529.925449999995</v>
      </c>
      <c r="S26" s="372">
        <v>7.5995890017703335E-2</v>
      </c>
    </row>
    <row r="27" spans="1:19" ht="19.5">
      <c r="A27" s="360" t="s">
        <v>421</v>
      </c>
      <c r="B27" s="371">
        <v>3692.1559999999999</v>
      </c>
      <c r="C27" s="372">
        <v>2.4455079507534259E-2</v>
      </c>
      <c r="D27" s="371">
        <v>2245.23</v>
      </c>
      <c r="E27" s="372">
        <v>5.8221567847108746E-3</v>
      </c>
      <c r="F27" s="371">
        <v>1758.9326400000002</v>
      </c>
      <c r="G27" s="372">
        <v>0.14595828241508674</v>
      </c>
      <c r="H27" s="371">
        <v>2117.6319700000004</v>
      </c>
      <c r="I27" s="372">
        <v>0.36583532701737126</v>
      </c>
      <c r="J27" s="371">
        <v>13521.7016</v>
      </c>
      <c r="K27" s="372">
        <v>0.17124258809705908</v>
      </c>
      <c r="L27" s="371">
        <v>0</v>
      </c>
      <c r="M27" s="372">
        <v>0</v>
      </c>
      <c r="N27" s="371">
        <v>0</v>
      </c>
      <c r="O27" s="372">
        <v>0</v>
      </c>
      <c r="P27" s="371">
        <v>9814.1</v>
      </c>
      <c r="Q27" s="372">
        <v>2.9248751280837669E-2</v>
      </c>
      <c r="R27" s="371">
        <v>33149.752209999999</v>
      </c>
      <c r="S27" s="372">
        <v>2.9454543656044753E-2</v>
      </c>
    </row>
    <row r="28" spans="1:19" ht="19.5" customHeight="1">
      <c r="A28" s="358" t="s">
        <v>422</v>
      </c>
      <c r="B28" s="371">
        <v>0</v>
      </c>
      <c r="C28" s="372">
        <v>0</v>
      </c>
      <c r="D28" s="371">
        <v>0</v>
      </c>
      <c r="E28" s="372">
        <v>0</v>
      </c>
      <c r="F28" s="371">
        <v>0</v>
      </c>
      <c r="G28" s="372">
        <v>0</v>
      </c>
      <c r="H28" s="371">
        <v>0</v>
      </c>
      <c r="I28" s="372">
        <v>0</v>
      </c>
      <c r="J28" s="371">
        <v>0</v>
      </c>
      <c r="K28" s="372">
        <v>0</v>
      </c>
      <c r="L28" s="371">
        <v>0</v>
      </c>
      <c r="M28" s="372">
        <v>0</v>
      </c>
      <c r="N28" s="371">
        <v>0</v>
      </c>
      <c r="O28" s="372">
        <v>0</v>
      </c>
      <c r="P28" s="371">
        <v>0</v>
      </c>
      <c r="Q28" s="372">
        <v>0</v>
      </c>
      <c r="R28" s="371">
        <v>0</v>
      </c>
      <c r="S28" s="372">
        <v>0</v>
      </c>
    </row>
    <row r="29" spans="1:19" ht="19.5">
      <c r="A29" s="358" t="s">
        <v>428</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row>
    <row r="30" spans="1:19" ht="18">
      <c r="A30" s="351" t="s">
        <v>429</v>
      </c>
      <c r="B30" s="369">
        <v>151330.86228999996</v>
      </c>
      <c r="C30" s="370">
        <v>1.0023434191961735</v>
      </c>
      <c r="D30" s="369">
        <v>386408.49014000001</v>
      </c>
      <c r="E30" s="370">
        <v>1.0020046109033311</v>
      </c>
      <c r="F30" s="369">
        <v>12193.99026000001</v>
      </c>
      <c r="G30" s="370">
        <v>1.0118715371248659</v>
      </c>
      <c r="H30" s="369">
        <v>5850.6007399999999</v>
      </c>
      <c r="I30" s="370">
        <v>1.0107310738069251</v>
      </c>
      <c r="J30" s="369">
        <v>79513.050090000004</v>
      </c>
      <c r="K30" s="370">
        <v>1.0069753709771776</v>
      </c>
      <c r="L30" s="369">
        <v>84622.77214000003</v>
      </c>
      <c r="M30" s="370">
        <v>1.0070566938518761</v>
      </c>
      <c r="N30" s="369">
        <v>73276.303489999991</v>
      </c>
      <c r="O30" s="370">
        <v>1.011104582288967</v>
      </c>
      <c r="P30" s="369">
        <v>337285.53727000009</v>
      </c>
      <c r="Q30" s="370">
        <v>1.0052048369421482</v>
      </c>
      <c r="R30" s="369">
        <v>1130481.6064200001</v>
      </c>
      <c r="S30" s="370">
        <v>1.0044666282183801</v>
      </c>
    </row>
    <row r="31" spans="1:19" ht="19.5">
      <c r="A31" s="358" t="s">
        <v>430</v>
      </c>
      <c r="B31" s="371">
        <v>353.80253999999996</v>
      </c>
      <c r="C31" s="372">
        <v>2.3434191961736093E-3</v>
      </c>
      <c r="D31" s="371">
        <v>773.04900999999995</v>
      </c>
      <c r="E31" s="372">
        <v>2.0046109033308498E-3</v>
      </c>
      <c r="F31" s="371">
        <v>143.06303</v>
      </c>
      <c r="G31" s="372">
        <v>1.1871537124865694E-2</v>
      </c>
      <c r="H31" s="371">
        <v>62.11665</v>
      </c>
      <c r="I31" s="372">
        <v>1.0731073806924812E-2</v>
      </c>
      <c r="J31" s="371">
        <v>550.79105000000004</v>
      </c>
      <c r="K31" s="372">
        <v>6.9753709771776563E-3</v>
      </c>
      <c r="L31" s="371">
        <v>592.97256999999991</v>
      </c>
      <c r="M31" s="372">
        <v>7.0566938518760967E-3</v>
      </c>
      <c r="N31" s="371">
        <v>804.76614999999993</v>
      </c>
      <c r="O31" s="372">
        <v>1.1104582288967348E-2</v>
      </c>
      <c r="P31" s="371">
        <v>1746.4263599999999</v>
      </c>
      <c r="Q31" s="372">
        <v>5.2048369421484053E-3</v>
      </c>
      <c r="R31" s="371">
        <v>5026.9873599999992</v>
      </c>
      <c r="S31" s="372">
        <v>4.4666282183804338E-3</v>
      </c>
    </row>
    <row r="32" spans="1:19" ht="22.5" customHeight="1">
      <c r="A32" s="887" t="s">
        <v>431</v>
      </c>
      <c r="B32" s="888">
        <v>150977.05974999999</v>
      </c>
      <c r="C32" s="889">
        <v>1</v>
      </c>
      <c r="D32" s="888">
        <v>385635.44112999993</v>
      </c>
      <c r="E32" s="889">
        <v>1</v>
      </c>
      <c r="F32" s="888">
        <v>12050.927230000008</v>
      </c>
      <c r="G32" s="889">
        <v>1</v>
      </c>
      <c r="H32" s="888">
        <v>5788.484089999999</v>
      </c>
      <c r="I32" s="889">
        <v>1</v>
      </c>
      <c r="J32" s="888">
        <v>78962.259040000004</v>
      </c>
      <c r="K32" s="889">
        <v>1</v>
      </c>
      <c r="L32" s="888">
        <v>84029.799570000032</v>
      </c>
      <c r="M32" s="889">
        <v>1</v>
      </c>
      <c r="N32" s="888">
        <v>72471.53734000001</v>
      </c>
      <c r="O32" s="889">
        <v>1</v>
      </c>
      <c r="P32" s="888">
        <v>335539.11091000016</v>
      </c>
      <c r="Q32" s="889">
        <v>1</v>
      </c>
      <c r="R32" s="888">
        <v>1125454.6190600004</v>
      </c>
      <c r="S32" s="889">
        <v>1</v>
      </c>
    </row>
    <row r="33" spans="1:19" ht="19.5">
      <c r="A33" s="360" t="s">
        <v>432</v>
      </c>
      <c r="B33" s="371">
        <v>17.422419999999999</v>
      </c>
      <c r="C33" s="372">
        <v>1.1539779638608309E-4</v>
      </c>
      <c r="D33" s="371">
        <v>57.024929999999998</v>
      </c>
      <c r="E33" s="372">
        <v>1.4787263803581934E-4</v>
      </c>
      <c r="F33" s="371">
        <v>0</v>
      </c>
      <c r="G33" s="372">
        <v>0</v>
      </c>
      <c r="H33" s="371">
        <v>0</v>
      </c>
      <c r="I33" s="372">
        <v>0</v>
      </c>
      <c r="J33" s="371">
        <v>0</v>
      </c>
      <c r="K33" s="372">
        <v>0</v>
      </c>
      <c r="L33" s="371">
        <v>384.08578999999997</v>
      </c>
      <c r="M33" s="372">
        <v>4.5708283485793848E-3</v>
      </c>
      <c r="N33" s="371">
        <v>0</v>
      </c>
      <c r="O33" s="372">
        <v>0</v>
      </c>
      <c r="P33" s="371">
        <v>717.17417</v>
      </c>
      <c r="Q33" s="372">
        <v>2.1373787635515424E-3</v>
      </c>
      <c r="R33" s="371">
        <v>1175.70731</v>
      </c>
      <c r="S33" s="372">
        <v>1.0446510148778558E-3</v>
      </c>
    </row>
    <row r="34" spans="1:19" ht="19.5">
      <c r="A34" s="360" t="s">
        <v>433</v>
      </c>
      <c r="B34" s="371">
        <v>0</v>
      </c>
      <c r="C34" s="372">
        <v>0</v>
      </c>
      <c r="D34" s="371">
        <v>0</v>
      </c>
      <c r="E34" s="372">
        <v>0</v>
      </c>
      <c r="F34" s="371">
        <v>0</v>
      </c>
      <c r="G34" s="372">
        <v>0</v>
      </c>
      <c r="H34" s="371">
        <v>0</v>
      </c>
      <c r="I34" s="372">
        <v>0</v>
      </c>
      <c r="J34" s="371">
        <v>0</v>
      </c>
      <c r="K34" s="372">
        <v>0</v>
      </c>
      <c r="L34" s="371">
        <v>0</v>
      </c>
      <c r="M34" s="372">
        <v>0</v>
      </c>
      <c r="N34" s="371">
        <v>0</v>
      </c>
      <c r="O34" s="372">
        <v>0</v>
      </c>
      <c r="P34" s="371">
        <v>0</v>
      </c>
      <c r="Q34" s="372">
        <v>0</v>
      </c>
      <c r="R34" s="371">
        <v>0</v>
      </c>
      <c r="S34" s="372">
        <v>0</v>
      </c>
    </row>
    <row r="35" spans="1:19" ht="12.75" customHeight="1">
      <c r="A35" s="22" t="s">
        <v>529</v>
      </c>
    </row>
    <row r="36" spans="1:19" ht="12.75" customHeight="1"/>
    <row r="37" spans="1:19" ht="12.75" customHeight="1">
      <c r="A37" s="593" t="s">
        <v>81</v>
      </c>
    </row>
    <row r="38" spans="1:19" ht="12.75" customHeight="1">
      <c r="S38" s="24" t="s">
        <v>791</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54" customWidth="1"/>
    <col min="2" max="2" width="15.140625" style="254" bestFit="1" customWidth="1"/>
    <col min="3" max="3" width="11.85546875" style="254" customWidth="1"/>
    <col min="4" max="4" width="12.5703125" style="254" bestFit="1" customWidth="1"/>
    <col min="5" max="5" width="12.5703125" style="254" customWidth="1"/>
    <col min="6" max="6" width="8.5703125" style="254" customWidth="1"/>
    <col min="7" max="7" width="12.140625" style="254" customWidth="1"/>
    <col min="8" max="8" width="6" style="254" customWidth="1"/>
    <col min="9" max="9" width="8" style="254" customWidth="1"/>
    <col min="10" max="10" width="8.140625" style="254" bestFit="1" customWidth="1"/>
    <col min="11" max="11" width="9" style="254" customWidth="1"/>
    <col min="12" max="12" width="8.85546875" style="254" customWidth="1"/>
    <col min="13" max="16384" width="8.85546875" style="254"/>
  </cols>
  <sheetData>
    <row r="1" spans="1:12" ht="12.75" customHeight="1">
      <c r="A1" s="983" t="s">
        <v>1008</v>
      </c>
      <c r="B1" s="965"/>
      <c r="C1" s="965"/>
      <c r="D1" s="965"/>
      <c r="E1" s="965"/>
      <c r="F1" s="965"/>
      <c r="G1" s="966" t="str">
        <f>Naslovnica!A20</f>
        <v>Kolovoz 2024.</v>
      </c>
      <c r="L1" s="130"/>
    </row>
    <row r="2" spans="1:12" ht="12.75" customHeight="1">
      <c r="A2" s="967" t="s">
        <v>1009</v>
      </c>
      <c r="B2" s="965"/>
      <c r="C2" s="965"/>
      <c r="D2" s="965"/>
      <c r="E2" s="965"/>
      <c r="F2" s="965"/>
      <c r="G2" s="968" t="str">
        <f>Naslovnica!A24</f>
        <v>August 2024</v>
      </c>
      <c r="L2" s="512"/>
    </row>
    <row r="3" spans="1:12" ht="12.75" customHeight="1">
      <c r="A3" s="965"/>
      <c r="B3" s="965"/>
      <c r="C3" s="965"/>
      <c r="D3" s="965"/>
      <c r="E3" s="965"/>
      <c r="F3" s="965"/>
      <c r="G3" s="965"/>
    </row>
    <row r="4" spans="1:12" s="63" customFormat="1" ht="14.45" customHeight="1">
      <c r="A4" s="1189" t="s">
        <v>1062</v>
      </c>
      <c r="B4" s="1190" t="s">
        <v>1064</v>
      </c>
      <c r="C4" s="1190"/>
      <c r="D4" s="1190"/>
      <c r="E4" s="1190"/>
      <c r="F4" s="1190"/>
      <c r="G4" s="1190"/>
      <c r="H4" s="870"/>
    </row>
    <row r="5" spans="1:12" s="63" customFormat="1" ht="22.15" customHeight="1">
      <c r="A5" s="1189"/>
      <c r="B5" s="1191" t="str">
        <f>G1</f>
        <v>Kolovoz 2024.</v>
      </c>
      <c r="C5" s="1191"/>
      <c r="D5" s="1192" t="s">
        <v>17</v>
      </c>
      <c r="E5" s="1192"/>
      <c r="F5" s="1189" t="s">
        <v>218</v>
      </c>
      <c r="G5" s="1189"/>
    </row>
    <row r="6" spans="1:12" s="63" customFormat="1">
      <c r="A6" s="1189"/>
      <c r="B6" s="1193" t="str">
        <f>G2</f>
        <v>August 2024</v>
      </c>
      <c r="C6" s="1194"/>
      <c r="D6" s="1185" t="s">
        <v>45</v>
      </c>
      <c r="E6" s="1185"/>
      <c r="F6" s="1185" t="s">
        <v>51</v>
      </c>
      <c r="G6" s="1185"/>
    </row>
    <row r="7" spans="1:12" s="63" customFormat="1">
      <c r="A7" s="1189"/>
      <c r="B7" s="984" t="s">
        <v>27</v>
      </c>
      <c r="C7" s="984" t="s">
        <v>28</v>
      </c>
      <c r="D7" s="984" t="s">
        <v>1060</v>
      </c>
      <c r="E7" s="984" t="s">
        <v>142</v>
      </c>
      <c r="F7" s="984" t="s">
        <v>1060</v>
      </c>
      <c r="G7" s="984" t="s">
        <v>142</v>
      </c>
    </row>
    <row r="8" spans="1:12" s="63" customFormat="1">
      <c r="A8" s="1189"/>
      <c r="B8" s="984" t="s">
        <v>29</v>
      </c>
      <c r="C8" s="984" t="s">
        <v>30</v>
      </c>
      <c r="D8" s="985" t="s">
        <v>1061</v>
      </c>
      <c r="E8" s="985" t="s">
        <v>143</v>
      </c>
      <c r="F8" s="985" t="s">
        <v>1061</v>
      </c>
      <c r="G8" s="985" t="s">
        <v>143</v>
      </c>
    </row>
    <row r="9" spans="1:12" s="63" customFormat="1">
      <c r="A9" s="986" t="s">
        <v>1347</v>
      </c>
      <c r="B9" s="987">
        <v>530</v>
      </c>
      <c r="C9" s="988">
        <v>1.0784413470342863E-2</v>
      </c>
      <c r="D9" s="987">
        <v>-1</v>
      </c>
      <c r="E9" s="988">
        <v>-1.8832391713747842E-3</v>
      </c>
      <c r="F9" s="987">
        <v>22</v>
      </c>
      <c r="G9" s="988">
        <v>4.3307086614173151E-2</v>
      </c>
    </row>
    <row r="10" spans="1:12" s="63" customFormat="1">
      <c r="A10" s="986" t="s">
        <v>840</v>
      </c>
      <c r="B10" s="987">
        <v>616</v>
      </c>
      <c r="C10" s="989">
        <v>1.2534337165530573E-2</v>
      </c>
      <c r="D10" s="987">
        <v>2</v>
      </c>
      <c r="E10" s="989">
        <v>3.2573289902280145E-3</v>
      </c>
      <c r="F10" s="987">
        <v>24</v>
      </c>
      <c r="G10" s="989">
        <v>4.0540540540540571E-2</v>
      </c>
    </row>
    <row r="11" spans="1:12" s="63" customFormat="1">
      <c r="A11" s="986" t="s">
        <v>827</v>
      </c>
      <c r="B11" s="987">
        <v>1614</v>
      </c>
      <c r="C11" s="989">
        <v>3.2841591209685626E-2</v>
      </c>
      <c r="D11" s="987">
        <v>0</v>
      </c>
      <c r="E11" s="989">
        <v>0</v>
      </c>
      <c r="F11" s="987">
        <v>-4</v>
      </c>
      <c r="G11" s="989">
        <v>-2.4721878862793423E-3</v>
      </c>
    </row>
    <row r="12" spans="1:12" s="63" customFormat="1">
      <c r="A12" s="986" t="s">
        <v>175</v>
      </c>
      <c r="B12" s="987">
        <v>313</v>
      </c>
      <c r="C12" s="989">
        <v>6.3689083324855022E-3</v>
      </c>
      <c r="D12" s="987">
        <v>-1</v>
      </c>
      <c r="E12" s="989">
        <v>-3.1847133757961776E-3</v>
      </c>
      <c r="F12" s="987">
        <v>6</v>
      </c>
      <c r="G12" s="989">
        <v>1.9543973941368087E-2</v>
      </c>
    </row>
    <row r="13" spans="1:12" s="63" customFormat="1">
      <c r="A13" s="986" t="s">
        <v>842</v>
      </c>
      <c r="B13" s="987">
        <v>936</v>
      </c>
      <c r="C13" s="989">
        <v>1.9045681147624376E-2</v>
      </c>
      <c r="D13" s="987">
        <v>2</v>
      </c>
      <c r="E13" s="989">
        <v>2.1413276231263545E-3</v>
      </c>
      <c r="F13" s="987">
        <v>32</v>
      </c>
      <c r="G13" s="989">
        <v>3.539823008849563E-2</v>
      </c>
    </row>
    <row r="14" spans="1:12" s="63" customFormat="1">
      <c r="A14" s="986" t="s">
        <v>176</v>
      </c>
      <c r="B14" s="987">
        <v>357</v>
      </c>
      <c r="C14" s="989">
        <v>7.2642181300234003E-3</v>
      </c>
      <c r="D14" s="987">
        <v>1</v>
      </c>
      <c r="E14" s="989">
        <v>2.8089887640450062E-3</v>
      </c>
      <c r="F14" s="987">
        <v>-1</v>
      </c>
      <c r="G14" s="989">
        <v>-2.7932960893854997E-3</v>
      </c>
    </row>
    <row r="15" spans="1:12" s="63" customFormat="1">
      <c r="A15" s="986" t="s">
        <v>177</v>
      </c>
      <c r="B15" s="987">
        <v>3750</v>
      </c>
      <c r="C15" s="989">
        <v>7.6304812290161769E-2</v>
      </c>
      <c r="D15" s="987">
        <v>9</v>
      </c>
      <c r="E15" s="989">
        <v>2.4057738572573761E-3</v>
      </c>
      <c r="F15" s="987">
        <v>73</v>
      </c>
      <c r="G15" s="989">
        <v>1.985314114767478E-2</v>
      </c>
    </row>
    <row r="16" spans="1:12" s="63" customFormat="1">
      <c r="A16" s="986" t="s">
        <v>178</v>
      </c>
      <c r="B16" s="987">
        <v>1963</v>
      </c>
      <c r="C16" s="989">
        <v>3.9943025740156679E-2</v>
      </c>
      <c r="D16" s="987">
        <v>0</v>
      </c>
      <c r="E16" s="989">
        <v>0</v>
      </c>
      <c r="F16" s="987">
        <v>56</v>
      </c>
      <c r="G16" s="989">
        <v>2.9365495542737374E-2</v>
      </c>
    </row>
    <row r="17" spans="1:12" s="63" customFormat="1">
      <c r="A17" s="990" t="s">
        <v>179</v>
      </c>
      <c r="B17" s="987">
        <v>4402</v>
      </c>
      <c r="C17" s="989">
        <v>8.9571675653677893E-2</v>
      </c>
      <c r="D17" s="987">
        <v>0</v>
      </c>
      <c r="E17" s="989">
        <v>0</v>
      </c>
      <c r="F17" s="987">
        <v>-14</v>
      </c>
      <c r="G17" s="989">
        <v>-3.1702898550725056E-3</v>
      </c>
    </row>
    <row r="18" spans="1:12" s="63" customFormat="1">
      <c r="A18" s="986" t="s">
        <v>180</v>
      </c>
      <c r="B18" s="987">
        <v>4057</v>
      </c>
      <c r="C18" s="989">
        <v>8.2551632922983009E-2</v>
      </c>
      <c r="D18" s="987">
        <v>-6</v>
      </c>
      <c r="E18" s="989">
        <v>-1.4767413241447702E-3</v>
      </c>
      <c r="F18" s="987">
        <v>92</v>
      </c>
      <c r="G18" s="989">
        <v>2.3203026481714906E-2</v>
      </c>
    </row>
    <row r="19" spans="1:12" s="63" customFormat="1">
      <c r="A19" s="986" t="s">
        <v>181</v>
      </c>
      <c r="B19" s="987">
        <v>4761</v>
      </c>
      <c r="C19" s="989">
        <v>9.6876589683589379E-2</v>
      </c>
      <c r="D19" s="987">
        <v>9</v>
      </c>
      <c r="E19" s="989">
        <v>1.8939393939394478E-3</v>
      </c>
      <c r="F19" s="987">
        <v>144</v>
      </c>
      <c r="G19" s="989">
        <v>3.1189083820662766E-2</v>
      </c>
    </row>
    <row r="20" spans="1:12" s="63" customFormat="1">
      <c r="A20" s="986" t="s">
        <v>616</v>
      </c>
      <c r="B20" s="987">
        <v>3351</v>
      </c>
      <c r="C20" s="989">
        <v>6.8185980262488552E-2</v>
      </c>
      <c r="D20" s="987">
        <v>6</v>
      </c>
      <c r="E20" s="989">
        <v>1.7937219730941312E-3</v>
      </c>
      <c r="F20" s="987">
        <v>123</v>
      </c>
      <c r="G20" s="989">
        <v>3.810408921933095E-2</v>
      </c>
    </row>
    <row r="21" spans="1:12" s="63" customFormat="1">
      <c r="A21" s="986" t="s">
        <v>182</v>
      </c>
      <c r="B21" s="987">
        <v>1030</v>
      </c>
      <c r="C21" s="989">
        <v>2.0958388442364431E-2</v>
      </c>
      <c r="D21" s="987">
        <v>6</v>
      </c>
      <c r="E21" s="989">
        <v>5.859375E-3</v>
      </c>
      <c r="F21" s="987">
        <v>17</v>
      </c>
      <c r="G21" s="989">
        <v>1.6781836130306038E-2</v>
      </c>
    </row>
    <row r="22" spans="1:12" s="63" customFormat="1">
      <c r="A22" s="986" t="s">
        <v>183</v>
      </c>
      <c r="B22" s="987">
        <v>4242</v>
      </c>
      <c r="C22" s="989">
        <v>8.6316003662630994E-2</v>
      </c>
      <c r="D22" s="987">
        <v>-3</v>
      </c>
      <c r="E22" s="989">
        <v>-7.0671378091868853E-4</v>
      </c>
      <c r="F22" s="987">
        <v>-29</v>
      </c>
      <c r="G22" s="989">
        <v>-6.789978927651652E-3</v>
      </c>
    </row>
    <row r="23" spans="1:12" s="63" customFormat="1">
      <c r="A23" s="986" t="s">
        <v>187</v>
      </c>
      <c r="B23" s="987">
        <v>98</v>
      </c>
      <c r="C23" s="989">
        <v>1.9940990945162274E-3</v>
      </c>
      <c r="D23" s="987">
        <v>0</v>
      </c>
      <c r="E23" s="989">
        <v>0</v>
      </c>
      <c r="F23" s="987">
        <v>-1</v>
      </c>
      <c r="G23" s="989">
        <v>-1.0101010101010055E-2</v>
      </c>
    </row>
    <row r="24" spans="1:12" s="63" customFormat="1">
      <c r="A24" s="986" t="s">
        <v>217</v>
      </c>
      <c r="B24" s="987">
        <v>248</v>
      </c>
      <c r="C24" s="989">
        <v>5.0462915861226977E-3</v>
      </c>
      <c r="D24" s="987">
        <v>0</v>
      </c>
      <c r="E24" s="989">
        <v>0</v>
      </c>
      <c r="F24" s="987">
        <v>1</v>
      </c>
      <c r="G24" s="989">
        <v>4.0485829959513442E-3</v>
      </c>
    </row>
    <row r="25" spans="1:12" s="63" customFormat="1">
      <c r="A25" s="986" t="s">
        <v>216</v>
      </c>
      <c r="B25" s="987">
        <v>9868</v>
      </c>
      <c r="C25" s="989">
        <v>0.20079357004781767</v>
      </c>
      <c r="D25" s="987">
        <v>-23</v>
      </c>
      <c r="E25" s="989">
        <v>-2.3253462743908493E-3</v>
      </c>
      <c r="F25" s="987">
        <v>-207</v>
      </c>
      <c r="G25" s="989">
        <v>-2.0545905707196055E-2</v>
      </c>
    </row>
    <row r="26" spans="1:12" s="63" customFormat="1">
      <c r="A26" s="990" t="s">
        <v>184</v>
      </c>
      <c r="B26" s="987">
        <v>2312</v>
      </c>
      <c r="C26" s="989">
        <v>4.7044460270627732E-2</v>
      </c>
      <c r="D26" s="987">
        <v>2</v>
      </c>
      <c r="E26" s="989">
        <v>8.658008658009031E-4</v>
      </c>
      <c r="F26" s="987">
        <v>8</v>
      </c>
      <c r="G26" s="989">
        <v>3.4722222222223209E-3</v>
      </c>
    </row>
    <row r="27" spans="1:12" s="63" customFormat="1">
      <c r="A27" s="990" t="s">
        <v>846</v>
      </c>
      <c r="B27" s="987">
        <v>721</v>
      </c>
      <c r="C27" s="989">
        <v>1.4670871909655102E-2</v>
      </c>
      <c r="D27" s="987">
        <v>-2</v>
      </c>
      <c r="E27" s="989">
        <v>-2.7662517289073207E-3</v>
      </c>
      <c r="F27" s="987">
        <v>-7</v>
      </c>
      <c r="G27" s="989">
        <v>-9.6153846153845812E-3</v>
      </c>
    </row>
    <row r="28" spans="1:12" s="63" customFormat="1">
      <c r="A28" s="986" t="s">
        <v>186</v>
      </c>
      <c r="B28" s="987">
        <v>2892</v>
      </c>
      <c r="C28" s="989">
        <v>5.8846271238172751E-2</v>
      </c>
      <c r="D28" s="987">
        <v>0</v>
      </c>
      <c r="E28" s="989">
        <v>0</v>
      </c>
      <c r="F28" s="987">
        <v>90</v>
      </c>
      <c r="G28" s="989">
        <v>3.2119914346895095E-2</v>
      </c>
    </row>
    <row r="29" spans="1:12" s="63" customFormat="1">
      <c r="A29" s="986" t="s">
        <v>1385</v>
      </c>
      <c r="B29" s="987">
        <v>1084</v>
      </c>
      <c r="C29" s="989">
        <v>2.2057177739342761E-2</v>
      </c>
      <c r="D29" s="987">
        <v>0</v>
      </c>
      <c r="E29" s="989">
        <v>0</v>
      </c>
      <c r="F29" s="987">
        <v>37</v>
      </c>
      <c r="G29" s="989">
        <v>3.5339063992359199E-2</v>
      </c>
    </row>
    <row r="30" spans="1:12" s="63" customFormat="1" ht="18" customHeight="1">
      <c r="A30" s="991" t="s">
        <v>1007</v>
      </c>
      <c r="B30" s="992">
        <v>49145</v>
      </c>
      <c r="C30" s="993">
        <v>0.98921558652965713</v>
      </c>
      <c r="D30" s="992">
        <v>1</v>
      </c>
      <c r="E30" s="993">
        <v>2.0348363991562479E-5</v>
      </c>
      <c r="F30" s="992">
        <v>462</v>
      </c>
      <c r="G30" s="993">
        <v>9.4899656964444468E-3</v>
      </c>
    </row>
    <row r="31" spans="1:12">
      <c r="A31" s="994" t="s">
        <v>526</v>
      </c>
      <c r="B31" s="965"/>
      <c r="C31" s="965"/>
      <c r="D31" s="965"/>
      <c r="E31" s="965"/>
      <c r="F31" s="965"/>
      <c r="G31" s="965"/>
      <c r="I31" s="878"/>
      <c r="J31" s="878"/>
      <c r="K31" s="878"/>
      <c r="L31" s="879"/>
    </row>
    <row r="32" spans="1:12">
      <c r="A32" s="1047" t="s">
        <v>1393</v>
      </c>
      <c r="B32" s="996"/>
      <c r="C32" s="997"/>
      <c r="D32" s="998"/>
      <c r="E32" s="999"/>
      <c r="F32" s="999"/>
      <c r="G32" s="999"/>
      <c r="I32" s="878"/>
      <c r="J32" s="878"/>
      <c r="K32" s="878"/>
      <c r="L32" s="879"/>
    </row>
    <row r="33" spans="1:8" ht="12.75" customHeight="1"/>
    <row r="34" spans="1:8">
      <c r="A34" s="983" t="s">
        <v>1036</v>
      </c>
      <c r="B34" s="965"/>
      <c r="C34" s="965"/>
      <c r="D34" s="965"/>
      <c r="E34" s="965"/>
      <c r="F34" s="965"/>
      <c r="G34" s="965"/>
      <c r="H34" s="866"/>
    </row>
    <row r="35" spans="1:8">
      <c r="A35" s="967" t="s">
        <v>1037</v>
      </c>
      <c r="B35" s="965"/>
      <c r="C35" s="965"/>
      <c r="D35" s="965"/>
      <c r="E35" s="965"/>
      <c r="F35" s="965"/>
      <c r="G35" s="965"/>
      <c r="H35" s="867"/>
    </row>
    <row r="36" spans="1:8">
      <c r="A36" s="965"/>
      <c r="B36" s="965"/>
      <c r="C36" s="965"/>
      <c r="D36" s="1000"/>
      <c r="E36" s="1000" t="s">
        <v>43</v>
      </c>
      <c r="F36" s="965"/>
      <c r="G36" s="1001" t="s">
        <v>1662</v>
      </c>
      <c r="H36" s="301"/>
    </row>
    <row r="37" spans="1:8" ht="12.75" customHeight="1">
      <c r="A37" s="965"/>
      <c r="B37" s="965"/>
      <c r="C37" s="965"/>
      <c r="D37" s="1002"/>
      <c r="E37" s="1002" t="s">
        <v>44</v>
      </c>
      <c r="F37" s="1003"/>
      <c r="G37" s="968" t="s">
        <v>1663</v>
      </c>
      <c r="H37" s="302"/>
    </row>
    <row r="38" spans="1:8" ht="12.75" customHeight="1">
      <c r="A38" s="965"/>
      <c r="B38" s="965"/>
      <c r="C38" s="965"/>
      <c r="D38" s="1002"/>
      <c r="E38" s="1002"/>
      <c r="F38" s="1003"/>
      <c r="G38" s="968"/>
      <c r="H38" s="302"/>
    </row>
    <row r="39" spans="1:8" ht="23.45" customHeight="1">
      <c r="A39" s="1004"/>
      <c r="B39" s="1005"/>
      <c r="C39" s="1005" t="s">
        <v>1639</v>
      </c>
      <c r="D39" s="1005"/>
      <c r="E39" s="1186" t="s">
        <v>518</v>
      </c>
      <c r="F39" s="1186"/>
      <c r="G39" s="1186"/>
      <c r="H39" s="302"/>
    </row>
    <row r="40" spans="1:8" ht="24">
      <c r="A40" s="1004"/>
      <c r="B40" s="1006"/>
      <c r="C40" s="1007" t="s">
        <v>1640</v>
      </c>
      <c r="D40" s="1006"/>
      <c r="E40" s="1187" t="s">
        <v>519</v>
      </c>
      <c r="F40" s="1187"/>
      <c r="G40" s="1050" t="s">
        <v>520</v>
      </c>
      <c r="H40" s="302"/>
    </row>
    <row r="41" spans="1:8" ht="24">
      <c r="A41" s="1008" t="s">
        <v>1065</v>
      </c>
      <c r="B41" s="1009" t="s">
        <v>1066</v>
      </c>
      <c r="C41" s="1009" t="s">
        <v>1067</v>
      </c>
      <c r="D41" s="1009" t="s">
        <v>1068</v>
      </c>
      <c r="E41" s="1009" t="s">
        <v>1066</v>
      </c>
      <c r="F41" s="1009" t="s">
        <v>1067</v>
      </c>
      <c r="G41" s="1009" t="s">
        <v>1068</v>
      </c>
      <c r="H41" s="302"/>
    </row>
    <row r="42" spans="1:8" ht="15" customHeight="1">
      <c r="A42" s="1010" t="s">
        <v>6</v>
      </c>
      <c r="B42" s="1011">
        <v>6</v>
      </c>
      <c r="C42" s="1011">
        <v>0</v>
      </c>
      <c r="D42" s="1011">
        <v>6</v>
      </c>
      <c r="E42" s="1011">
        <v>3</v>
      </c>
      <c r="F42" s="1011">
        <v>0</v>
      </c>
      <c r="G42" s="1048">
        <v>1</v>
      </c>
      <c r="H42" s="302"/>
    </row>
    <row r="43" spans="1:8" ht="15" customHeight="1">
      <c r="A43" s="1010" t="s">
        <v>7</v>
      </c>
      <c r="B43" s="1011">
        <v>298</v>
      </c>
      <c r="C43" s="1011">
        <v>139</v>
      </c>
      <c r="D43" s="1011">
        <v>437</v>
      </c>
      <c r="E43" s="1011">
        <v>14</v>
      </c>
      <c r="F43" s="1011">
        <v>0</v>
      </c>
      <c r="G43" s="1048">
        <v>3.3096926713948038E-2</v>
      </c>
      <c r="H43" s="302"/>
    </row>
    <row r="44" spans="1:8" ht="15" customHeight="1">
      <c r="A44" s="1010" t="s">
        <v>8</v>
      </c>
      <c r="B44" s="1011">
        <v>1272</v>
      </c>
      <c r="C44" s="1011">
        <v>885</v>
      </c>
      <c r="D44" s="1011">
        <v>2157</v>
      </c>
      <c r="E44" s="1011">
        <v>16</v>
      </c>
      <c r="F44" s="1011">
        <v>7</v>
      </c>
      <c r="G44" s="1048">
        <v>1.0777881911902432E-2</v>
      </c>
      <c r="H44" s="302"/>
    </row>
    <row r="45" spans="1:8" ht="15" customHeight="1">
      <c r="A45" s="1010" t="s">
        <v>9</v>
      </c>
      <c r="B45" s="1011">
        <v>2013</v>
      </c>
      <c r="C45" s="1011">
        <v>1722</v>
      </c>
      <c r="D45" s="1011">
        <v>3735</v>
      </c>
      <c r="E45" s="1011">
        <v>-27</v>
      </c>
      <c r="F45" s="1011">
        <v>-6</v>
      </c>
      <c r="G45" s="1048">
        <v>-8.7579617834394607E-3</v>
      </c>
      <c r="H45" s="302"/>
    </row>
    <row r="46" spans="1:8" ht="15" customHeight="1">
      <c r="A46" s="1010" t="s">
        <v>10</v>
      </c>
      <c r="B46" s="1011">
        <v>3036</v>
      </c>
      <c r="C46" s="1011">
        <v>2879</v>
      </c>
      <c r="D46" s="1011">
        <v>5915</v>
      </c>
      <c r="E46" s="1011">
        <v>-12</v>
      </c>
      <c r="F46" s="1011">
        <v>-40</v>
      </c>
      <c r="G46" s="1048">
        <v>-8.7145969498910736E-3</v>
      </c>
      <c r="H46" s="302"/>
    </row>
    <row r="47" spans="1:8" ht="15" customHeight="1">
      <c r="A47" s="1010" t="s">
        <v>11</v>
      </c>
      <c r="B47" s="1011">
        <v>4022</v>
      </c>
      <c r="C47" s="1011">
        <v>3878</v>
      </c>
      <c r="D47" s="1011">
        <v>7900</v>
      </c>
      <c r="E47" s="1011">
        <v>5</v>
      </c>
      <c r="F47" s="1011">
        <v>10</v>
      </c>
      <c r="G47" s="1048">
        <v>1.9023462270133518E-3</v>
      </c>
      <c r="H47" s="302"/>
    </row>
    <row r="48" spans="1:8" ht="15" customHeight="1">
      <c r="A48" s="1010" t="s">
        <v>12</v>
      </c>
      <c r="B48" s="1011">
        <v>4382</v>
      </c>
      <c r="C48" s="1011">
        <v>4461</v>
      </c>
      <c r="D48" s="1011">
        <v>8843</v>
      </c>
      <c r="E48" s="1011">
        <v>-9</v>
      </c>
      <c r="F48" s="1011">
        <v>19</v>
      </c>
      <c r="G48" s="1048">
        <v>1.1321181931394086E-3</v>
      </c>
      <c r="H48" s="302"/>
    </row>
    <row r="49" spans="1:8" ht="15" customHeight="1">
      <c r="A49" s="1010" t="s">
        <v>39</v>
      </c>
      <c r="B49" s="1011">
        <v>7295</v>
      </c>
      <c r="C49" s="1011">
        <v>6896</v>
      </c>
      <c r="D49" s="1011">
        <v>14191</v>
      </c>
      <c r="E49" s="1011">
        <v>81</v>
      </c>
      <c r="F49" s="1011">
        <v>55</v>
      </c>
      <c r="G49" s="1048">
        <v>9.6762717893987826E-3</v>
      </c>
      <c r="H49" s="304"/>
    </row>
    <row r="50" spans="1:8" ht="15" customHeight="1">
      <c r="A50" s="1010" t="s">
        <v>40</v>
      </c>
      <c r="B50" s="1011">
        <v>3153</v>
      </c>
      <c r="C50" s="1011">
        <v>2338</v>
      </c>
      <c r="D50" s="1011">
        <v>5491</v>
      </c>
      <c r="E50" s="1011">
        <v>54</v>
      </c>
      <c r="F50" s="1011">
        <v>13</v>
      </c>
      <c r="G50" s="1048">
        <v>1.2352507374631339E-2</v>
      </c>
    </row>
    <row r="51" spans="1:8" ht="15" customHeight="1">
      <c r="A51" s="1010" t="s">
        <v>41</v>
      </c>
      <c r="B51" s="1011">
        <v>293</v>
      </c>
      <c r="C51" s="1011">
        <v>142</v>
      </c>
      <c r="D51" s="1011">
        <v>435</v>
      </c>
      <c r="E51" s="1011">
        <v>12</v>
      </c>
      <c r="F51" s="1011">
        <v>7</v>
      </c>
      <c r="G51" s="1048">
        <v>4.5673076923076872E-2</v>
      </c>
    </row>
    <row r="52" spans="1:8" ht="15" customHeight="1">
      <c r="A52" s="1010" t="s">
        <v>42</v>
      </c>
      <c r="B52" s="1011">
        <v>2</v>
      </c>
      <c r="C52" s="1011">
        <v>0</v>
      </c>
      <c r="D52" s="1011">
        <v>2</v>
      </c>
      <c r="E52" s="1011">
        <v>1</v>
      </c>
      <c r="F52" s="1011">
        <v>0</v>
      </c>
      <c r="G52" s="1048">
        <v>1</v>
      </c>
    </row>
    <row r="53" spans="1:8" ht="24">
      <c r="A53" s="1012" t="s">
        <v>525</v>
      </c>
      <c r="B53" s="1013">
        <v>25772</v>
      </c>
      <c r="C53" s="1013">
        <v>23340</v>
      </c>
      <c r="D53" s="1013">
        <v>49112</v>
      </c>
      <c r="E53" s="1013">
        <v>138</v>
      </c>
      <c r="F53" s="1013">
        <v>65</v>
      </c>
      <c r="G53" s="1049">
        <v>4.1505653356233019E-3</v>
      </c>
      <c r="H53" s="173"/>
    </row>
    <row r="54" spans="1:8" ht="12.75" customHeight="1">
      <c r="A54" s="995" t="s">
        <v>904</v>
      </c>
      <c r="B54" s="965"/>
      <c r="C54" s="965"/>
      <c r="D54" s="965"/>
      <c r="E54" s="965"/>
      <c r="F54" s="965"/>
      <c r="G54" s="965"/>
      <c r="H54" s="173"/>
    </row>
    <row r="55" spans="1:8" ht="12.75" customHeight="1">
      <c r="B55" s="173"/>
      <c r="C55" s="173"/>
      <c r="D55" s="173"/>
      <c r="E55" s="173"/>
      <c r="F55" s="173"/>
      <c r="G55" s="173"/>
      <c r="H55" s="173"/>
    </row>
    <row r="56" spans="1:8">
      <c r="A56" s="594" t="s">
        <v>81</v>
      </c>
    </row>
    <row r="57" spans="1:8">
      <c r="G57" s="766" t="s">
        <v>792</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0"/>
      <c r="J66" s="190"/>
      <c r="K66" s="190"/>
      <c r="L66" s="190"/>
    </row>
    <row r="67" spans="9:12" ht="12.75" customHeight="1">
      <c r="I67" s="190"/>
      <c r="J67" s="190"/>
      <c r="K67" s="190"/>
      <c r="L67" s="190"/>
    </row>
    <row r="68" spans="9:12" ht="12.75" customHeight="1">
      <c r="I68" s="190"/>
      <c r="J68" s="190"/>
      <c r="K68" s="190"/>
      <c r="L68" s="190"/>
    </row>
    <row r="69" spans="9:12" ht="12.75" customHeight="1">
      <c r="I69" s="1188"/>
      <c r="J69" s="1188"/>
      <c r="K69" s="190"/>
      <c r="L69" s="190"/>
    </row>
    <row r="70" spans="9:12" ht="12.75" customHeight="1">
      <c r="I70" s="318"/>
      <c r="J70" s="1183"/>
      <c r="K70" s="190"/>
      <c r="L70" s="190"/>
    </row>
    <row r="71" spans="9:12" ht="12.75" customHeight="1">
      <c r="I71" s="319"/>
      <c r="J71" s="1184"/>
      <c r="K71" s="190"/>
      <c r="L71" s="190"/>
    </row>
    <row r="72" spans="9:12" ht="12.75" customHeight="1">
      <c r="I72" s="321"/>
      <c r="J72" s="322"/>
      <c r="K72" s="190"/>
      <c r="L72" s="190"/>
    </row>
    <row r="73" spans="9:12" ht="12.75" customHeight="1">
      <c r="I73" s="321"/>
      <c r="J73" s="322"/>
      <c r="K73" s="190"/>
      <c r="L73" s="190"/>
    </row>
    <row r="74" spans="9:12" ht="12.75" customHeight="1">
      <c r="I74" s="321"/>
      <c r="J74" s="322"/>
      <c r="K74" s="190"/>
      <c r="L74" s="190"/>
    </row>
    <row r="75" spans="9:12" ht="12.75" customHeight="1">
      <c r="I75" s="321"/>
      <c r="J75" s="322"/>
      <c r="K75" s="190"/>
      <c r="L75" s="190"/>
    </row>
    <row r="76" spans="9:12" ht="12.75" customHeight="1">
      <c r="I76" s="321"/>
      <c r="J76" s="322"/>
      <c r="K76" s="190"/>
      <c r="L76" s="190"/>
    </row>
    <row r="77" spans="9:12" ht="12.75" customHeight="1">
      <c r="I77" s="190"/>
      <c r="J77" s="190"/>
      <c r="K77" s="190"/>
      <c r="L77" s="190"/>
    </row>
    <row r="78" spans="9:12" ht="12.75" customHeight="1">
      <c r="I78" s="190"/>
      <c r="J78" s="190"/>
      <c r="K78" s="190"/>
      <c r="L78" s="190"/>
    </row>
    <row r="79" spans="9:12" ht="12.75" customHeight="1">
      <c r="I79" s="190"/>
      <c r="J79" s="190"/>
      <c r="K79" s="190"/>
      <c r="L79" s="190"/>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527</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54" customWidth="1"/>
    <col min="2" max="2" width="11.7109375" style="254" customWidth="1"/>
    <col min="3" max="3" width="10.85546875" style="254" customWidth="1"/>
    <col min="4" max="4" width="11.28515625" style="254" customWidth="1"/>
    <col min="5" max="5" width="11.140625" style="254" customWidth="1"/>
    <col min="6" max="6" width="11.28515625" style="254" customWidth="1"/>
    <col min="7" max="8" width="11.140625" style="254" customWidth="1"/>
    <col min="9" max="9" width="11.28515625" style="254" customWidth="1"/>
    <col min="10" max="10" width="11" style="254" bestFit="1" customWidth="1"/>
    <col min="11" max="11" width="10.140625" style="254" customWidth="1"/>
    <col min="12" max="12" width="11" style="254" customWidth="1"/>
    <col min="13" max="16384" width="8.85546875" style="254"/>
  </cols>
  <sheetData>
    <row r="1" spans="1:12">
      <c r="A1" s="143" t="s">
        <v>1010</v>
      </c>
      <c r="I1" s="130" t="str">
        <f>Naslovnica!A20</f>
        <v>Kolovoz 2024.</v>
      </c>
      <c r="L1" s="130"/>
    </row>
    <row r="2" spans="1:12">
      <c r="A2" s="536" t="s">
        <v>1011</v>
      </c>
      <c r="I2" s="512" t="str">
        <f>Naslovnica!A24</f>
        <v>August 2024</v>
      </c>
      <c r="L2" s="512"/>
    </row>
    <row r="3" spans="1:12" ht="10.15" customHeight="1">
      <c r="A3" s="536"/>
      <c r="I3" s="512"/>
      <c r="L3" s="512"/>
    </row>
    <row r="4" spans="1:12" ht="12.75" customHeight="1">
      <c r="I4" s="13" t="s">
        <v>1371</v>
      </c>
    </row>
    <row r="5" spans="1:12" ht="19.899999999999999" customHeight="1">
      <c r="A5" s="1166" t="s">
        <v>1069</v>
      </c>
      <c r="B5" s="1170" t="s">
        <v>1048</v>
      </c>
      <c r="C5" s="1170"/>
      <c r="D5" s="1170"/>
      <c r="E5" s="1170"/>
      <c r="F5" s="1168" t="s">
        <v>1050</v>
      </c>
      <c r="G5" s="1165" t="s">
        <v>1047</v>
      </c>
      <c r="H5" s="1166" t="s">
        <v>1049</v>
      </c>
      <c r="I5" s="1166" t="s">
        <v>1071</v>
      </c>
    </row>
    <row r="6" spans="1:12" s="63" customFormat="1" ht="69" customHeight="1">
      <c r="A6" s="1166"/>
      <c r="B6" s="894" t="s">
        <v>1043</v>
      </c>
      <c r="C6" s="894" t="s">
        <v>1044</v>
      </c>
      <c r="D6" s="894" t="s">
        <v>1045</v>
      </c>
      <c r="E6" s="894" t="s">
        <v>1046</v>
      </c>
      <c r="F6" s="1168"/>
      <c r="G6" s="1165"/>
      <c r="H6" s="1166"/>
      <c r="I6" s="1166"/>
      <c r="J6" s="870"/>
    </row>
    <row r="7" spans="1:12" s="63" customFormat="1">
      <c r="A7" s="890" t="s">
        <v>1347</v>
      </c>
      <c r="B7" s="902">
        <v>12.186450000000001</v>
      </c>
      <c r="C7" s="902">
        <v>1.2704300000000002</v>
      </c>
      <c r="D7" s="902">
        <v>0</v>
      </c>
      <c r="E7" s="902">
        <v>0</v>
      </c>
      <c r="F7" s="903">
        <v>13.456880000000002</v>
      </c>
      <c r="G7" s="906">
        <v>2.8243577380697715E-3</v>
      </c>
      <c r="H7" s="903">
        <v>471.32322999999997</v>
      </c>
      <c r="I7" s="903">
        <v>711.00051434202669</v>
      </c>
    </row>
    <row r="8" spans="1:12" s="63" customFormat="1">
      <c r="A8" s="890" t="s">
        <v>840</v>
      </c>
      <c r="B8" s="902">
        <v>21.480720000000002</v>
      </c>
      <c r="C8" s="902">
        <v>1.9886400000000002</v>
      </c>
      <c r="D8" s="902">
        <v>0</v>
      </c>
      <c r="E8" s="902">
        <v>0</v>
      </c>
      <c r="F8" s="903">
        <v>23.469360000000002</v>
      </c>
      <c r="G8" s="904">
        <v>-1.5083027785319891E-2</v>
      </c>
      <c r="H8" s="903">
        <v>190.64357999999947</v>
      </c>
      <c r="I8" s="903">
        <v>3971.5777157170337</v>
      </c>
    </row>
    <row r="9" spans="1:12" s="63" customFormat="1">
      <c r="A9" s="890" t="s">
        <v>827</v>
      </c>
      <c r="B9" s="902">
        <v>0.47456999999999999</v>
      </c>
      <c r="C9" s="902">
        <v>6.6499100000000002</v>
      </c>
      <c r="D9" s="902">
        <v>0</v>
      </c>
      <c r="E9" s="902">
        <v>0</v>
      </c>
      <c r="F9" s="903">
        <v>7.1244800000000001</v>
      </c>
      <c r="G9" s="904">
        <v>-0.36043147319765412</v>
      </c>
      <c r="H9" s="903">
        <v>132.19108999999935</v>
      </c>
      <c r="I9" s="903">
        <v>3233.498076898928</v>
      </c>
    </row>
    <row r="10" spans="1:12" s="63" customFormat="1">
      <c r="A10" s="890" t="s">
        <v>175</v>
      </c>
      <c r="B10" s="902">
        <v>2.0324300000000002</v>
      </c>
      <c r="C10" s="902">
        <v>8.0452499999999993</v>
      </c>
      <c r="D10" s="902">
        <v>0</v>
      </c>
      <c r="E10" s="902">
        <v>0</v>
      </c>
      <c r="F10" s="903">
        <v>10.077679999999999</v>
      </c>
      <c r="G10" s="904">
        <v>-0.19112082845726963</v>
      </c>
      <c r="H10" s="903">
        <v>85.052129999999124</v>
      </c>
      <c r="I10" s="903">
        <v>5481.4846754568998</v>
      </c>
    </row>
    <row r="11" spans="1:12" s="63" customFormat="1">
      <c r="A11" s="890" t="s">
        <v>842</v>
      </c>
      <c r="B11" s="902">
        <v>92.31053</v>
      </c>
      <c r="C11" s="902">
        <v>3.9283699999999997</v>
      </c>
      <c r="D11" s="902">
        <v>0</v>
      </c>
      <c r="E11" s="902">
        <v>0</v>
      </c>
      <c r="F11" s="903">
        <v>96.238900000000001</v>
      </c>
      <c r="G11" s="904">
        <v>7.2744593661528967E-3</v>
      </c>
      <c r="H11" s="903">
        <v>771.71028999999908</v>
      </c>
      <c r="I11" s="903">
        <v>16076.967116917509</v>
      </c>
    </row>
    <row r="12" spans="1:12" s="63" customFormat="1">
      <c r="A12" s="890" t="s">
        <v>176</v>
      </c>
      <c r="B12" s="902">
        <v>0.71933999999999998</v>
      </c>
      <c r="C12" s="902">
        <v>8.7212000000000014</v>
      </c>
      <c r="D12" s="902">
        <v>0</v>
      </c>
      <c r="E12" s="902">
        <v>1.3742399999999999</v>
      </c>
      <c r="F12" s="903">
        <v>10.814780000000003</v>
      </c>
      <c r="G12" s="904">
        <v>-7.9965120483208696E-2</v>
      </c>
      <c r="H12" s="903">
        <v>82.607749999999896</v>
      </c>
      <c r="I12" s="903">
        <v>1378.0018847348856</v>
      </c>
    </row>
    <row r="13" spans="1:12" s="63" customFormat="1">
      <c r="A13" s="890" t="s">
        <v>177</v>
      </c>
      <c r="B13" s="902">
        <v>126.73513</v>
      </c>
      <c r="C13" s="902">
        <v>13.48682</v>
      </c>
      <c r="D13" s="902">
        <v>0</v>
      </c>
      <c r="E13" s="902">
        <v>0.91937999999999998</v>
      </c>
      <c r="F13" s="903">
        <v>141.14132999999998</v>
      </c>
      <c r="G13" s="904">
        <v>2.8466536578724E-3</v>
      </c>
      <c r="H13" s="903">
        <v>1089.3870800000004</v>
      </c>
      <c r="I13" s="903">
        <v>27041.05551761961</v>
      </c>
    </row>
    <row r="14" spans="1:12" s="63" customFormat="1">
      <c r="A14" s="891" t="s">
        <v>178</v>
      </c>
      <c r="B14" s="902">
        <v>34.98865</v>
      </c>
      <c r="C14" s="902">
        <v>65.109340000000003</v>
      </c>
      <c r="D14" s="902">
        <v>0</v>
      </c>
      <c r="E14" s="902">
        <v>16.79242</v>
      </c>
      <c r="F14" s="903">
        <v>116.89041</v>
      </c>
      <c r="G14" s="904">
        <v>0.10919870661944198</v>
      </c>
      <c r="H14" s="903">
        <v>846.75001000000702</v>
      </c>
      <c r="I14" s="903">
        <v>19315.263079847369</v>
      </c>
    </row>
    <row r="15" spans="1:12" s="63" customFormat="1">
      <c r="A15" s="892" t="s">
        <v>179</v>
      </c>
      <c r="B15" s="902">
        <v>11.518360000000001</v>
      </c>
      <c r="C15" s="902">
        <v>36.904110000000003</v>
      </c>
      <c r="D15" s="902">
        <v>0</v>
      </c>
      <c r="E15" s="902">
        <v>0</v>
      </c>
      <c r="F15" s="903">
        <v>48.422470000000004</v>
      </c>
      <c r="G15" s="904">
        <v>-4.3822752500753626E-2</v>
      </c>
      <c r="H15" s="903">
        <v>377.13345000000118</v>
      </c>
      <c r="I15" s="903">
        <v>14830.025503200615</v>
      </c>
    </row>
    <row r="16" spans="1:12" s="63" customFormat="1">
      <c r="A16" s="892" t="s">
        <v>180</v>
      </c>
      <c r="B16" s="902">
        <v>184.65199999999999</v>
      </c>
      <c r="C16" s="902">
        <v>20.78275</v>
      </c>
      <c r="D16" s="902">
        <v>0</v>
      </c>
      <c r="E16" s="902">
        <v>0</v>
      </c>
      <c r="F16" s="903">
        <v>205.43474999999998</v>
      </c>
      <c r="G16" s="904">
        <v>-4.5254931380814822E-3</v>
      </c>
      <c r="H16" s="903">
        <v>1640.1043400000017</v>
      </c>
      <c r="I16" s="903">
        <v>30191.244478403347</v>
      </c>
    </row>
    <row r="17" spans="1:12" s="63" customFormat="1">
      <c r="A17" s="892" t="s">
        <v>181</v>
      </c>
      <c r="B17" s="902">
        <v>0.54</v>
      </c>
      <c r="C17" s="902">
        <v>186.48139</v>
      </c>
      <c r="D17" s="902">
        <v>0</v>
      </c>
      <c r="E17" s="902">
        <v>0</v>
      </c>
      <c r="F17" s="903">
        <v>187.02139</v>
      </c>
      <c r="G17" s="904">
        <v>5.3247037025565103E-2</v>
      </c>
      <c r="H17" s="903">
        <v>1416.7966299999971</v>
      </c>
      <c r="I17" s="903">
        <v>44467.872863856253</v>
      </c>
    </row>
    <row r="18" spans="1:12" s="63" customFormat="1">
      <c r="A18" s="892" t="s">
        <v>616</v>
      </c>
      <c r="B18" s="902">
        <v>35.954999999999998</v>
      </c>
      <c r="C18" s="902">
        <v>4.8189299999999999</v>
      </c>
      <c r="D18" s="902">
        <v>0</v>
      </c>
      <c r="E18" s="902">
        <v>0.15403</v>
      </c>
      <c r="F18" s="903">
        <v>40.927959999999999</v>
      </c>
      <c r="G18" s="904">
        <v>-3.5591578478081698E-2</v>
      </c>
      <c r="H18" s="903">
        <v>308.49025000000256</v>
      </c>
      <c r="I18" s="903">
        <v>8916.2171655411803</v>
      </c>
    </row>
    <row r="19" spans="1:12" s="63" customFormat="1">
      <c r="A19" s="891" t="s">
        <v>182</v>
      </c>
      <c r="B19" s="902">
        <v>5.3853999999999997</v>
      </c>
      <c r="C19" s="902">
        <v>34.312339999999999</v>
      </c>
      <c r="D19" s="902">
        <v>0</v>
      </c>
      <c r="E19" s="902">
        <v>0</v>
      </c>
      <c r="F19" s="903">
        <v>39.697739999999996</v>
      </c>
      <c r="G19" s="904">
        <v>-0.5821327914434451</v>
      </c>
      <c r="H19" s="903">
        <v>373.51877000000059</v>
      </c>
      <c r="I19" s="903">
        <v>5126.8126992268881</v>
      </c>
    </row>
    <row r="20" spans="1:12" s="63" customFormat="1">
      <c r="A20" s="891" t="s">
        <v>183</v>
      </c>
      <c r="B20" s="902">
        <v>0</v>
      </c>
      <c r="C20" s="902">
        <v>16.047190000000001</v>
      </c>
      <c r="D20" s="902">
        <v>0</v>
      </c>
      <c r="E20" s="902">
        <v>0</v>
      </c>
      <c r="F20" s="903">
        <v>16.047190000000001</v>
      </c>
      <c r="G20" s="904">
        <v>5.976048521094568E-2</v>
      </c>
      <c r="H20" s="903">
        <v>413.50012999999853</v>
      </c>
      <c r="I20" s="903">
        <v>9139.941096821949</v>
      </c>
    </row>
    <row r="21" spans="1:12" s="63" customFormat="1">
      <c r="A21" s="891" t="s">
        <v>187</v>
      </c>
      <c r="B21" s="902">
        <v>3.1597</v>
      </c>
      <c r="C21" s="902">
        <v>0.70345000000000002</v>
      </c>
      <c r="D21" s="902">
        <v>0</v>
      </c>
      <c r="E21" s="902">
        <v>0</v>
      </c>
      <c r="F21" s="903">
        <v>3.8631500000000001</v>
      </c>
      <c r="G21" s="904">
        <v>-0.12044215247657752</v>
      </c>
      <c r="H21" s="903">
        <v>35.367230000000063</v>
      </c>
      <c r="I21" s="903">
        <v>493.5668582520405</v>
      </c>
    </row>
    <row r="22" spans="1:12" s="63" customFormat="1">
      <c r="A22" s="891" t="s">
        <v>217</v>
      </c>
      <c r="B22" s="902">
        <v>3.7505799999999998</v>
      </c>
      <c r="C22" s="902">
        <v>2.1857399999999996</v>
      </c>
      <c r="D22" s="902">
        <v>0</v>
      </c>
      <c r="E22" s="902">
        <v>0</v>
      </c>
      <c r="F22" s="903">
        <v>5.9363199999999994</v>
      </c>
      <c r="G22" s="904">
        <v>1.1839508879631921E-3</v>
      </c>
      <c r="H22" s="903">
        <v>48.734320000000082</v>
      </c>
      <c r="I22" s="903">
        <v>449.83215271285422</v>
      </c>
    </row>
    <row r="23" spans="1:12" s="63" customFormat="1">
      <c r="A23" s="891" t="s">
        <v>216</v>
      </c>
      <c r="B23" s="902">
        <v>0</v>
      </c>
      <c r="C23" s="902">
        <v>1.4795399999999999</v>
      </c>
      <c r="D23" s="902">
        <v>0</v>
      </c>
      <c r="E23" s="902">
        <v>0</v>
      </c>
      <c r="F23" s="903">
        <v>1.4795399999999999</v>
      </c>
      <c r="G23" s="904">
        <v>-7.3144145837248709E-2</v>
      </c>
      <c r="H23" s="903">
        <v>471.82438000000002</v>
      </c>
      <c r="I23" s="903">
        <v>10931.938966421796</v>
      </c>
    </row>
    <row r="24" spans="1:12" s="63" customFormat="1">
      <c r="A24" s="891" t="s">
        <v>184</v>
      </c>
      <c r="B24" s="902">
        <v>5.3853999999999997</v>
      </c>
      <c r="C24" s="902">
        <v>34.312339999999999</v>
      </c>
      <c r="D24" s="902">
        <v>0</v>
      </c>
      <c r="E24" s="902">
        <v>0</v>
      </c>
      <c r="F24" s="903">
        <v>39.697739999999996</v>
      </c>
      <c r="G24" s="904">
        <v>-0.51113981224483473</v>
      </c>
      <c r="H24" s="903">
        <v>633.19679999999607</v>
      </c>
      <c r="I24" s="903">
        <v>8562.7060867774853</v>
      </c>
    </row>
    <row r="25" spans="1:12" s="63" customFormat="1">
      <c r="A25" s="890" t="s">
        <v>185</v>
      </c>
      <c r="B25" s="902">
        <v>0</v>
      </c>
      <c r="C25" s="902">
        <v>24.660820000000001</v>
      </c>
      <c r="D25" s="902">
        <v>0</v>
      </c>
      <c r="E25" s="902">
        <v>0</v>
      </c>
      <c r="F25" s="903">
        <v>24.660820000000001</v>
      </c>
      <c r="G25" s="904">
        <v>-0.10815390017803783</v>
      </c>
      <c r="H25" s="903">
        <v>239.53639999999996</v>
      </c>
      <c r="I25" s="903">
        <v>6206.8904031860056</v>
      </c>
    </row>
    <row r="26" spans="1:12" s="63" customFormat="1">
      <c r="A26" s="891" t="s">
        <v>186</v>
      </c>
      <c r="B26" s="902">
        <v>0</v>
      </c>
      <c r="C26" s="902">
        <v>35.430339999999994</v>
      </c>
      <c r="D26" s="902">
        <v>0</v>
      </c>
      <c r="E26" s="902">
        <v>0</v>
      </c>
      <c r="F26" s="903">
        <v>35.430339999999994</v>
      </c>
      <c r="G26" s="904">
        <v>-0.10005316315704338</v>
      </c>
      <c r="H26" s="903">
        <v>431.98685999999998</v>
      </c>
      <c r="I26" s="903">
        <v>6726.1215386767526</v>
      </c>
    </row>
    <row r="27" spans="1:12" s="63" customFormat="1">
      <c r="A27" s="891" t="s">
        <v>1385</v>
      </c>
      <c r="B27" s="902">
        <v>0</v>
      </c>
      <c r="C27" s="902">
        <v>21.224550000000001</v>
      </c>
      <c r="D27" s="902">
        <v>0</v>
      </c>
      <c r="E27" s="902">
        <v>0</v>
      </c>
      <c r="F27" s="903">
        <v>21.224550000000001</v>
      </c>
      <c r="G27" s="904">
        <v>-1.9074948422352578E-2</v>
      </c>
      <c r="H27" s="903">
        <v>354.4316600000011</v>
      </c>
      <c r="I27" s="903">
        <v>7305.5508456062125</v>
      </c>
    </row>
    <row r="28" spans="1:12" s="63" customFormat="1" ht="18.75" customHeight="1">
      <c r="A28" s="872" t="s">
        <v>1005</v>
      </c>
      <c r="B28" s="905">
        <v>541.27426000000003</v>
      </c>
      <c r="C28" s="905">
        <v>528.54345000000001</v>
      </c>
      <c r="D28" s="905">
        <v>0</v>
      </c>
      <c r="E28" s="905">
        <v>19.240069999999999</v>
      </c>
      <c r="F28" s="905">
        <v>1089.0577799999996</v>
      </c>
      <c r="G28" s="921">
        <v>-7.9571293985643332E-2</v>
      </c>
      <c r="H28" s="905">
        <v>10414.286380000005</v>
      </c>
      <c r="I28" s="905">
        <v>237416.2738523352</v>
      </c>
    </row>
    <row r="29" spans="1:12">
      <c r="A29" s="28" t="s">
        <v>526</v>
      </c>
      <c r="I29" s="878"/>
      <c r="J29" s="878"/>
      <c r="K29" s="878"/>
      <c r="L29" s="879"/>
    </row>
    <row r="30" spans="1:12">
      <c r="A30" s="32" t="s">
        <v>904</v>
      </c>
      <c r="B30" s="776"/>
      <c r="C30" s="869"/>
      <c r="D30" s="711"/>
      <c r="E30" s="775"/>
      <c r="F30" s="775"/>
      <c r="G30" s="775"/>
      <c r="I30" s="878"/>
      <c r="J30" s="878"/>
      <c r="K30" s="878"/>
      <c r="L30" s="879"/>
    </row>
    <row r="31" spans="1:12" ht="12.75" customHeight="1">
      <c r="A31" s="254" t="s">
        <v>1107</v>
      </c>
    </row>
    <row r="32" spans="1:12" ht="12.75" customHeight="1">
      <c r="A32" s="901" t="s">
        <v>1075</v>
      </c>
    </row>
    <row r="33" spans="1:13" ht="12.75" customHeight="1"/>
    <row r="34" spans="1:13">
      <c r="A34" s="143" t="s">
        <v>1012</v>
      </c>
      <c r="H34" s="866"/>
      <c r="L34" s="130" t="str">
        <f>I1</f>
        <v>Kolovoz 2024.</v>
      </c>
    </row>
    <row r="35" spans="1:13">
      <c r="A35" s="536" t="s">
        <v>1013</v>
      </c>
      <c r="H35" s="867"/>
      <c r="L35" s="512" t="str">
        <f>I2</f>
        <v>August 2024</v>
      </c>
    </row>
    <row r="36" spans="1:13" ht="10.15" customHeight="1">
      <c r="A36" s="536"/>
      <c r="H36" s="867"/>
    </row>
    <row r="37" spans="1:13" ht="10.15" customHeight="1">
      <c r="A37" s="536"/>
      <c r="H37" s="867"/>
      <c r="L37" s="13" t="s">
        <v>1371</v>
      </c>
    </row>
    <row r="38" spans="1:13" s="63" customFormat="1" ht="14.45" customHeight="1">
      <c r="A38" s="1166" t="s">
        <v>1069</v>
      </c>
      <c r="B38" s="1169" t="s">
        <v>1106</v>
      </c>
      <c r="C38" s="1169"/>
      <c r="D38" s="1169"/>
      <c r="E38" s="1169"/>
      <c r="F38" s="1167" t="s">
        <v>1053</v>
      </c>
      <c r="G38" s="1167"/>
      <c r="H38" s="1167"/>
      <c r="I38" s="1168" t="s">
        <v>1052</v>
      </c>
      <c r="J38" s="1168" t="s">
        <v>1047</v>
      </c>
      <c r="K38" s="1166" t="s">
        <v>1049</v>
      </c>
      <c r="L38" s="1166" t="s">
        <v>1072</v>
      </c>
      <c r="M38" s="870"/>
    </row>
    <row r="39" spans="1:13" s="63" customFormat="1" ht="94.9" customHeight="1">
      <c r="A39" s="1166"/>
      <c r="B39" s="894" t="s">
        <v>1055</v>
      </c>
      <c r="C39" s="894" t="s">
        <v>1056</v>
      </c>
      <c r="D39" s="894" t="s">
        <v>1057</v>
      </c>
      <c r="E39" s="894" t="s">
        <v>1058</v>
      </c>
      <c r="F39" s="894" t="s">
        <v>1054</v>
      </c>
      <c r="G39" s="894" t="s">
        <v>1059</v>
      </c>
      <c r="H39" s="894" t="s">
        <v>1006</v>
      </c>
      <c r="I39" s="1168"/>
      <c r="J39" s="1168"/>
      <c r="K39" s="1166"/>
      <c r="L39" s="1166"/>
    </row>
    <row r="40" spans="1:13" s="63" customFormat="1">
      <c r="A40" s="890" t="s">
        <v>1347</v>
      </c>
      <c r="B40" s="902">
        <v>0</v>
      </c>
      <c r="C40" s="902">
        <v>0</v>
      </c>
      <c r="D40" s="902">
        <v>0</v>
      </c>
      <c r="E40" s="902">
        <v>0.90158000000000005</v>
      </c>
      <c r="F40" s="902">
        <v>0</v>
      </c>
      <c r="G40" s="902">
        <v>2.1036799999999998</v>
      </c>
      <c r="H40" s="902">
        <v>0</v>
      </c>
      <c r="I40" s="903">
        <v>3.0052599999999998</v>
      </c>
      <c r="J40" s="1082" t="s">
        <v>138</v>
      </c>
      <c r="K40" s="903">
        <v>35.157510000000002</v>
      </c>
      <c r="L40" s="903">
        <v>35.157510000000002</v>
      </c>
    </row>
    <row r="41" spans="1:13" s="63" customFormat="1">
      <c r="A41" s="890" t="s">
        <v>840</v>
      </c>
      <c r="B41" s="902">
        <v>0</v>
      </c>
      <c r="C41" s="902">
        <v>0</v>
      </c>
      <c r="D41" s="902">
        <v>0</v>
      </c>
      <c r="E41" s="902">
        <v>0</v>
      </c>
      <c r="F41" s="902">
        <v>0</v>
      </c>
      <c r="G41" s="902">
        <v>0</v>
      </c>
      <c r="H41" s="902">
        <v>0</v>
      </c>
      <c r="I41" s="903">
        <v>0</v>
      </c>
      <c r="J41" s="1082" t="s">
        <v>138</v>
      </c>
      <c r="K41" s="903">
        <v>14.248679999999979</v>
      </c>
      <c r="L41" s="903">
        <v>516.74574305594251</v>
      </c>
    </row>
    <row r="42" spans="1:13" s="63" customFormat="1">
      <c r="A42" s="890" t="s">
        <v>827</v>
      </c>
      <c r="B42" s="902">
        <v>0</v>
      </c>
      <c r="C42" s="902">
        <v>0</v>
      </c>
      <c r="D42" s="902">
        <v>0</v>
      </c>
      <c r="E42" s="902">
        <v>0</v>
      </c>
      <c r="F42" s="902">
        <v>0</v>
      </c>
      <c r="G42" s="902">
        <v>0</v>
      </c>
      <c r="H42" s="902">
        <v>0</v>
      </c>
      <c r="I42" s="903">
        <v>0</v>
      </c>
      <c r="J42" s="1082" t="s">
        <v>138</v>
      </c>
      <c r="K42" s="903">
        <v>45.166219999999953</v>
      </c>
      <c r="L42" s="903">
        <v>810.48664779281989</v>
      </c>
    </row>
    <row r="43" spans="1:13" s="63" customFormat="1">
      <c r="A43" s="890" t="s">
        <v>175</v>
      </c>
      <c r="B43" s="902">
        <v>0</v>
      </c>
      <c r="C43" s="902">
        <v>0</v>
      </c>
      <c r="D43" s="902">
        <v>0</v>
      </c>
      <c r="E43" s="902">
        <v>0.26658999999999999</v>
      </c>
      <c r="F43" s="902">
        <v>0</v>
      </c>
      <c r="G43" s="902">
        <v>0</v>
      </c>
      <c r="H43" s="902">
        <v>0</v>
      </c>
      <c r="I43" s="903">
        <v>0.26658999999999999</v>
      </c>
      <c r="J43" s="1082" t="s">
        <v>138</v>
      </c>
      <c r="K43" s="903">
        <v>115.68963000000076</v>
      </c>
      <c r="L43" s="903">
        <v>4278.2216075817914</v>
      </c>
    </row>
    <row r="44" spans="1:13" s="63" customFormat="1">
      <c r="A44" s="890" t="s">
        <v>842</v>
      </c>
      <c r="B44" s="902">
        <v>0</v>
      </c>
      <c r="C44" s="902">
        <v>0</v>
      </c>
      <c r="D44" s="902">
        <v>0</v>
      </c>
      <c r="E44" s="902">
        <v>0</v>
      </c>
      <c r="F44" s="902">
        <v>0</v>
      </c>
      <c r="G44" s="902">
        <v>7.74702</v>
      </c>
      <c r="H44" s="902">
        <v>0</v>
      </c>
      <c r="I44" s="903">
        <v>7.74702</v>
      </c>
      <c r="J44" s="1051">
        <v>-0.87565913967967102</v>
      </c>
      <c r="K44" s="903">
        <v>612.04604000000018</v>
      </c>
      <c r="L44" s="903">
        <v>6425.9514016066114</v>
      </c>
      <c r="M44" s="918"/>
    </row>
    <row r="45" spans="1:13" s="63" customFormat="1">
      <c r="A45" s="890" t="s">
        <v>176</v>
      </c>
      <c r="B45" s="902">
        <v>0</v>
      </c>
      <c r="C45" s="902">
        <v>0</v>
      </c>
      <c r="D45" s="902">
        <v>0</v>
      </c>
      <c r="E45" s="902">
        <v>0</v>
      </c>
      <c r="F45" s="902">
        <v>0</v>
      </c>
      <c r="G45" s="902">
        <v>0</v>
      </c>
      <c r="H45" s="902">
        <v>0</v>
      </c>
      <c r="I45" s="903">
        <v>0</v>
      </c>
      <c r="J45" s="1082" t="s">
        <v>138</v>
      </c>
      <c r="K45" s="903">
        <v>53.478809999999982</v>
      </c>
      <c r="L45" s="903">
        <v>245.44475201207777</v>
      </c>
    </row>
    <row r="46" spans="1:13" s="63" customFormat="1">
      <c r="A46" s="890" t="s">
        <v>177</v>
      </c>
      <c r="B46" s="902">
        <v>0</v>
      </c>
      <c r="C46" s="902">
        <v>0</v>
      </c>
      <c r="D46" s="902">
        <v>0</v>
      </c>
      <c r="E46" s="902">
        <v>0</v>
      </c>
      <c r="F46" s="902">
        <v>0</v>
      </c>
      <c r="G46" s="902">
        <v>65.225340000000003</v>
      </c>
      <c r="H46" s="902">
        <v>0</v>
      </c>
      <c r="I46" s="903">
        <v>65.225340000000003</v>
      </c>
      <c r="J46" s="1051">
        <v>2.7939963891088215E-2</v>
      </c>
      <c r="K46" s="903">
        <v>565.36220000000048</v>
      </c>
      <c r="L46" s="903">
        <v>6351.0165666952025</v>
      </c>
    </row>
    <row r="47" spans="1:13" s="63" customFormat="1">
      <c r="A47" s="891" t="s">
        <v>178</v>
      </c>
      <c r="B47" s="902">
        <v>0</v>
      </c>
      <c r="C47" s="902">
        <v>0</v>
      </c>
      <c r="D47" s="902">
        <v>0</v>
      </c>
      <c r="E47" s="902">
        <v>1.27745</v>
      </c>
      <c r="F47" s="902">
        <v>0.84926999999999997</v>
      </c>
      <c r="G47" s="902">
        <v>52.617609999999999</v>
      </c>
      <c r="H47" s="902">
        <v>24.309830000000002</v>
      </c>
      <c r="I47" s="903">
        <v>79.054159999999996</v>
      </c>
      <c r="J47" s="1051">
        <v>-1.2739794508324853E-2</v>
      </c>
      <c r="K47" s="903">
        <v>818.6839600000003</v>
      </c>
      <c r="L47" s="903">
        <v>9692.3721515847083</v>
      </c>
    </row>
    <row r="48" spans="1:13" s="63" customFormat="1">
      <c r="A48" s="892" t="s">
        <v>179</v>
      </c>
      <c r="B48" s="902">
        <v>0</v>
      </c>
      <c r="C48" s="902">
        <v>0</v>
      </c>
      <c r="D48" s="902">
        <v>16.025919999999999</v>
      </c>
      <c r="E48" s="902">
        <v>14.888260000000001</v>
      </c>
      <c r="F48" s="902">
        <v>0</v>
      </c>
      <c r="G48" s="902">
        <v>0</v>
      </c>
      <c r="H48" s="902">
        <v>0</v>
      </c>
      <c r="I48" s="903">
        <v>30.914180000000002</v>
      </c>
      <c r="J48" s="1051">
        <v>0.26708104574359726</v>
      </c>
      <c r="K48" s="903">
        <v>274.18295000000035</v>
      </c>
      <c r="L48" s="903">
        <v>6543.1122120366308</v>
      </c>
    </row>
    <row r="49" spans="1:12" s="63" customFormat="1">
      <c r="A49" s="892" t="s">
        <v>180</v>
      </c>
      <c r="B49" s="902">
        <v>5.4844099999999996</v>
      </c>
      <c r="C49" s="902">
        <v>0</v>
      </c>
      <c r="D49" s="902">
        <v>65.524879999999996</v>
      </c>
      <c r="E49" s="902">
        <v>32.207599999999999</v>
      </c>
      <c r="F49" s="902">
        <v>3.3873899999999999</v>
      </c>
      <c r="G49" s="902">
        <v>0</v>
      </c>
      <c r="H49" s="902">
        <v>0</v>
      </c>
      <c r="I49" s="903">
        <v>106.60427999999999</v>
      </c>
      <c r="J49" s="1051">
        <v>-1.1701778429653475E-2</v>
      </c>
      <c r="K49" s="903">
        <v>800.16618000000108</v>
      </c>
      <c r="L49" s="903">
        <v>6332.5707306058812</v>
      </c>
    </row>
    <row r="50" spans="1:12" s="63" customFormat="1">
      <c r="A50" s="892" t="s">
        <v>181</v>
      </c>
      <c r="B50" s="902">
        <v>15.061030000000001</v>
      </c>
      <c r="C50" s="902">
        <v>0</v>
      </c>
      <c r="D50" s="902">
        <v>71.667929999999998</v>
      </c>
      <c r="E50" s="902">
        <v>15.21969</v>
      </c>
      <c r="F50" s="902">
        <v>27.36748</v>
      </c>
      <c r="G50" s="902">
        <v>0</v>
      </c>
      <c r="H50" s="902">
        <v>0</v>
      </c>
      <c r="I50" s="903">
        <v>129.31612999999999</v>
      </c>
      <c r="J50" s="1051">
        <v>-6.2878108331112181E-2</v>
      </c>
      <c r="K50" s="903">
        <v>1389.2147199999999</v>
      </c>
      <c r="L50" s="903">
        <v>21491.045824697714</v>
      </c>
    </row>
    <row r="51" spans="1:12" s="63" customFormat="1">
      <c r="A51" s="892" t="s">
        <v>616</v>
      </c>
      <c r="B51" s="902">
        <v>0</v>
      </c>
      <c r="C51" s="902">
        <v>0</v>
      </c>
      <c r="D51" s="902">
        <v>13.01858</v>
      </c>
      <c r="E51" s="902">
        <v>3.7021299999999999</v>
      </c>
      <c r="F51" s="902">
        <v>0</v>
      </c>
      <c r="G51" s="902">
        <v>0</v>
      </c>
      <c r="H51" s="902">
        <v>0</v>
      </c>
      <c r="I51" s="903">
        <v>16.72071</v>
      </c>
      <c r="J51" s="1051">
        <v>-0.11775842064357633</v>
      </c>
      <c r="K51" s="903">
        <v>185.32089000000008</v>
      </c>
      <c r="L51" s="903">
        <v>643.57916383900726</v>
      </c>
    </row>
    <row r="52" spans="1:12" s="63" customFormat="1">
      <c r="A52" s="891" t="s">
        <v>182</v>
      </c>
      <c r="B52" s="902">
        <v>0</v>
      </c>
      <c r="C52" s="902">
        <v>0</v>
      </c>
      <c r="D52" s="902">
        <v>0</v>
      </c>
      <c r="E52" s="902">
        <v>0</v>
      </c>
      <c r="F52" s="902">
        <v>0</v>
      </c>
      <c r="G52" s="902">
        <v>0</v>
      </c>
      <c r="H52" s="902">
        <v>0</v>
      </c>
      <c r="I52" s="903">
        <v>0</v>
      </c>
      <c r="J52" s="1082" t="s">
        <v>138</v>
      </c>
      <c r="K52" s="903">
        <v>140.85005999999998</v>
      </c>
      <c r="L52" s="903">
        <v>1379.0187015959916</v>
      </c>
    </row>
    <row r="53" spans="1:12" s="63" customFormat="1">
      <c r="A53" s="891" t="s">
        <v>183</v>
      </c>
      <c r="B53" s="902">
        <v>0</v>
      </c>
      <c r="C53" s="902">
        <v>0</v>
      </c>
      <c r="D53" s="902">
        <v>0</v>
      </c>
      <c r="E53" s="902">
        <v>3.9656700000000003</v>
      </c>
      <c r="F53" s="902">
        <v>0</v>
      </c>
      <c r="G53" s="902">
        <v>3.1230100000000003</v>
      </c>
      <c r="H53" s="902">
        <v>0</v>
      </c>
      <c r="I53" s="903">
        <v>7.0886800000000001</v>
      </c>
      <c r="J53" s="1051">
        <v>0.14853910701873496</v>
      </c>
      <c r="K53" s="903">
        <v>113.84419000000003</v>
      </c>
      <c r="L53" s="903">
        <v>445.10484069082219</v>
      </c>
    </row>
    <row r="54" spans="1:12" s="63" customFormat="1">
      <c r="A54" s="891" t="s">
        <v>187</v>
      </c>
      <c r="B54" s="902">
        <v>0</v>
      </c>
      <c r="C54" s="902">
        <v>0</v>
      </c>
      <c r="D54" s="902">
        <v>0</v>
      </c>
      <c r="E54" s="902">
        <v>0</v>
      </c>
      <c r="F54" s="902">
        <v>0</v>
      </c>
      <c r="G54" s="902">
        <v>0</v>
      </c>
      <c r="H54" s="902">
        <v>0</v>
      </c>
      <c r="I54" s="903">
        <v>0</v>
      </c>
      <c r="J54" s="1082" t="s">
        <v>138</v>
      </c>
      <c r="K54" s="903">
        <v>7.1063299999999998</v>
      </c>
      <c r="L54" s="903">
        <v>17.786724772712191</v>
      </c>
    </row>
    <row r="55" spans="1:12" s="63" customFormat="1">
      <c r="A55" s="891" t="s">
        <v>217</v>
      </c>
      <c r="B55" s="902">
        <v>0</v>
      </c>
      <c r="C55" s="902">
        <v>0</v>
      </c>
      <c r="D55" s="902">
        <v>0</v>
      </c>
      <c r="E55" s="902">
        <v>0</v>
      </c>
      <c r="F55" s="902">
        <v>0</v>
      </c>
      <c r="G55" s="902">
        <v>0</v>
      </c>
      <c r="H55" s="902">
        <v>0</v>
      </c>
      <c r="I55" s="903">
        <v>0</v>
      </c>
      <c r="J55" s="1082" t="s">
        <v>138</v>
      </c>
      <c r="K55" s="903">
        <v>1.0489800000000002</v>
      </c>
      <c r="L55" s="903">
        <v>19.734781949034442</v>
      </c>
    </row>
    <row r="56" spans="1:12" s="63" customFormat="1">
      <c r="A56" s="891" t="s">
        <v>216</v>
      </c>
      <c r="B56" s="902">
        <v>0</v>
      </c>
      <c r="C56" s="902">
        <v>0</v>
      </c>
      <c r="D56" s="902">
        <v>0</v>
      </c>
      <c r="E56" s="902">
        <v>19.985970000000002</v>
      </c>
      <c r="F56" s="902">
        <v>0.20699999999999999</v>
      </c>
      <c r="G56" s="902">
        <v>17.042400000000001</v>
      </c>
      <c r="H56" s="902">
        <v>0</v>
      </c>
      <c r="I56" s="903">
        <v>37.235370000000003</v>
      </c>
      <c r="J56" s="1051">
        <v>-0.29213889414316574</v>
      </c>
      <c r="K56" s="903">
        <v>390.83800999999994</v>
      </c>
      <c r="L56" s="903">
        <v>2797.5194321023296</v>
      </c>
    </row>
    <row r="57" spans="1:12" s="63" customFormat="1">
      <c r="A57" s="891" t="s">
        <v>184</v>
      </c>
      <c r="B57" s="902">
        <v>0</v>
      </c>
      <c r="C57" s="902">
        <v>0</v>
      </c>
      <c r="D57" s="902">
        <v>5.0476599999999996</v>
      </c>
      <c r="E57" s="902">
        <v>11.885110000000001</v>
      </c>
      <c r="F57" s="902">
        <v>0</v>
      </c>
      <c r="G57" s="902">
        <v>0</v>
      </c>
      <c r="H57" s="902">
        <v>0</v>
      </c>
      <c r="I57" s="903">
        <v>16.932770000000001</v>
      </c>
      <c r="J57" s="1051">
        <v>-0.71744272935374886</v>
      </c>
      <c r="K57" s="903">
        <v>192.2790399999999</v>
      </c>
      <c r="L57" s="903">
        <v>2228.2869084803228</v>
      </c>
    </row>
    <row r="58" spans="1:12" s="63" customFormat="1">
      <c r="A58" s="890" t="s">
        <v>185</v>
      </c>
      <c r="B58" s="902">
        <v>0</v>
      </c>
      <c r="C58" s="902">
        <v>0</v>
      </c>
      <c r="D58" s="902">
        <v>5.5272299999999994</v>
      </c>
      <c r="E58" s="902">
        <v>6.5515799999999995</v>
      </c>
      <c r="F58" s="902">
        <v>0</v>
      </c>
      <c r="G58" s="902">
        <v>0</v>
      </c>
      <c r="H58" s="902">
        <v>0</v>
      </c>
      <c r="I58" s="903">
        <v>12.078809999999999</v>
      </c>
      <c r="J58" s="1051">
        <v>-0.16258014509312368</v>
      </c>
      <c r="K58" s="903">
        <v>187.82760999999982</v>
      </c>
      <c r="L58" s="903">
        <v>2244.9084612694946</v>
      </c>
    </row>
    <row r="59" spans="1:12" s="63" customFormat="1">
      <c r="A59" s="891" t="s">
        <v>186</v>
      </c>
      <c r="B59" s="902">
        <v>0</v>
      </c>
      <c r="C59" s="902">
        <v>0</v>
      </c>
      <c r="D59" s="902">
        <v>1.3932599999999999</v>
      </c>
      <c r="E59" s="902">
        <v>1.27976</v>
      </c>
      <c r="F59" s="902">
        <v>0</v>
      </c>
      <c r="G59" s="902">
        <v>0</v>
      </c>
      <c r="H59" s="902">
        <v>0</v>
      </c>
      <c r="I59" s="903">
        <v>2.6730200000000002</v>
      </c>
      <c r="J59" s="1051">
        <v>-0.51356741854180499</v>
      </c>
      <c r="K59" s="903">
        <v>79.212310000000116</v>
      </c>
      <c r="L59" s="903">
        <v>736.35074911672928</v>
      </c>
    </row>
    <row r="60" spans="1:12" s="63" customFormat="1">
      <c r="A60" s="891" t="s">
        <v>1385</v>
      </c>
      <c r="B60" s="902">
        <v>27.012820000000001</v>
      </c>
      <c r="C60" s="902">
        <v>0</v>
      </c>
      <c r="D60" s="902">
        <v>13.751440000000001</v>
      </c>
      <c r="E60" s="902">
        <v>0</v>
      </c>
      <c r="F60" s="902">
        <v>0</v>
      </c>
      <c r="G60" s="902">
        <v>0</v>
      </c>
      <c r="H60" s="902">
        <v>0</v>
      </c>
      <c r="I60" s="903">
        <v>40.76426</v>
      </c>
      <c r="J60" s="1051">
        <v>0.51968789260403914</v>
      </c>
      <c r="K60" s="903">
        <v>244.6533100000006</v>
      </c>
      <c r="L60" s="903">
        <v>3366.4341864675835</v>
      </c>
    </row>
    <row r="61" spans="1:12" s="63" customFormat="1" ht="18.75" customHeight="1">
      <c r="A61" s="872" t="s">
        <v>1005</v>
      </c>
      <c r="B61" s="905">
        <v>47.558260000000004</v>
      </c>
      <c r="C61" s="905">
        <v>0</v>
      </c>
      <c r="D61" s="905">
        <v>191.95689999999999</v>
      </c>
      <c r="E61" s="905">
        <v>112.13139</v>
      </c>
      <c r="F61" s="905">
        <v>31.811140000000002</v>
      </c>
      <c r="G61" s="905">
        <v>147.85906</v>
      </c>
      <c r="H61" s="905">
        <v>24.309830000000002</v>
      </c>
      <c r="I61" s="905">
        <v>555.62657999999999</v>
      </c>
      <c r="J61" s="921">
        <v>-0.17262775536696351</v>
      </c>
      <c r="K61" s="905">
        <v>6266.3776300000009</v>
      </c>
      <c r="L61" s="905">
        <v>79570.54137215871</v>
      </c>
    </row>
    <row r="62" spans="1:12" ht="12.75" customHeight="1">
      <c r="A62" s="32" t="s">
        <v>904</v>
      </c>
      <c r="H62" s="173"/>
    </row>
    <row r="63" spans="1:12" ht="12.75" customHeight="1">
      <c r="A63" s="254" t="s">
        <v>1108</v>
      </c>
      <c r="B63" s="173"/>
      <c r="C63" s="173"/>
      <c r="D63" s="173"/>
      <c r="E63" s="173"/>
      <c r="F63" s="173"/>
      <c r="G63" s="173"/>
      <c r="H63" s="173"/>
      <c r="J63" s="76"/>
    </row>
    <row r="64" spans="1:12">
      <c r="A64" s="901" t="s">
        <v>1076</v>
      </c>
    </row>
    <row r="65" spans="1:12">
      <c r="A65" s="594" t="s">
        <v>81</v>
      </c>
      <c r="J65" s="1052"/>
    </row>
    <row r="66" spans="1:12">
      <c r="L66" s="766" t="s">
        <v>1019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0"/>
      <c r="J74" s="190"/>
      <c r="K74" s="190"/>
      <c r="L74" s="190"/>
    </row>
    <row r="75" spans="1:12" ht="12.75" customHeight="1">
      <c r="I75" s="190"/>
      <c r="J75" s="190"/>
      <c r="K75" s="190"/>
      <c r="L75" s="190"/>
    </row>
    <row r="76" spans="1:12" ht="12.75" customHeight="1">
      <c r="I76" s="190"/>
      <c r="J76" s="190"/>
      <c r="K76" s="190"/>
      <c r="L76" s="190"/>
    </row>
    <row r="77" spans="1:12" ht="12.75" customHeight="1">
      <c r="I77" s="1188"/>
      <c r="J77" s="1188"/>
      <c r="K77" s="190"/>
      <c r="L77" s="190"/>
    </row>
    <row r="78" spans="1:12" ht="12.75" customHeight="1">
      <c r="I78" s="318"/>
      <c r="J78" s="1183"/>
      <c r="K78" s="190"/>
      <c r="L78" s="190"/>
    </row>
    <row r="79" spans="1:12" ht="12.75" customHeight="1">
      <c r="I79" s="319"/>
      <c r="J79" s="1184"/>
      <c r="K79" s="190"/>
      <c r="L79" s="190"/>
    </row>
    <row r="80" spans="1:12" ht="12.75" customHeight="1">
      <c r="I80" s="321"/>
      <c r="J80" s="322"/>
      <c r="K80" s="190"/>
      <c r="L80" s="190"/>
    </row>
    <row r="81" spans="1:12" ht="12.75" customHeight="1">
      <c r="I81" s="321"/>
      <c r="J81" s="322"/>
      <c r="K81" s="190"/>
      <c r="L81" s="190"/>
    </row>
    <row r="82" spans="1:12" ht="12.75" customHeight="1">
      <c r="I82" s="321"/>
      <c r="J82" s="322"/>
      <c r="K82" s="190"/>
      <c r="L82" s="190"/>
    </row>
    <row r="83" spans="1:12" ht="12.75" customHeight="1">
      <c r="I83" s="321"/>
      <c r="J83" s="322"/>
      <c r="K83" s="190"/>
      <c r="L83" s="190"/>
    </row>
    <row r="84" spans="1:12" ht="12.75" customHeight="1">
      <c r="I84" s="321"/>
      <c r="J84" s="322"/>
      <c r="K84" s="190"/>
      <c r="L84" s="190"/>
    </row>
    <row r="85" spans="1:12" ht="12.75" customHeight="1">
      <c r="I85" s="190"/>
      <c r="J85" s="190"/>
      <c r="K85" s="190"/>
      <c r="L85" s="190"/>
    </row>
    <row r="86" spans="1:12" ht="12.75" customHeight="1">
      <c r="I86" s="190"/>
      <c r="J86" s="190"/>
      <c r="K86" s="190"/>
      <c r="L86" s="190"/>
    </row>
    <row r="87" spans="1:12" ht="12.75" customHeight="1">
      <c r="I87" s="190"/>
      <c r="J87" s="190"/>
      <c r="K87" s="190"/>
      <c r="L87" s="190"/>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54" customWidth="1"/>
    <col min="2" max="2" width="17" style="254" customWidth="1"/>
    <col min="3" max="3" width="8.28515625" style="254" bestFit="1" customWidth="1"/>
    <col min="4" max="4" width="9.140625" style="254" customWidth="1"/>
    <col min="5" max="5" width="9.28515625" style="254" bestFit="1" customWidth="1"/>
    <col min="6" max="6" width="9.85546875" style="254" customWidth="1"/>
    <col min="7" max="7" width="9.28515625" style="254" customWidth="1"/>
    <col min="8" max="8" width="10.7109375" style="254" customWidth="1"/>
    <col min="9" max="9" width="11.140625" style="254" customWidth="1"/>
    <col min="10" max="10" width="12.7109375" style="254" bestFit="1" customWidth="1"/>
    <col min="11" max="11" width="8.140625" style="254" bestFit="1" customWidth="1"/>
    <col min="12" max="12" width="9" style="254" customWidth="1"/>
    <col min="13" max="13" width="8.85546875" style="254" customWidth="1"/>
    <col min="14" max="16384" width="8.85546875" style="254"/>
  </cols>
  <sheetData>
    <row r="1" spans="1:8">
      <c r="A1" s="716" t="s">
        <v>1014</v>
      </c>
      <c r="B1" s="965"/>
      <c r="C1" s="965"/>
      <c r="D1" s="965"/>
      <c r="E1" s="965"/>
      <c r="F1" s="965"/>
      <c r="G1" s="966" t="str">
        <f>Naslovnica!A20</f>
        <v>Kolovoz 2024.</v>
      </c>
    </row>
    <row r="2" spans="1:8">
      <c r="A2" s="967" t="s">
        <v>1015</v>
      </c>
      <c r="B2" s="965"/>
      <c r="C2" s="965"/>
      <c r="D2" s="965"/>
      <c r="E2" s="965"/>
      <c r="F2" s="965"/>
      <c r="G2" s="968" t="str">
        <f>Naslovnica!A24</f>
        <v>August 2024</v>
      </c>
    </row>
    <row r="3" spans="1:8">
      <c r="A3" s="965"/>
      <c r="B3" s="965"/>
      <c r="C3" s="965"/>
      <c r="D3" s="965"/>
      <c r="E3" s="965"/>
      <c r="F3" s="965"/>
      <c r="G3" s="965"/>
    </row>
    <row r="4" spans="1:8">
      <c r="A4" s="1014"/>
      <c r="B4" s="1014"/>
      <c r="C4" s="1015"/>
      <c r="D4" s="1015"/>
      <c r="E4" s="1016"/>
      <c r="F4" s="1016"/>
      <c r="G4" s="1017" t="s">
        <v>1371</v>
      </c>
    </row>
    <row r="5" spans="1:8" s="63" customFormat="1" ht="14.45" customHeight="1">
      <c r="A5" s="1189" t="s">
        <v>1074</v>
      </c>
      <c r="B5" s="1190" t="s">
        <v>1016</v>
      </c>
      <c r="C5" s="1190"/>
      <c r="D5" s="1190"/>
      <c r="E5" s="1190"/>
      <c r="F5" s="1190"/>
      <c r="G5" s="1190"/>
      <c r="H5" s="870"/>
    </row>
    <row r="6" spans="1:8" s="63" customFormat="1" ht="22.9" customHeight="1">
      <c r="A6" s="1189"/>
      <c r="B6" s="1191" t="str">
        <f>G1</f>
        <v>Kolovoz 2024.</v>
      </c>
      <c r="C6" s="1191"/>
      <c r="D6" s="1192" t="s">
        <v>17</v>
      </c>
      <c r="E6" s="1192"/>
      <c r="F6" s="1195" t="s">
        <v>218</v>
      </c>
      <c r="G6" s="1195"/>
    </row>
    <row r="7" spans="1:8" s="63" customFormat="1">
      <c r="A7" s="1189"/>
      <c r="B7" s="1193" t="str">
        <f>G2</f>
        <v>August 2024</v>
      </c>
      <c r="C7" s="1194"/>
      <c r="D7" s="1197" t="s">
        <v>45</v>
      </c>
      <c r="E7" s="1197"/>
      <c r="F7" s="1197" t="s">
        <v>51</v>
      </c>
      <c r="G7" s="1197"/>
    </row>
    <row r="8" spans="1:8" s="63" customFormat="1">
      <c r="A8" s="1189"/>
      <c r="B8" s="1018" t="s">
        <v>27</v>
      </c>
      <c r="C8" s="1018" t="s">
        <v>28</v>
      </c>
      <c r="D8" s="984" t="s">
        <v>1060</v>
      </c>
      <c r="E8" s="984" t="s">
        <v>142</v>
      </c>
      <c r="F8" s="984" t="s">
        <v>1060</v>
      </c>
      <c r="G8" s="984" t="s">
        <v>142</v>
      </c>
    </row>
    <row r="9" spans="1:8" s="63" customFormat="1">
      <c r="A9" s="1189"/>
      <c r="B9" s="1019" t="s">
        <v>29</v>
      </c>
      <c r="C9" s="1019" t="s">
        <v>30</v>
      </c>
      <c r="D9" s="985" t="s">
        <v>1061</v>
      </c>
      <c r="E9" s="985" t="s">
        <v>143</v>
      </c>
      <c r="F9" s="985" t="s">
        <v>1061</v>
      </c>
      <c r="G9" s="985" t="s">
        <v>143</v>
      </c>
    </row>
    <row r="10" spans="1:8" s="63" customFormat="1" ht="15" customHeight="1">
      <c r="A10" s="1020" t="s">
        <v>1347</v>
      </c>
      <c r="B10" s="1021">
        <v>726.36032999999998</v>
      </c>
      <c r="C10" s="1022">
        <v>3.1042709573389261E-3</v>
      </c>
      <c r="D10" s="1023">
        <v>7.566190000000006</v>
      </c>
      <c r="E10" s="1024">
        <v>1.0526226605019451E-2</v>
      </c>
      <c r="F10" s="1023">
        <v>469.16480999999999</v>
      </c>
      <c r="G10" s="1024">
        <v>1.8241562294708711</v>
      </c>
    </row>
    <row r="11" spans="1:8" s="63" customFormat="1" ht="15" customHeight="1">
      <c r="A11" s="1020" t="s">
        <v>840</v>
      </c>
      <c r="B11" s="1021">
        <v>4636.7608899999996</v>
      </c>
      <c r="C11" s="1022">
        <v>1.981628342361702E-2</v>
      </c>
      <c r="D11" s="1023">
        <v>33.275099999999838</v>
      </c>
      <c r="E11" s="1022">
        <v>7.2282399724752366E-3</v>
      </c>
      <c r="F11" s="1023">
        <v>461.11655999999948</v>
      </c>
      <c r="G11" s="1022">
        <v>0.11043003751231839</v>
      </c>
    </row>
    <row r="12" spans="1:8" s="63" customFormat="1" ht="15" customHeight="1">
      <c r="A12" s="1020" t="s">
        <v>827</v>
      </c>
      <c r="B12" s="1021">
        <v>4385.4360900000001</v>
      </c>
      <c r="C12" s="1022">
        <v>1.874218803971987E-2</v>
      </c>
      <c r="D12" s="1023">
        <v>18.719360000000052</v>
      </c>
      <c r="E12" s="1022">
        <v>4.2868271878950814E-3</v>
      </c>
      <c r="F12" s="1023">
        <v>348.30780000000004</v>
      </c>
      <c r="G12" s="1022">
        <v>8.6276128718218104E-2</v>
      </c>
    </row>
    <row r="13" spans="1:8" s="63" customFormat="1" ht="15" customHeight="1">
      <c r="A13" s="1020" t="s">
        <v>175</v>
      </c>
      <c r="B13" s="1021">
        <v>4113.0682400000005</v>
      </c>
      <c r="C13" s="1022">
        <v>1.7578160254133279E-2</v>
      </c>
      <c r="D13" s="1023">
        <v>18.657630000000609</v>
      </c>
      <c r="E13" s="1022">
        <v>4.5568536664182258E-3</v>
      </c>
      <c r="F13" s="1023">
        <v>212.66855000000078</v>
      </c>
      <c r="G13" s="1022">
        <v>5.4524809481768965E-2</v>
      </c>
    </row>
    <row r="14" spans="1:8" s="63" customFormat="1" ht="15" customHeight="1">
      <c r="A14" s="1020" t="s">
        <v>842</v>
      </c>
      <c r="B14" s="1021">
        <v>16190.157660000001</v>
      </c>
      <c r="C14" s="1022">
        <v>6.919242990414462E-2</v>
      </c>
      <c r="D14" s="1023">
        <v>130.47526000000107</v>
      </c>
      <c r="E14" s="1022">
        <v>8.124398524842702E-3</v>
      </c>
      <c r="F14" s="1023">
        <v>1148.3800500000016</v>
      </c>
      <c r="G14" s="1022">
        <v>7.6346033013846792E-2</v>
      </c>
    </row>
    <row r="15" spans="1:8" s="63" customFormat="1" ht="15" customHeight="1">
      <c r="A15" s="1020" t="s">
        <v>176</v>
      </c>
      <c r="B15" s="1021">
        <v>1206.3232399999999</v>
      </c>
      <c r="C15" s="1022">
        <v>5.1555048430232901E-3</v>
      </c>
      <c r="D15" s="1023">
        <v>15.49750999999992</v>
      </c>
      <c r="E15" s="1022">
        <v>1.3014087292184895E-2</v>
      </c>
      <c r="F15" s="1023">
        <v>59.683159999999816</v>
      </c>
      <c r="G15" s="1022">
        <v>5.2050474286578163E-2</v>
      </c>
    </row>
    <row r="16" spans="1:8" s="63" customFormat="1" ht="15" customHeight="1">
      <c r="A16" s="1020" t="s">
        <v>177</v>
      </c>
      <c r="B16" s="1021">
        <v>29743.792260000002</v>
      </c>
      <c r="C16" s="1022">
        <v>0.12711706113388702</v>
      </c>
      <c r="D16" s="1023">
        <v>142.76510000000053</v>
      </c>
      <c r="E16" s="1022">
        <v>4.8229779064195011E-3</v>
      </c>
      <c r="F16" s="1023">
        <v>2412.2955400000028</v>
      </c>
      <c r="G16" s="1022">
        <v>8.8260645390663583E-2</v>
      </c>
    </row>
    <row r="17" spans="1:7" s="63" customFormat="1" ht="15" customHeight="1">
      <c r="A17" s="1020" t="s">
        <v>178</v>
      </c>
      <c r="B17" s="1021">
        <v>15987.530210000001</v>
      </c>
      <c r="C17" s="1022">
        <v>6.8326454048614829E-2</v>
      </c>
      <c r="D17" s="1023">
        <v>76.394180000001143</v>
      </c>
      <c r="E17" s="1022">
        <v>4.8013026760604927E-3</v>
      </c>
      <c r="F17" s="1023">
        <v>994.14076000000205</v>
      </c>
      <c r="G17" s="1022">
        <v>6.6305271620887618E-2</v>
      </c>
    </row>
    <row r="18" spans="1:7" s="63" customFormat="1" ht="15" customHeight="1">
      <c r="A18" s="1020" t="s">
        <v>179</v>
      </c>
      <c r="B18" s="1021">
        <v>13411.97826</v>
      </c>
      <c r="C18" s="1022">
        <v>5.7319229690006697E-2</v>
      </c>
      <c r="D18" s="1023">
        <v>-18.544529999999213</v>
      </c>
      <c r="E18" s="1022">
        <v>-1.3807749921549428E-3</v>
      </c>
      <c r="F18" s="1023">
        <v>1083.2574299999997</v>
      </c>
      <c r="G18" s="1022">
        <v>8.7864543689241792E-2</v>
      </c>
    </row>
    <row r="19" spans="1:7" s="63" customFormat="1" ht="15" customHeight="1">
      <c r="A19" s="1020" t="s">
        <v>180</v>
      </c>
      <c r="B19" s="1021">
        <v>33028.874750000003</v>
      </c>
      <c r="C19" s="1022">
        <v>0.14115663040134638</v>
      </c>
      <c r="D19" s="1023">
        <v>27.204900000004272</v>
      </c>
      <c r="E19" s="1022">
        <v>8.2434919577267785E-4</v>
      </c>
      <c r="F19" s="1023">
        <v>3125.7168600000005</v>
      </c>
      <c r="G19" s="1022">
        <v>0.10452798568960775</v>
      </c>
    </row>
    <row r="20" spans="1:7" s="63" customFormat="1" ht="15" customHeight="1">
      <c r="A20" s="1020" t="s">
        <v>181</v>
      </c>
      <c r="B20" s="1021">
        <v>41504.956279999999</v>
      </c>
      <c r="C20" s="1022">
        <v>0.17738114960879797</v>
      </c>
      <c r="D20" s="1023">
        <v>-26.485780000002705</v>
      </c>
      <c r="E20" s="1022">
        <v>-6.3772839772191503E-4</v>
      </c>
      <c r="F20" s="1023">
        <v>3166.000079999998</v>
      </c>
      <c r="G20" s="1022">
        <v>8.2579193431458142E-2</v>
      </c>
    </row>
    <row r="21" spans="1:7" s="63" customFormat="1" ht="15" customHeight="1">
      <c r="A21" s="1020" t="s">
        <v>616</v>
      </c>
      <c r="B21" s="1021">
        <v>10184.08173</v>
      </c>
      <c r="C21" s="1022">
        <v>4.3524058013472415E-2</v>
      </c>
      <c r="D21" s="1023">
        <v>8.2916699999987031</v>
      </c>
      <c r="E21" s="1022">
        <v>8.1484287225941365E-4</v>
      </c>
      <c r="F21" s="1023">
        <v>873.7905099999989</v>
      </c>
      <c r="G21" s="1022">
        <v>9.3852113682862726E-2</v>
      </c>
    </row>
    <row r="22" spans="1:7" s="63" customFormat="1" ht="15" customHeight="1">
      <c r="A22" s="1020" t="s">
        <v>182</v>
      </c>
      <c r="B22" s="1021">
        <v>5315.7433899999996</v>
      </c>
      <c r="C22" s="1022">
        <v>2.2718074130292011E-2</v>
      </c>
      <c r="D22" s="1023">
        <v>12.097929999999906</v>
      </c>
      <c r="E22" s="1022">
        <v>2.2810593376276778E-3</v>
      </c>
      <c r="F22" s="1023">
        <v>592.18648999999914</v>
      </c>
      <c r="G22" s="1022">
        <v>0.12536876394989527</v>
      </c>
    </row>
    <row r="23" spans="1:7" s="63" customFormat="1" ht="15" customHeight="1">
      <c r="A23" s="1020" t="s">
        <v>183</v>
      </c>
      <c r="B23" s="1021">
        <v>11483.17101</v>
      </c>
      <c r="C23" s="1022">
        <v>4.907602025085718E-2</v>
      </c>
      <c r="D23" s="1023">
        <v>-76.800569999999425</v>
      </c>
      <c r="E23" s="1022">
        <v>-6.643664257174553E-3</v>
      </c>
      <c r="F23" s="1023">
        <v>1138.3539899999996</v>
      </c>
      <c r="G23" s="1022">
        <v>0.11004099809587542</v>
      </c>
    </row>
    <row r="24" spans="1:7" s="63" customFormat="1" ht="15" customHeight="1">
      <c r="A24" s="1020" t="s">
        <v>187</v>
      </c>
      <c r="B24" s="1021">
        <v>635.04984999999999</v>
      </c>
      <c r="C24" s="1022">
        <v>2.7140342394764887E-3</v>
      </c>
      <c r="D24" s="1023">
        <v>-2.2382599999999684</v>
      </c>
      <c r="E24" s="1022">
        <v>-3.5121634389192469E-3</v>
      </c>
      <c r="F24" s="1023">
        <v>84.892679999999928</v>
      </c>
      <c r="G24" s="1022">
        <v>0.15430623216271067</v>
      </c>
    </row>
    <row r="25" spans="1:7" s="63" customFormat="1" ht="15" customHeight="1">
      <c r="A25" s="1020" t="s">
        <v>217</v>
      </c>
      <c r="B25" s="1021">
        <v>470.42311999999998</v>
      </c>
      <c r="C25" s="1022">
        <v>2.0104633592486591E-3</v>
      </c>
      <c r="D25" s="1023">
        <v>4.5435099999999693</v>
      </c>
      <c r="E25" s="1022">
        <v>9.752541005175086E-3</v>
      </c>
      <c r="F25" s="1023">
        <v>68.746429999999975</v>
      </c>
      <c r="G25" s="1022">
        <v>0.17114866685442953</v>
      </c>
    </row>
    <row r="26" spans="1:7" s="63" customFormat="1" ht="15" customHeight="1">
      <c r="A26" s="1020" t="s">
        <v>216</v>
      </c>
      <c r="B26" s="1021">
        <v>9416.1198699999986</v>
      </c>
      <c r="C26" s="1022">
        <v>4.0241993176118221E-2</v>
      </c>
      <c r="D26" s="1023">
        <v>-46.492360000002009</v>
      </c>
      <c r="E26" s="1022">
        <v>-4.9132690709446925E-3</v>
      </c>
      <c r="F26" s="1023">
        <v>553.37940999999773</v>
      </c>
      <c r="G26" s="1022">
        <v>6.2438859909928812E-2</v>
      </c>
    </row>
    <row r="27" spans="1:7" s="63" customFormat="1" ht="15" customHeight="1">
      <c r="A27" s="1020" t="s">
        <v>184</v>
      </c>
      <c r="B27" s="1021">
        <v>9245.4907800000001</v>
      </c>
      <c r="C27" s="1022">
        <v>3.9512769804896715E-2</v>
      </c>
      <c r="D27" s="1023">
        <v>3.9921700000013516</v>
      </c>
      <c r="E27" s="1022">
        <v>4.3198296818247606E-4</v>
      </c>
      <c r="F27" s="1023">
        <v>802.1953199999989</v>
      </c>
      <c r="G27" s="1022">
        <v>9.500974161100828E-2</v>
      </c>
    </row>
    <row r="28" spans="1:7" s="63" customFormat="1" ht="15" customHeight="1">
      <c r="A28" s="1020" t="s">
        <v>846</v>
      </c>
      <c r="B28" s="1021">
        <v>6073.2067500000003</v>
      </c>
      <c r="C28" s="1022">
        <v>2.5955271169530596E-2</v>
      </c>
      <c r="D28" s="1023">
        <v>-29.167779999999766</v>
      </c>
      <c r="E28" s="1022">
        <v>-4.7797426815754385E-3</v>
      </c>
      <c r="F28" s="1023">
        <v>256.54183999999987</v>
      </c>
      <c r="G28" s="1022">
        <v>4.4104627646497807E-2</v>
      </c>
    </row>
    <row r="29" spans="1:7" s="63" customFormat="1" ht="15" customHeight="1">
      <c r="A29" s="1020" t="s">
        <v>186</v>
      </c>
      <c r="B29" s="1021">
        <v>7564.0976300000002</v>
      </c>
      <c r="C29" s="1022">
        <v>3.2326942457451116E-2</v>
      </c>
      <c r="D29" s="1023">
        <v>-14.708259999999427</v>
      </c>
      <c r="E29" s="1022">
        <v>-1.9407094222332333E-3</v>
      </c>
      <c r="F29" s="1023">
        <v>607.50273000000016</v>
      </c>
      <c r="G29" s="1022">
        <v>8.7327599024056957E-2</v>
      </c>
    </row>
    <row r="30" spans="1:7" s="63" customFormat="1" ht="15" customHeight="1">
      <c r="A30" s="1020" t="s">
        <v>1385</v>
      </c>
      <c r="B30" s="1021">
        <v>8664.7904799999997</v>
      </c>
      <c r="C30" s="1022">
        <v>3.7031011094026588E-2</v>
      </c>
      <c r="D30" s="1023">
        <v>-75.010860000000321</v>
      </c>
      <c r="E30" s="1022">
        <v>-8.5826733448383097E-3</v>
      </c>
      <c r="F30" s="1023">
        <v>427.50456999999915</v>
      </c>
      <c r="G30" s="1022">
        <v>5.1898716964651204E-2</v>
      </c>
    </row>
    <row r="31" spans="1:7" s="63" customFormat="1" ht="18.75" customHeight="1">
      <c r="A31" s="1025" t="s">
        <v>1007</v>
      </c>
      <c r="B31" s="1026">
        <v>233987.41282</v>
      </c>
      <c r="C31" s="1027">
        <v>1</v>
      </c>
      <c r="D31" s="1028">
        <v>210.032109999971</v>
      </c>
      <c r="E31" s="1027">
        <v>8.9842785201077469E-4</v>
      </c>
      <c r="F31" s="1028">
        <v>18885.825570000015</v>
      </c>
      <c r="G31" s="1027">
        <v>8.7799563970907046E-2</v>
      </c>
    </row>
    <row r="32" spans="1:7">
      <c r="A32" s="1029" t="s">
        <v>517</v>
      </c>
      <c r="B32" s="1030"/>
      <c r="C32" s="1030"/>
      <c r="D32" s="1031"/>
      <c r="E32" s="1032"/>
      <c r="F32" s="1032"/>
      <c r="G32" s="1032"/>
    </row>
    <row r="34" spans="1:13">
      <c r="A34" s="510"/>
      <c r="H34" s="867"/>
    </row>
    <row r="35" spans="1:13" ht="12.75" customHeight="1">
      <c r="A35" s="1033" t="s">
        <v>1017</v>
      </c>
      <c r="B35" s="965"/>
      <c r="C35" s="965"/>
      <c r="D35" s="965"/>
      <c r="E35" s="965"/>
      <c r="F35" s="965"/>
      <c r="G35" s="965"/>
      <c r="H35" s="965"/>
      <c r="I35" s="965"/>
      <c r="J35" s="966" t="str">
        <f>G1</f>
        <v>Kolovoz 2024.</v>
      </c>
    </row>
    <row r="36" spans="1:13">
      <c r="A36" s="1034" t="s">
        <v>1018</v>
      </c>
      <c r="B36" s="965"/>
      <c r="C36" s="965"/>
      <c r="D36" s="965"/>
      <c r="E36" s="965"/>
      <c r="F36" s="965"/>
      <c r="G36" s="965"/>
      <c r="H36" s="965"/>
      <c r="I36" s="965"/>
      <c r="J36" s="968" t="str">
        <f>G2</f>
        <v>August 2024</v>
      </c>
      <c r="M36" s="766"/>
    </row>
    <row r="37" spans="1:13">
      <c r="A37" s="965"/>
      <c r="B37" s="965"/>
      <c r="C37" s="965"/>
      <c r="D37" s="965"/>
      <c r="E37" s="965"/>
      <c r="F37" s="965"/>
      <c r="G37" s="965"/>
      <c r="H37" s="965"/>
      <c r="I37" s="965"/>
      <c r="J37" s="965"/>
    </row>
    <row r="38" spans="1:13" ht="30" customHeight="1">
      <c r="A38" s="1196" t="s">
        <v>1073</v>
      </c>
      <c r="B38" s="970" t="s">
        <v>1397</v>
      </c>
      <c r="C38" s="1186" t="s">
        <v>1315</v>
      </c>
      <c r="D38" s="1186"/>
      <c r="E38" s="1186"/>
      <c r="F38" s="1186"/>
      <c r="G38" s="1186"/>
      <c r="H38" s="1186"/>
      <c r="I38" s="1186"/>
      <c r="J38" s="970"/>
    </row>
    <row r="39" spans="1:13" ht="42.75" customHeight="1">
      <c r="A39" s="1196"/>
      <c r="B39" s="1035" t="str">
        <f>J35</f>
        <v>Kolovoz 2024.</v>
      </c>
      <c r="C39" s="1009" t="s">
        <v>617</v>
      </c>
      <c r="D39" s="1009" t="s">
        <v>59</v>
      </c>
      <c r="E39" s="1009" t="s">
        <v>60</v>
      </c>
      <c r="F39" s="969" t="s">
        <v>1305</v>
      </c>
      <c r="G39" s="969" t="s">
        <v>1306</v>
      </c>
      <c r="H39" s="969" t="s">
        <v>1307</v>
      </c>
      <c r="I39" s="969" t="s">
        <v>1311</v>
      </c>
      <c r="J39" s="969" t="s">
        <v>61</v>
      </c>
    </row>
    <row r="40" spans="1:13" ht="48" customHeight="1">
      <c r="A40" s="1196"/>
      <c r="B40" s="1036" t="str">
        <f>J36</f>
        <v>August 2024</v>
      </c>
      <c r="C40" s="1037" t="s">
        <v>229</v>
      </c>
      <c r="D40" s="1037" t="s">
        <v>1254</v>
      </c>
      <c r="E40" s="1037" t="s">
        <v>805</v>
      </c>
      <c r="F40" s="972" t="s">
        <v>1308</v>
      </c>
      <c r="G40" s="972" t="s">
        <v>1309</v>
      </c>
      <c r="H40" s="972" t="s">
        <v>1310</v>
      </c>
      <c r="I40" s="972" t="s">
        <v>1312</v>
      </c>
      <c r="J40" s="972" t="s">
        <v>804</v>
      </c>
    </row>
    <row r="41" spans="1:13" ht="15" customHeight="1">
      <c r="A41" s="1020" t="s">
        <v>1347</v>
      </c>
      <c r="B41" s="893">
        <v>15.854900000000001</v>
      </c>
      <c r="C41" s="1038">
        <v>-4.2893388263665067E-3</v>
      </c>
      <c r="D41" s="1038">
        <v>7.0647659821591491E-2</v>
      </c>
      <c r="E41" s="1038">
        <v>0.11864562240268683</v>
      </c>
      <c r="F41" s="1038" t="s">
        <v>138</v>
      </c>
      <c r="G41" s="1038" t="s">
        <v>138</v>
      </c>
      <c r="H41" s="1038" t="s">
        <v>138</v>
      </c>
      <c r="I41" s="1038">
        <v>0.11034758199841077</v>
      </c>
      <c r="J41" s="1065">
        <v>44915</v>
      </c>
    </row>
    <row r="42" spans="1:13" ht="15" customHeight="1">
      <c r="A42" s="1020" t="s">
        <v>840</v>
      </c>
      <c r="B42" s="893">
        <v>26.241599999999998</v>
      </c>
      <c r="C42" s="1038">
        <v>2.1653701178923068E-3</v>
      </c>
      <c r="D42" s="1038">
        <v>6.7260999357404705E-2</v>
      </c>
      <c r="E42" s="1038">
        <v>0.10935624059387505</v>
      </c>
      <c r="F42" s="1038">
        <v>4.77012740475935E-2</v>
      </c>
      <c r="G42" s="1038">
        <v>4.3138171869824937E-2</v>
      </c>
      <c r="H42" s="1038">
        <v>3.9020098560227368E-2</v>
      </c>
      <c r="I42" s="1038">
        <v>5.522079864016316E-2</v>
      </c>
      <c r="J42" s="1065">
        <v>40906</v>
      </c>
    </row>
    <row r="43" spans="1:13" ht="15" customHeight="1">
      <c r="A43" s="1020" t="s">
        <v>827</v>
      </c>
      <c r="B43" s="893">
        <v>46.119100000000003</v>
      </c>
      <c r="C43" s="1038">
        <v>2.6610604673815708E-3</v>
      </c>
      <c r="D43" s="1038">
        <v>6.4054468100815054E-2</v>
      </c>
      <c r="E43" s="1038">
        <v>0.10744224355080001</v>
      </c>
      <c r="F43" s="1038">
        <v>4.8287936850351931E-2</v>
      </c>
      <c r="G43" s="1038">
        <v>4.4814704095178515E-2</v>
      </c>
      <c r="H43" s="1038">
        <v>3.8807211789560814E-2</v>
      </c>
      <c r="I43" s="1038">
        <v>6.2655212168489349E-2</v>
      </c>
      <c r="J43" s="1065">
        <v>38054</v>
      </c>
    </row>
    <row r="44" spans="1:13" ht="15" customHeight="1">
      <c r="A44" s="1020" t="s">
        <v>175</v>
      </c>
      <c r="B44" s="893">
        <v>44.247500000000002</v>
      </c>
      <c r="C44" s="1038">
        <v>2.1584428409002765E-3</v>
      </c>
      <c r="D44" s="1038">
        <v>6.3332540294770201E-2</v>
      </c>
      <c r="E44" s="1038">
        <v>0.10690698954320332</v>
      </c>
      <c r="F44" s="1038">
        <v>5.2110300939645526E-2</v>
      </c>
      <c r="G44" s="1038">
        <v>4.8310726635849122E-2</v>
      </c>
      <c r="H44" s="1038">
        <v>4.0385928577170827E-2</v>
      </c>
      <c r="I44" s="1038">
        <v>6.2943826046440776E-2</v>
      </c>
      <c r="J44" s="1065">
        <v>38335</v>
      </c>
    </row>
    <row r="45" spans="1:13" ht="15" customHeight="1">
      <c r="A45" s="1020" t="s">
        <v>842</v>
      </c>
      <c r="B45" s="893">
        <v>42.839700000000001</v>
      </c>
      <c r="C45" s="1038">
        <v>2.588399942895947E-3</v>
      </c>
      <c r="D45" s="1038">
        <v>6.5592609451603945E-2</v>
      </c>
      <c r="E45" s="1038">
        <v>0.10978216098171334</v>
      </c>
      <c r="F45" s="1038">
        <v>4.9898841123100723E-2</v>
      </c>
      <c r="G45" s="1038">
        <v>4.6068010796610714E-2</v>
      </c>
      <c r="H45" s="1038">
        <v>3.9162309000581264E-2</v>
      </c>
      <c r="I45" s="1038">
        <v>6.2001203461903076E-2</v>
      </c>
      <c r="J45" s="1065">
        <v>38425</v>
      </c>
    </row>
    <row r="46" spans="1:13" ht="15" customHeight="1">
      <c r="A46" s="1039" t="s">
        <v>176</v>
      </c>
      <c r="B46" s="893">
        <v>15.158799999999999</v>
      </c>
      <c r="C46" s="1038">
        <v>3.9206336591697255E-3</v>
      </c>
      <c r="D46" s="1038">
        <v>2.6302783288084886E-2</v>
      </c>
      <c r="E46" s="1038">
        <v>5.8161612777126281E-2</v>
      </c>
      <c r="F46" s="1038">
        <v>6.0346879669617159E-3</v>
      </c>
      <c r="G46" s="1038">
        <v>6.4579928784442853E-3</v>
      </c>
      <c r="H46" s="1038" t="s">
        <v>138</v>
      </c>
      <c r="I46" s="1038">
        <v>1.7469575189840159E-2</v>
      </c>
      <c r="J46" s="1065">
        <v>42734</v>
      </c>
    </row>
    <row r="47" spans="1:13" ht="15" customHeight="1">
      <c r="A47" s="1039" t="s">
        <v>177</v>
      </c>
      <c r="B47" s="893">
        <v>23.113800000000001</v>
      </c>
      <c r="C47" s="1038">
        <v>2.24611915705486E-3</v>
      </c>
      <c r="D47" s="1038">
        <v>6.8332455142960269E-2</v>
      </c>
      <c r="E47" s="1038">
        <v>0.1116198317694983</v>
      </c>
      <c r="F47" s="1038">
        <v>5.0690211105551386E-2</v>
      </c>
      <c r="G47" s="1038">
        <v>4.6171999911834183E-2</v>
      </c>
      <c r="H47" s="1038">
        <v>4.2788061426979107E-2</v>
      </c>
      <c r="I47" s="1038">
        <v>4.7637332096060137E-2</v>
      </c>
      <c r="J47" s="1065">
        <v>41184</v>
      </c>
      <c r="K47" s="190"/>
      <c r="L47" s="190"/>
      <c r="M47" s="190"/>
    </row>
    <row r="48" spans="1:13" ht="15" customHeight="1">
      <c r="A48" s="1039" t="s">
        <v>178</v>
      </c>
      <c r="B48" s="893">
        <v>34.099899999999998</v>
      </c>
      <c r="C48" s="1038">
        <v>2.4311230789129112E-3</v>
      </c>
      <c r="D48" s="1038">
        <v>6.4703568172451265E-2</v>
      </c>
      <c r="E48" s="1038">
        <v>0.10786619796100028</v>
      </c>
      <c r="F48" s="1038">
        <v>4.9058931308615827E-2</v>
      </c>
      <c r="G48" s="1038">
        <v>4.6044218139787096E-2</v>
      </c>
      <c r="H48" s="1038">
        <v>3.9394527878829022E-2</v>
      </c>
      <c r="I48" s="1038">
        <v>6.1127083504224133E-2</v>
      </c>
      <c r="J48" s="1065">
        <v>39730</v>
      </c>
      <c r="K48" s="190"/>
      <c r="L48" s="190"/>
      <c r="M48" s="190"/>
    </row>
    <row r="49" spans="1:15" ht="15" customHeight="1">
      <c r="A49" s="1039" t="s">
        <v>179</v>
      </c>
      <c r="B49" s="893">
        <v>25.109300000000001</v>
      </c>
      <c r="C49" s="1038">
        <v>-2.6810396873311326E-3</v>
      </c>
      <c r="D49" s="1038">
        <v>7.9310700561377567E-2</v>
      </c>
      <c r="E49" s="1038">
        <v>0.1081429372123095</v>
      </c>
      <c r="F49" s="1038">
        <v>4.0100139165993642E-2</v>
      </c>
      <c r="G49" s="1038">
        <v>4.1914205849912456E-2</v>
      </c>
      <c r="H49" s="1038">
        <v>4.126129940144363E-2</v>
      </c>
      <c r="I49" s="1038">
        <v>3.4200388597534381E-2</v>
      </c>
      <c r="J49" s="1065">
        <v>38615</v>
      </c>
      <c r="K49" s="190"/>
      <c r="L49" s="190"/>
      <c r="M49" s="190"/>
    </row>
    <row r="50" spans="1:15" ht="15" customHeight="1">
      <c r="A50" s="1039" t="s">
        <v>180</v>
      </c>
      <c r="B50" s="893">
        <v>29.8339</v>
      </c>
      <c r="C50" s="1038">
        <v>-2.1573060765792684E-3</v>
      </c>
      <c r="D50" s="1038">
        <v>7.5731242968817725E-2</v>
      </c>
      <c r="E50" s="1038">
        <v>0.105450570623981</v>
      </c>
      <c r="F50" s="1038">
        <v>4.0374438497267962E-2</v>
      </c>
      <c r="G50" s="1038">
        <v>4.2770028416573069E-2</v>
      </c>
      <c r="H50" s="1038">
        <v>4.4389931238608904E-2</v>
      </c>
      <c r="I50" s="1038">
        <v>5.1091826878817193E-2</v>
      </c>
      <c r="J50" s="1065">
        <v>39602</v>
      </c>
      <c r="K50" s="932"/>
      <c r="L50" s="190"/>
      <c r="M50" s="190"/>
    </row>
    <row r="51" spans="1:15" ht="15" customHeight="1">
      <c r="A51" s="1039" t="s">
        <v>181</v>
      </c>
      <c r="B51" s="893">
        <v>28.444600000000001</v>
      </c>
      <c r="C51" s="1038">
        <v>-2.0349020791086136E-3</v>
      </c>
      <c r="D51" s="1038">
        <v>8.1971578114539589E-2</v>
      </c>
      <c r="E51" s="1038">
        <v>0.11369260164129558</v>
      </c>
      <c r="F51" s="1038">
        <v>4.576875763030408E-2</v>
      </c>
      <c r="G51" s="1038">
        <v>4.7847206628423677E-2</v>
      </c>
      <c r="H51" s="1038">
        <v>4.7973401189015163E-2</v>
      </c>
      <c r="I51" s="1038">
        <v>4.2472733160927811E-2</v>
      </c>
      <c r="J51" s="1065">
        <v>38846</v>
      </c>
      <c r="K51" s="1183"/>
      <c r="L51" s="190"/>
      <c r="M51" s="190"/>
    </row>
    <row r="52" spans="1:15" ht="15" customHeight="1">
      <c r="A52" s="1039" t="s">
        <v>616</v>
      </c>
      <c r="B52" s="893">
        <v>17.759499999999999</v>
      </c>
      <c r="C52" s="1038">
        <v>-1.5629128647967061E-3</v>
      </c>
      <c r="D52" s="1038">
        <v>8.0340414142151317E-2</v>
      </c>
      <c r="E52" s="1038">
        <v>0.11256938092791891</v>
      </c>
      <c r="F52" s="1038">
        <v>4.9206539508926062E-2</v>
      </c>
      <c r="G52" s="1038">
        <v>4.7737567350883303E-2</v>
      </c>
      <c r="H52" s="1038" t="s">
        <v>138</v>
      </c>
      <c r="I52" s="1038">
        <v>5.3464335024729692E-2</v>
      </c>
      <c r="J52" s="1065">
        <v>43494</v>
      </c>
      <c r="K52" s="1184"/>
      <c r="L52" s="190"/>
      <c r="M52" s="190"/>
    </row>
    <row r="53" spans="1:15" ht="15" customHeight="1">
      <c r="A53" s="1020" t="s">
        <v>182</v>
      </c>
      <c r="B53" s="893">
        <v>36.8474</v>
      </c>
      <c r="C53" s="1038">
        <v>-5.2508105685722395E-3</v>
      </c>
      <c r="D53" s="1038">
        <v>7.5352979973967837E-2</v>
      </c>
      <c r="E53" s="1038">
        <v>0.11284131303399758</v>
      </c>
      <c r="F53" s="1038">
        <v>5.2264885281495976E-2</v>
      </c>
      <c r="G53" s="1038">
        <v>5.1623559218331394E-2</v>
      </c>
      <c r="H53" s="1038">
        <v>6.1718297496458518E-2</v>
      </c>
      <c r="I53" s="1038">
        <v>6.7291272573755334E-2</v>
      </c>
      <c r="J53" s="1065">
        <v>39812</v>
      </c>
      <c r="K53" s="322"/>
      <c r="L53" s="190"/>
      <c r="M53" s="190"/>
    </row>
    <row r="54" spans="1:15" ht="15" customHeight="1">
      <c r="A54" s="1020" t="s">
        <v>183</v>
      </c>
      <c r="B54" s="893">
        <v>23.679200000000002</v>
      </c>
      <c r="C54" s="1038">
        <v>-7.4277761942287412E-3</v>
      </c>
      <c r="D54" s="1038">
        <v>8.0117503238637644E-2</v>
      </c>
      <c r="E54" s="1038">
        <v>0.12286491971813618</v>
      </c>
      <c r="F54" s="1038">
        <v>5.5462735997561463E-2</v>
      </c>
      <c r="G54" s="1038">
        <v>5.7021987230154281E-2</v>
      </c>
      <c r="H54" s="1038" t="s">
        <v>138</v>
      </c>
      <c r="I54" s="1038">
        <v>6.8974720462922745E-2</v>
      </c>
      <c r="J54" s="1065">
        <v>42367</v>
      </c>
      <c r="K54" s="322"/>
      <c r="L54" s="190"/>
      <c r="M54" s="190"/>
    </row>
    <row r="55" spans="1:15" ht="15" customHeight="1">
      <c r="A55" s="1020" t="s">
        <v>187</v>
      </c>
      <c r="B55" s="893">
        <v>20.331099999999999</v>
      </c>
      <c r="C55" s="1038">
        <v>-9.5821276512826348E-3</v>
      </c>
      <c r="D55" s="1038">
        <v>0.1012403856570252</v>
      </c>
      <c r="E55" s="1038">
        <v>0.14501413590745771</v>
      </c>
      <c r="F55" s="1038">
        <v>6.6910729367273714E-2</v>
      </c>
      <c r="G55" s="1038">
        <v>6.6121134429694362E-2</v>
      </c>
      <c r="H55" s="1038" t="s">
        <v>138</v>
      </c>
      <c r="I55" s="1038">
        <v>6.1895136553071994E-2</v>
      </c>
      <c r="J55" s="1065">
        <v>42943</v>
      </c>
      <c r="K55" s="322"/>
      <c r="L55" s="190"/>
      <c r="M55" s="190"/>
    </row>
    <row r="56" spans="1:15" ht="15" customHeight="1">
      <c r="A56" s="1020" t="s">
        <v>217</v>
      </c>
      <c r="B56" s="893">
        <v>15.785</v>
      </c>
      <c r="C56" s="1038">
        <v>-3.0568292344032022E-3</v>
      </c>
      <c r="D56" s="1038">
        <v>4.9897570968685967E-2</v>
      </c>
      <c r="E56" s="1038">
        <v>8.9665265323309873E-2</v>
      </c>
      <c r="F56" s="1038">
        <v>1.3875568727761189E-2</v>
      </c>
      <c r="G56" s="1038">
        <v>2.2991111396974739E-2</v>
      </c>
      <c r="H56" s="1038" t="s">
        <v>138</v>
      </c>
      <c r="I56" s="1038">
        <v>2.9773798646887784E-2</v>
      </c>
      <c r="J56" s="1065">
        <v>43378</v>
      </c>
      <c r="K56" s="322"/>
      <c r="L56" s="190"/>
      <c r="M56" s="190"/>
    </row>
    <row r="57" spans="1:15" ht="15" customHeight="1">
      <c r="A57" s="1020" t="s">
        <v>216</v>
      </c>
      <c r="B57" s="893">
        <v>16.3184</v>
      </c>
      <c r="C57" s="1038">
        <v>-1.126291562607129E-3</v>
      </c>
      <c r="D57" s="1038">
        <v>5.3690538455081427E-2</v>
      </c>
      <c r="E57" s="1038">
        <v>9.0926107913332554E-2</v>
      </c>
      <c r="F57" s="1038">
        <v>2.1600568748696425E-2</v>
      </c>
      <c r="G57" s="1038">
        <v>2.7091783238583744E-2</v>
      </c>
      <c r="H57" s="1038" t="s">
        <v>138</v>
      </c>
      <c r="I57" s="1038">
        <v>3.4986956361674038E-2</v>
      </c>
      <c r="J57" s="1065">
        <v>43342</v>
      </c>
      <c r="K57" s="322"/>
      <c r="L57" s="190"/>
      <c r="M57" s="190"/>
    </row>
    <row r="58" spans="1:15" ht="15" customHeight="1">
      <c r="A58" s="1020" t="s">
        <v>184</v>
      </c>
      <c r="B58" s="893">
        <v>43.029299999999999</v>
      </c>
      <c r="C58" s="1038">
        <v>-6.320578250929465E-3</v>
      </c>
      <c r="D58" s="1038">
        <v>3.7040518263585565E-2</v>
      </c>
      <c r="E58" s="1038">
        <v>6.5442984378365932E-2</v>
      </c>
      <c r="F58" s="1038">
        <v>2.6818717763510858E-2</v>
      </c>
      <c r="G58" s="1038">
        <v>3.6211260487738484E-2</v>
      </c>
      <c r="H58" s="1038">
        <v>4.7804889259759564E-2</v>
      </c>
      <c r="I58" s="1038">
        <v>6.2053120379358395E-2</v>
      </c>
      <c r="J58" s="1065">
        <v>38404</v>
      </c>
      <c r="K58" s="190"/>
      <c r="L58" s="190"/>
      <c r="M58" s="190"/>
    </row>
    <row r="59" spans="1:15" ht="15" customHeight="1">
      <c r="A59" s="1020" t="s">
        <v>185</v>
      </c>
      <c r="B59" s="893">
        <v>44.465699999999998</v>
      </c>
      <c r="C59" s="1038">
        <v>-6.8502023568091097E-3</v>
      </c>
      <c r="D59" s="1038">
        <v>3.5111529096267358E-2</v>
      </c>
      <c r="E59" s="1038">
        <v>7.2103329218424328E-2</v>
      </c>
      <c r="F59" s="1038">
        <v>2.4676015661325934E-2</v>
      </c>
      <c r="G59" s="1038">
        <v>3.4877548459830932E-2</v>
      </c>
      <c r="H59" s="1038">
        <v>4.4866175763876637E-2</v>
      </c>
      <c r="I59" s="1038">
        <v>6.1741372315401E-2</v>
      </c>
      <c r="J59" s="1065">
        <v>38169</v>
      </c>
      <c r="K59" s="190"/>
      <c r="L59" s="190"/>
      <c r="M59" s="190"/>
    </row>
    <row r="60" spans="1:15" ht="15" customHeight="1">
      <c r="A60" s="1039" t="s">
        <v>186</v>
      </c>
      <c r="B60" s="893">
        <v>20.507300000000001</v>
      </c>
      <c r="C60" s="1038">
        <v>-6.2800129864466481E-3</v>
      </c>
      <c r="D60" s="1038">
        <v>3.5894871367450065E-2</v>
      </c>
      <c r="E60" s="1038">
        <v>6.6366803598356672E-2</v>
      </c>
      <c r="F60" s="1038">
        <v>2.6262167282603999E-2</v>
      </c>
      <c r="G60" s="1038">
        <v>3.676843707769395E-2</v>
      </c>
      <c r="H60" s="1038" t="s">
        <v>138</v>
      </c>
      <c r="I60" s="1038">
        <v>5.0541129590212952E-2</v>
      </c>
      <c r="J60" s="1065">
        <v>42314</v>
      </c>
      <c r="K60" s="190"/>
      <c r="L60" s="190"/>
      <c r="M60" s="190"/>
    </row>
    <row r="61" spans="1:15" ht="15" customHeight="1">
      <c r="A61" s="1020" t="s">
        <v>1385</v>
      </c>
      <c r="B61" s="893">
        <v>37.438499999999998</v>
      </c>
      <c r="C61" s="1038">
        <v>-6.3538573009642718E-3</v>
      </c>
      <c r="D61" s="1038">
        <v>3.8311455996183907E-2</v>
      </c>
      <c r="E61" s="1038">
        <v>7.5503731664856799E-2</v>
      </c>
      <c r="F61" s="1038">
        <v>1.9387318490720284E-2</v>
      </c>
      <c r="G61" s="1038">
        <v>2.9311710318582707E-2</v>
      </c>
      <c r="H61" s="1038">
        <v>4.918640101903371E-2</v>
      </c>
      <c r="I61" s="1038">
        <v>6.0305509279777514E-2</v>
      </c>
      <c r="J61" s="1065">
        <v>39071</v>
      </c>
    </row>
    <row r="62" spans="1:15" ht="12.75" customHeight="1">
      <c r="A62" s="33" t="s">
        <v>517</v>
      </c>
      <c r="O62" s="254"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1020</v>
      </c>
    </row>
    <row r="67" spans="1:10" ht="12.75" customHeight="1"/>
    <row r="68" spans="1:10" ht="12.75" customHeight="1">
      <c r="B68" s="907"/>
      <c r="C68" s="76"/>
      <c r="D68" s="76"/>
      <c r="E68" s="76"/>
      <c r="F68" s="76"/>
      <c r="G68" s="908"/>
    </row>
    <row r="69" spans="1:10" ht="12.75" customHeight="1">
      <c r="B69" s="907"/>
      <c r="C69" s="76"/>
      <c r="D69" s="76"/>
      <c r="E69" s="76"/>
      <c r="F69" s="76"/>
      <c r="G69" s="908"/>
    </row>
    <row r="70" spans="1:10" ht="12.75" customHeight="1">
      <c r="B70" s="907"/>
      <c r="C70" s="76"/>
      <c r="D70" s="76"/>
      <c r="E70" s="76"/>
      <c r="F70" s="76"/>
      <c r="G70" s="908"/>
    </row>
    <row r="71" spans="1:10" ht="12.75" customHeight="1">
      <c r="B71" s="907"/>
      <c r="C71" s="76"/>
      <c r="D71" s="76"/>
      <c r="E71" s="76"/>
      <c r="F71" s="76"/>
      <c r="G71" s="908"/>
    </row>
    <row r="72" spans="1:10" ht="12.75" customHeight="1">
      <c r="B72" s="907"/>
      <c r="C72" s="76"/>
      <c r="D72" s="76"/>
      <c r="E72" s="76"/>
      <c r="F72" s="76"/>
      <c r="G72" s="908"/>
    </row>
    <row r="73" spans="1:10" ht="12.75" customHeight="1">
      <c r="B73" s="907"/>
      <c r="C73" s="76"/>
      <c r="D73" s="76"/>
      <c r="E73" s="76"/>
      <c r="F73" s="76"/>
      <c r="G73" s="908"/>
    </row>
    <row r="74" spans="1:10" ht="12.75" customHeight="1">
      <c r="B74" s="907"/>
      <c r="C74" s="76"/>
      <c r="D74" s="76"/>
      <c r="E74" s="76"/>
      <c r="F74" s="76"/>
      <c r="G74" s="908"/>
    </row>
    <row r="75" spans="1:10" ht="12.75" customHeight="1">
      <c r="B75" s="907"/>
      <c r="C75" s="76"/>
      <c r="D75" s="76"/>
      <c r="E75" s="76"/>
      <c r="F75" s="76"/>
      <c r="G75" s="908"/>
    </row>
    <row r="76" spans="1:10" ht="12.75" customHeight="1">
      <c r="B76" s="907"/>
      <c r="C76" s="76"/>
      <c r="D76" s="76"/>
      <c r="E76" s="76"/>
      <c r="F76" s="76"/>
      <c r="G76" s="908"/>
    </row>
    <row r="77" spans="1:10" ht="12.75" customHeight="1">
      <c r="B77" s="907"/>
      <c r="C77" s="76"/>
      <c r="D77" s="76"/>
      <c r="E77" s="76"/>
      <c r="F77" s="76"/>
      <c r="G77" s="908"/>
    </row>
    <row r="78" spans="1:10" ht="12.75" customHeight="1">
      <c r="B78" s="907"/>
      <c r="C78" s="76"/>
      <c r="D78" s="76"/>
      <c r="E78" s="76"/>
      <c r="F78" s="76"/>
      <c r="G78" s="908"/>
    </row>
    <row r="79" spans="1:10" ht="12.75" customHeight="1">
      <c r="B79" s="907"/>
      <c r="C79" s="76"/>
      <c r="D79" s="76"/>
      <c r="E79" s="76"/>
      <c r="F79" s="76"/>
      <c r="G79" s="908"/>
    </row>
    <row r="80" spans="1:10" ht="12.75" customHeight="1">
      <c r="A80" s="320"/>
      <c r="B80" s="907"/>
      <c r="C80" s="76"/>
      <c r="D80" s="76"/>
      <c r="E80" s="76"/>
      <c r="F80" s="76"/>
      <c r="G80" s="908"/>
    </row>
    <row r="81" spans="1:7" ht="12.75" customHeight="1">
      <c r="A81" s="320"/>
      <c r="B81" s="907"/>
      <c r="C81" s="76"/>
      <c r="D81" s="76"/>
      <c r="E81" s="76"/>
      <c r="F81" s="76"/>
      <c r="G81" s="908"/>
    </row>
    <row r="82" spans="1:7" ht="12.75" customHeight="1">
      <c r="A82" s="320"/>
      <c r="B82" s="907"/>
      <c r="C82" s="76"/>
      <c r="D82" s="76"/>
      <c r="E82" s="76"/>
      <c r="F82" s="76"/>
      <c r="G82" s="908"/>
    </row>
    <row r="83" spans="1:7" ht="12.75" customHeight="1">
      <c r="A83" s="877"/>
      <c r="B83" s="907"/>
      <c r="C83" s="76"/>
      <c r="D83" s="76"/>
      <c r="E83" s="76"/>
      <c r="F83" s="76"/>
      <c r="G83" s="908"/>
    </row>
    <row r="84" spans="1:7">
      <c r="A84" s="877"/>
      <c r="B84" s="907"/>
      <c r="C84" s="76"/>
      <c r="D84" s="76"/>
      <c r="E84" s="76"/>
      <c r="F84" s="76"/>
      <c r="G84" s="908"/>
    </row>
    <row r="85" spans="1:7">
      <c r="A85" s="877"/>
      <c r="B85" s="907"/>
      <c r="C85" s="76"/>
      <c r="D85" s="76"/>
      <c r="E85" s="76"/>
      <c r="F85" s="76"/>
      <c r="G85" s="908"/>
    </row>
    <row r="86" spans="1:7">
      <c r="A86" s="877"/>
      <c r="B86" s="907"/>
      <c r="C86" s="76"/>
      <c r="D86" s="76"/>
      <c r="E86" s="76"/>
      <c r="F86" s="76"/>
      <c r="G86" s="908"/>
    </row>
    <row r="87" spans="1:7">
      <c r="A87" s="877"/>
      <c r="B87" s="907"/>
      <c r="C87" s="76"/>
      <c r="D87" s="76"/>
      <c r="E87" s="76"/>
      <c r="F87" s="76"/>
      <c r="G87" s="908"/>
    </row>
    <row r="88" spans="1:7">
      <c r="A88" s="877"/>
    </row>
    <row r="89" spans="1:7">
      <c r="A89" s="877"/>
    </row>
    <row r="90" spans="1:7">
      <c r="A90" s="880"/>
    </row>
    <row r="91" spans="1:7">
      <c r="A91" s="880"/>
    </row>
    <row r="92" spans="1:7">
      <c r="A92" s="880"/>
    </row>
    <row r="93" spans="1:7">
      <c r="A93" s="880"/>
    </row>
    <row r="94" spans="1:7">
      <c r="A94" s="877"/>
    </row>
    <row r="95" spans="1:7">
      <c r="A95" s="877"/>
    </row>
    <row r="96" spans="1:7">
      <c r="A96" s="877"/>
    </row>
    <row r="97" spans="1:1">
      <c r="A97" s="877"/>
    </row>
    <row r="98" spans="1:1">
      <c r="A98" s="877"/>
    </row>
    <row r="99" spans="1:1">
      <c r="A99" s="880"/>
    </row>
    <row r="100" spans="1:1">
      <c r="A100" s="880"/>
    </row>
    <row r="101" spans="1:1">
      <c r="A101" s="880"/>
    </row>
    <row r="102" spans="1:1">
      <c r="A102" s="880"/>
    </row>
    <row r="103" spans="1:1">
      <c r="A103" s="190"/>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topLeftCell="D1" zoomScaleNormal="100" workbookViewId="0"/>
  </sheetViews>
  <sheetFormatPr defaultRowHeight="15"/>
  <cols>
    <col min="1" max="1" width="20" customWidth="1"/>
    <col min="2" max="2" width="5.5703125" style="254" bestFit="1" customWidth="1"/>
    <col min="3" max="3" width="7" style="254"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4" t="s">
        <v>1041</v>
      </c>
      <c r="B1" s="134"/>
      <c r="C1" s="134"/>
      <c r="AS1" s="130" t="str">
        <f>Naslovnica!A20</f>
        <v>Kolovoz 2024.</v>
      </c>
    </row>
    <row r="2" spans="1:45" ht="12.75" customHeight="1">
      <c r="A2" s="535" t="s">
        <v>1042</v>
      </c>
      <c r="B2" s="535"/>
      <c r="C2" s="535"/>
      <c r="I2" s="501"/>
      <c r="AS2" s="512" t="str">
        <f>Naslovnica!A24</f>
        <v>August 2024</v>
      </c>
    </row>
    <row r="3" spans="1:45" ht="12.75" customHeight="1">
      <c r="B3" s="960"/>
      <c r="AS3" s="24"/>
    </row>
    <row r="4" spans="1:45" ht="12.75" customHeight="1">
      <c r="A4" s="320"/>
      <c r="B4" s="320"/>
      <c r="C4" s="320"/>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254"/>
      <c r="AS4" s="13" t="s">
        <v>1371</v>
      </c>
    </row>
    <row r="5" spans="1:45" s="1052" customFormat="1" ht="28.5" customHeight="1">
      <c r="A5" s="1083" t="s">
        <v>1600</v>
      </c>
      <c r="B5" s="1200" t="s">
        <v>1596</v>
      </c>
      <c r="C5" s="1201"/>
      <c r="D5" s="1201"/>
      <c r="E5" s="1201"/>
      <c r="F5" s="1201"/>
      <c r="G5" s="1201"/>
      <c r="H5" s="1201"/>
      <c r="I5" s="1201"/>
      <c r="J5" s="1201"/>
      <c r="K5" s="1201"/>
      <c r="L5" s="1201"/>
      <c r="M5" s="1201"/>
      <c r="N5" s="1201"/>
      <c r="O5" s="1202"/>
      <c r="P5" s="1200" t="s">
        <v>1597</v>
      </c>
      <c r="Q5" s="1201"/>
      <c r="R5" s="1201"/>
      <c r="S5" s="1201"/>
      <c r="T5" s="1201"/>
      <c r="U5" s="1201"/>
      <c r="V5" s="1201"/>
      <c r="W5" s="1202"/>
      <c r="X5" s="1203" t="s">
        <v>1598</v>
      </c>
      <c r="Y5" s="1204"/>
      <c r="Z5" s="1204"/>
      <c r="AA5" s="1204"/>
      <c r="AB5" s="1204"/>
      <c r="AC5" s="1204"/>
      <c r="AD5" s="1204"/>
      <c r="AE5" s="1204"/>
      <c r="AF5" s="1204"/>
      <c r="AG5" s="1204"/>
      <c r="AH5" s="1204"/>
      <c r="AI5" s="1205"/>
      <c r="AJ5" s="1203" t="s">
        <v>1599</v>
      </c>
      <c r="AK5" s="1204"/>
      <c r="AL5" s="1204"/>
      <c r="AM5" s="1204"/>
      <c r="AN5" s="1204"/>
      <c r="AO5" s="1204"/>
      <c r="AP5" s="1204"/>
      <c r="AQ5" s="1205"/>
      <c r="AR5" s="1198"/>
      <c r="AS5" s="1199"/>
    </row>
    <row r="6" spans="1:45" ht="56.25" customHeight="1">
      <c r="A6" s="1179" t="s">
        <v>528</v>
      </c>
      <c r="B6" s="1153" t="s">
        <v>840</v>
      </c>
      <c r="C6" s="1153"/>
      <c r="D6" s="1153" t="s">
        <v>827</v>
      </c>
      <c r="E6" s="1153"/>
      <c r="F6" s="1153" t="s">
        <v>841</v>
      </c>
      <c r="G6" s="1153"/>
      <c r="H6" s="1181" t="s">
        <v>842</v>
      </c>
      <c r="I6" s="1181"/>
      <c r="J6" s="1153" t="s">
        <v>176</v>
      </c>
      <c r="K6" s="1153"/>
      <c r="L6" s="1153" t="s">
        <v>177</v>
      </c>
      <c r="M6" s="1153"/>
      <c r="N6" s="1153" t="s">
        <v>178</v>
      </c>
      <c r="O6" s="1153"/>
      <c r="P6" s="1153" t="s">
        <v>179</v>
      </c>
      <c r="Q6" s="1153"/>
      <c r="R6" s="1153" t="s">
        <v>181</v>
      </c>
      <c r="S6" s="1153"/>
      <c r="T6" s="1153" t="s">
        <v>845</v>
      </c>
      <c r="U6" s="1153"/>
      <c r="V6" s="1153" t="s">
        <v>616</v>
      </c>
      <c r="W6" s="1153"/>
      <c r="X6" s="1153" t="s">
        <v>1347</v>
      </c>
      <c r="Y6" s="1153"/>
      <c r="Z6" s="1153" t="s">
        <v>182</v>
      </c>
      <c r="AA6" s="1153"/>
      <c r="AB6" s="1153" t="s">
        <v>844</v>
      </c>
      <c r="AC6" s="1153"/>
      <c r="AD6" s="1153" t="s">
        <v>847</v>
      </c>
      <c r="AE6" s="1153"/>
      <c r="AF6" s="1153" t="s">
        <v>217</v>
      </c>
      <c r="AG6" s="1153"/>
      <c r="AH6" s="1153" t="s">
        <v>216</v>
      </c>
      <c r="AI6" s="1153"/>
      <c r="AJ6" s="1153" t="s">
        <v>843</v>
      </c>
      <c r="AK6" s="1153"/>
      <c r="AL6" s="1153" t="s">
        <v>846</v>
      </c>
      <c r="AM6" s="1153"/>
      <c r="AN6" s="1153" t="s">
        <v>1601</v>
      </c>
      <c r="AO6" s="1153"/>
      <c r="AP6" s="1153" t="s">
        <v>1385</v>
      </c>
      <c r="AQ6" s="1153"/>
      <c r="AR6" s="1153" t="s">
        <v>410</v>
      </c>
      <c r="AS6" s="1153"/>
    </row>
    <row r="7" spans="1:45">
      <c r="A7" s="1179"/>
      <c r="B7" s="683" t="s">
        <v>31</v>
      </c>
      <c r="C7" s="683" t="s">
        <v>32</v>
      </c>
      <c r="D7" s="683" t="s">
        <v>31</v>
      </c>
      <c r="E7" s="683" t="s">
        <v>32</v>
      </c>
      <c r="F7" s="683" t="s">
        <v>31</v>
      </c>
      <c r="G7" s="683" t="s">
        <v>32</v>
      </c>
      <c r="H7" s="683" t="s">
        <v>31</v>
      </c>
      <c r="I7" s="683" t="s">
        <v>32</v>
      </c>
      <c r="J7" s="683" t="s">
        <v>31</v>
      </c>
      <c r="K7" s="683" t="s">
        <v>32</v>
      </c>
      <c r="L7" s="683" t="s">
        <v>32</v>
      </c>
      <c r="M7" s="683" t="s">
        <v>32</v>
      </c>
      <c r="N7" s="683" t="s">
        <v>31</v>
      </c>
      <c r="O7" s="683" t="s">
        <v>32</v>
      </c>
      <c r="P7" s="683" t="s">
        <v>31</v>
      </c>
      <c r="Q7" s="683" t="s">
        <v>32</v>
      </c>
      <c r="R7" s="683" t="s">
        <v>31</v>
      </c>
      <c r="S7" s="683" t="s">
        <v>32</v>
      </c>
      <c r="T7" s="683" t="s">
        <v>31</v>
      </c>
      <c r="U7" s="683" t="s">
        <v>32</v>
      </c>
      <c r="V7" s="683" t="s">
        <v>31</v>
      </c>
      <c r="W7" s="683" t="s">
        <v>32</v>
      </c>
      <c r="X7" s="683" t="s">
        <v>31</v>
      </c>
      <c r="Y7" s="683" t="s">
        <v>32</v>
      </c>
      <c r="Z7" s="683" t="s">
        <v>31</v>
      </c>
      <c r="AA7" s="683" t="s">
        <v>32</v>
      </c>
      <c r="AB7" s="683" t="s">
        <v>31</v>
      </c>
      <c r="AC7" s="683" t="s">
        <v>32</v>
      </c>
      <c r="AD7" s="683" t="s">
        <v>31</v>
      </c>
      <c r="AE7" s="683" t="s">
        <v>32</v>
      </c>
      <c r="AF7" s="683" t="s">
        <v>31</v>
      </c>
      <c r="AG7" s="683" t="s">
        <v>32</v>
      </c>
      <c r="AH7" s="683" t="s">
        <v>31</v>
      </c>
      <c r="AI7" s="683" t="s">
        <v>32</v>
      </c>
      <c r="AJ7" s="683" t="s">
        <v>31</v>
      </c>
      <c r="AK7" s="683" t="s">
        <v>32</v>
      </c>
      <c r="AL7" s="683" t="s">
        <v>31</v>
      </c>
      <c r="AM7" s="683" t="s">
        <v>32</v>
      </c>
      <c r="AN7" s="683" t="s">
        <v>31</v>
      </c>
      <c r="AO7" s="683" t="s">
        <v>32</v>
      </c>
      <c r="AP7" s="683" t="s">
        <v>31</v>
      </c>
      <c r="AQ7" s="683" t="s">
        <v>32</v>
      </c>
      <c r="AR7" s="683" t="s">
        <v>31</v>
      </c>
      <c r="AS7" s="683" t="s">
        <v>32</v>
      </c>
    </row>
    <row r="8" spans="1:45">
      <c r="A8" s="1179"/>
      <c r="B8" s="684" t="s">
        <v>29</v>
      </c>
      <c r="C8" s="684" t="s">
        <v>30</v>
      </c>
      <c r="D8" s="684" t="s">
        <v>29</v>
      </c>
      <c r="E8" s="684" t="s">
        <v>30</v>
      </c>
      <c r="F8" s="684" t="s">
        <v>29</v>
      </c>
      <c r="G8" s="684" t="s">
        <v>30</v>
      </c>
      <c r="H8" s="684" t="s">
        <v>29</v>
      </c>
      <c r="I8" s="684" t="s">
        <v>30</v>
      </c>
      <c r="J8" s="684" t="s">
        <v>29</v>
      </c>
      <c r="K8" s="684" t="s">
        <v>30</v>
      </c>
      <c r="L8" s="684" t="s">
        <v>30</v>
      </c>
      <c r="M8" s="684" t="s">
        <v>30</v>
      </c>
      <c r="N8" s="684" t="s">
        <v>29</v>
      </c>
      <c r="O8" s="684" t="s">
        <v>30</v>
      </c>
      <c r="P8" s="684" t="s">
        <v>29</v>
      </c>
      <c r="Q8" s="684" t="s">
        <v>30</v>
      </c>
      <c r="R8" s="684" t="s">
        <v>29</v>
      </c>
      <c r="S8" s="684" t="s">
        <v>30</v>
      </c>
      <c r="T8" s="684" t="s">
        <v>29</v>
      </c>
      <c r="U8" s="684" t="s">
        <v>30</v>
      </c>
      <c r="V8" s="684" t="s">
        <v>29</v>
      </c>
      <c r="W8" s="684" t="s">
        <v>30</v>
      </c>
      <c r="X8" s="684" t="s">
        <v>29</v>
      </c>
      <c r="Y8" s="684" t="s">
        <v>30</v>
      </c>
      <c r="Z8" s="684" t="s">
        <v>29</v>
      </c>
      <c r="AA8" s="684" t="s">
        <v>30</v>
      </c>
      <c r="AB8" s="684" t="s">
        <v>29</v>
      </c>
      <c r="AC8" s="684" t="s">
        <v>30</v>
      </c>
      <c r="AD8" s="684" t="s">
        <v>29</v>
      </c>
      <c r="AE8" s="684" t="s">
        <v>30</v>
      </c>
      <c r="AF8" s="684" t="s">
        <v>29</v>
      </c>
      <c r="AG8" s="684" t="s">
        <v>30</v>
      </c>
      <c r="AH8" s="684" t="s">
        <v>29</v>
      </c>
      <c r="AI8" s="684" t="s">
        <v>30</v>
      </c>
      <c r="AJ8" s="684" t="s">
        <v>29</v>
      </c>
      <c r="AK8" s="684" t="s">
        <v>30</v>
      </c>
      <c r="AL8" s="684" t="s">
        <v>29</v>
      </c>
      <c r="AM8" s="684" t="s">
        <v>30</v>
      </c>
      <c r="AN8" s="684" t="s">
        <v>29</v>
      </c>
      <c r="AO8" s="684" t="s">
        <v>30</v>
      </c>
      <c r="AP8" s="684" t="s">
        <v>29</v>
      </c>
      <c r="AQ8" s="684" t="s">
        <v>30</v>
      </c>
      <c r="AR8" s="684" t="s">
        <v>29</v>
      </c>
      <c r="AS8" s="684" t="s">
        <v>30</v>
      </c>
    </row>
    <row r="9" spans="1:45" ht="18">
      <c r="A9" s="351" t="s">
        <v>411</v>
      </c>
      <c r="B9" s="369">
        <v>51.103940000000009</v>
      </c>
      <c r="C9" s="370">
        <v>1.1021475014722025E-2</v>
      </c>
      <c r="D9" s="369">
        <v>52.021740000000008</v>
      </c>
      <c r="E9" s="370">
        <v>1.1862388121634451E-2</v>
      </c>
      <c r="F9" s="369">
        <v>51.740739999999995</v>
      </c>
      <c r="G9" s="370">
        <v>1.2579597975754281E-2</v>
      </c>
      <c r="H9" s="369">
        <v>195.51669000000001</v>
      </c>
      <c r="I9" s="370">
        <v>1.2076268731637842E-2</v>
      </c>
      <c r="J9" s="369">
        <v>17.911639999999998</v>
      </c>
      <c r="K9" s="370">
        <v>1.4848128905836037E-2</v>
      </c>
      <c r="L9" s="369">
        <v>347.56728000000004</v>
      </c>
      <c r="M9" s="370">
        <v>1.1685372245714282E-2</v>
      </c>
      <c r="N9" s="369">
        <v>170.0206</v>
      </c>
      <c r="O9" s="370">
        <v>1.0634575942263984E-2</v>
      </c>
      <c r="P9" s="369">
        <v>182.28238999999999</v>
      </c>
      <c r="Q9" s="370">
        <v>1.3591014425041273E-2</v>
      </c>
      <c r="R9" s="369">
        <v>587.41858000000002</v>
      </c>
      <c r="S9" s="370">
        <v>1.4152974310758629E-2</v>
      </c>
      <c r="T9" s="369">
        <v>539.37221999999997</v>
      </c>
      <c r="U9" s="370">
        <v>1.6330323817646861E-2</v>
      </c>
      <c r="V9" s="369">
        <v>153.59132000000002</v>
      </c>
      <c r="W9" s="370">
        <v>1.5081508973710878E-2</v>
      </c>
      <c r="X9" s="369">
        <v>36.779890000000002</v>
      </c>
      <c r="Y9" s="370">
        <v>5.063587379558572E-2</v>
      </c>
      <c r="Z9" s="369">
        <v>405.63598999999999</v>
      </c>
      <c r="AA9" s="370">
        <v>7.6308422459281433E-2</v>
      </c>
      <c r="AB9" s="369">
        <v>664.61385999999993</v>
      </c>
      <c r="AC9" s="370">
        <v>5.787720656602606E-2</v>
      </c>
      <c r="AD9" s="369">
        <v>62.569279999999992</v>
      </c>
      <c r="AE9" s="370">
        <v>9.8526567592341491E-2</v>
      </c>
      <c r="AF9" s="369">
        <v>42.586359999999999</v>
      </c>
      <c r="AG9" s="370">
        <v>9.0527780406026367E-2</v>
      </c>
      <c r="AH9" s="369">
        <v>563.14248999999995</v>
      </c>
      <c r="AI9" s="370">
        <v>5.9806215126067853E-2</v>
      </c>
      <c r="AJ9" s="369">
        <v>371.34493999999995</v>
      </c>
      <c r="AK9" s="370">
        <v>4.0164980106598885E-2</v>
      </c>
      <c r="AL9" s="369">
        <v>117.68375000000002</v>
      </c>
      <c r="AM9" s="370">
        <v>1.9377531616762346E-2</v>
      </c>
      <c r="AN9" s="369">
        <v>229.45932000000002</v>
      </c>
      <c r="AO9" s="370">
        <v>3.0335320883112811E-2</v>
      </c>
      <c r="AP9" s="369">
        <v>127.45837000000002</v>
      </c>
      <c r="AQ9" s="370">
        <v>1.4709919906993345E-2</v>
      </c>
      <c r="AR9" s="369">
        <v>4969.821390000001</v>
      </c>
      <c r="AS9" s="370">
        <v>2.1239695809550145E-2</v>
      </c>
    </row>
    <row r="10" spans="1:45" ht="18">
      <c r="A10" s="351" t="s">
        <v>412</v>
      </c>
      <c r="B10" s="369">
        <v>1.2839399999997019</v>
      </c>
      <c r="C10" s="370">
        <v>2.7690453280899497E-4</v>
      </c>
      <c r="D10" s="369">
        <v>1.2995099999999999</v>
      </c>
      <c r="E10" s="370">
        <v>2.9632403660364269E-4</v>
      </c>
      <c r="F10" s="369">
        <v>0.18346999999999999</v>
      </c>
      <c r="G10" s="370">
        <v>4.4606606720577214E-5</v>
      </c>
      <c r="H10" s="369">
        <v>3.6050899999967969</v>
      </c>
      <c r="I10" s="370">
        <v>2.226717097231013E-4</v>
      </c>
      <c r="J10" s="369">
        <v>0.10455000000027939</v>
      </c>
      <c r="K10" s="370">
        <v>8.6668327250285644E-5</v>
      </c>
      <c r="L10" s="369">
        <v>14.681320000012217</v>
      </c>
      <c r="M10" s="370">
        <v>4.9359274917533304E-4</v>
      </c>
      <c r="N10" s="369">
        <v>2.6735699999993292</v>
      </c>
      <c r="O10" s="370">
        <v>1.6722846056272937E-4</v>
      </c>
      <c r="P10" s="369">
        <v>28.752140000000001</v>
      </c>
      <c r="Q10" s="370">
        <v>2.1437657773238886E-3</v>
      </c>
      <c r="R10" s="369">
        <v>89.111430000000013</v>
      </c>
      <c r="S10" s="370">
        <v>2.1470069598155477E-3</v>
      </c>
      <c r="T10" s="369">
        <v>70.171300000000002</v>
      </c>
      <c r="U10" s="370">
        <v>2.1245440703365169E-3</v>
      </c>
      <c r="V10" s="369">
        <v>22.771520000000002</v>
      </c>
      <c r="W10" s="370">
        <v>2.235991481973309E-3</v>
      </c>
      <c r="X10" s="369">
        <v>0</v>
      </c>
      <c r="Y10" s="370">
        <v>0</v>
      </c>
      <c r="Z10" s="369">
        <v>0</v>
      </c>
      <c r="AA10" s="370">
        <v>0</v>
      </c>
      <c r="AB10" s="369">
        <v>5.4450000000000003</v>
      </c>
      <c r="AC10" s="370">
        <v>4.7417216028569121E-4</v>
      </c>
      <c r="AD10" s="369">
        <v>0</v>
      </c>
      <c r="AE10" s="370">
        <v>0</v>
      </c>
      <c r="AF10" s="369">
        <v>3.184E-2</v>
      </c>
      <c r="AG10" s="370">
        <v>6.7683749635514276E-5</v>
      </c>
      <c r="AH10" s="369">
        <v>0</v>
      </c>
      <c r="AI10" s="370">
        <v>0</v>
      </c>
      <c r="AJ10" s="369">
        <v>15.426950000002607</v>
      </c>
      <c r="AK10" s="370">
        <v>1.6685918484727448E-3</v>
      </c>
      <c r="AL10" s="369">
        <v>9.6955300000006694</v>
      </c>
      <c r="AM10" s="370">
        <v>1.5964433417211873E-3</v>
      </c>
      <c r="AN10" s="369">
        <v>12.706829999997987</v>
      </c>
      <c r="AO10" s="370">
        <v>1.679887160203836E-3</v>
      </c>
      <c r="AP10" s="369">
        <v>14.34392999999635</v>
      </c>
      <c r="AQ10" s="370">
        <v>1.6554272697153222E-3</v>
      </c>
      <c r="AR10" s="369">
        <v>286.70839999998333</v>
      </c>
      <c r="AS10" s="370">
        <v>1.2253155041538569E-3</v>
      </c>
    </row>
    <row r="11" spans="1:45" ht="18">
      <c r="A11" s="351" t="s">
        <v>413</v>
      </c>
      <c r="B11" s="369">
        <v>4591.53658</v>
      </c>
      <c r="C11" s="370">
        <v>0.99024665604358897</v>
      </c>
      <c r="D11" s="369">
        <v>4337.8747699999994</v>
      </c>
      <c r="E11" s="370">
        <v>0.98915480614038986</v>
      </c>
      <c r="F11" s="369">
        <v>4071.82843</v>
      </c>
      <c r="G11" s="370">
        <v>0.98997356194841313</v>
      </c>
      <c r="H11" s="369">
        <v>16013.137799999999</v>
      </c>
      <c r="I11" s="370">
        <v>0.98906622912625997</v>
      </c>
      <c r="J11" s="369">
        <v>1189.2216299999995</v>
      </c>
      <c r="K11" s="370">
        <v>0.98582352368897785</v>
      </c>
      <c r="L11" s="369">
        <v>29426.846799999996</v>
      </c>
      <c r="M11" s="370">
        <v>0.98934416057692776</v>
      </c>
      <c r="N11" s="369">
        <v>15855.851479999998</v>
      </c>
      <c r="O11" s="370">
        <v>0.99176368447893226</v>
      </c>
      <c r="P11" s="369">
        <v>13290.65806</v>
      </c>
      <c r="Q11" s="370">
        <v>0.99095433964713242</v>
      </c>
      <c r="R11" s="369">
        <v>41081.022299999997</v>
      </c>
      <c r="S11" s="370">
        <v>0.98978594322229696</v>
      </c>
      <c r="T11" s="369">
        <v>32629.4378</v>
      </c>
      <c r="U11" s="370">
        <v>0.98790643178057413</v>
      </c>
      <c r="V11" s="369">
        <v>10070.593670000002</v>
      </c>
      <c r="W11" s="370">
        <v>0.98885632863042627</v>
      </c>
      <c r="X11" s="369">
        <v>693.32154999999989</v>
      </c>
      <c r="Y11" s="370">
        <v>0.95451461397953796</v>
      </c>
      <c r="Z11" s="369">
        <v>4971.0614999999998</v>
      </c>
      <c r="AA11" s="370">
        <v>0.93515829552764607</v>
      </c>
      <c r="AB11" s="369">
        <v>10946.664669999998</v>
      </c>
      <c r="AC11" s="370">
        <v>0.95327890440715368</v>
      </c>
      <c r="AD11" s="369">
        <v>581.98875999999996</v>
      </c>
      <c r="AE11" s="370">
        <v>0.91644581654324642</v>
      </c>
      <c r="AF11" s="369">
        <v>428.24076000000002</v>
      </c>
      <c r="AG11" s="370">
        <v>0.9103310421973102</v>
      </c>
      <c r="AH11" s="369">
        <v>8872.6193299999977</v>
      </c>
      <c r="AI11" s="370">
        <v>0.94227977786170591</v>
      </c>
      <c r="AJ11" s="369">
        <v>8891.3948499999969</v>
      </c>
      <c r="AK11" s="370">
        <v>0.96170072297246245</v>
      </c>
      <c r="AL11" s="369">
        <v>5959.1423399999994</v>
      </c>
      <c r="AM11" s="370">
        <v>0.98121846985787864</v>
      </c>
      <c r="AN11" s="369">
        <v>7331.7028200000004</v>
      </c>
      <c r="AO11" s="370">
        <v>0.96927663545905685</v>
      </c>
      <c r="AP11" s="369">
        <v>8558.9307899999985</v>
      </c>
      <c r="AQ11" s="370">
        <v>0.98778280634217464</v>
      </c>
      <c r="AR11" s="369">
        <v>229793.07668999993</v>
      </c>
      <c r="AS11" s="370">
        <v>0.9820745385049392</v>
      </c>
    </row>
    <row r="12" spans="1:45" ht="18.75">
      <c r="A12" s="351" t="s">
        <v>414</v>
      </c>
      <c r="B12" s="371">
        <v>3508.3543699999996</v>
      </c>
      <c r="C12" s="372">
        <v>0.75663911690068941</v>
      </c>
      <c r="D12" s="371">
        <v>3321.2398199999998</v>
      </c>
      <c r="E12" s="372">
        <v>0.75733406437130579</v>
      </c>
      <c r="F12" s="371">
        <v>3281.1307000000002</v>
      </c>
      <c r="G12" s="372">
        <v>0.79773318108525759</v>
      </c>
      <c r="H12" s="371">
        <v>12424.495569999999</v>
      </c>
      <c r="I12" s="372">
        <v>0.7674104310908898</v>
      </c>
      <c r="J12" s="371">
        <v>1078.0273999999997</v>
      </c>
      <c r="K12" s="372">
        <v>0.89364735999736844</v>
      </c>
      <c r="L12" s="371">
        <v>22538.723149999998</v>
      </c>
      <c r="M12" s="372">
        <v>0.75776226677852965</v>
      </c>
      <c r="N12" s="371">
        <v>12488.824939999997</v>
      </c>
      <c r="O12" s="372">
        <v>0.78116038441265589</v>
      </c>
      <c r="P12" s="371">
        <v>4864.3353999999999</v>
      </c>
      <c r="Q12" s="372">
        <v>0.36268589955200231</v>
      </c>
      <c r="R12" s="371">
        <v>15631.7027</v>
      </c>
      <c r="S12" s="372">
        <v>0.37662255549784668</v>
      </c>
      <c r="T12" s="371">
        <v>12224.828390000001</v>
      </c>
      <c r="U12" s="372">
        <v>0.37012548815336199</v>
      </c>
      <c r="V12" s="371">
        <v>4228.2801400000008</v>
      </c>
      <c r="W12" s="372">
        <v>0.41518521277617437</v>
      </c>
      <c r="X12" s="371">
        <v>278.94047999999998</v>
      </c>
      <c r="Y12" s="372">
        <v>0.38402493704467583</v>
      </c>
      <c r="Z12" s="371">
        <v>3318.3155700000002</v>
      </c>
      <c r="AA12" s="372">
        <v>0.62424299769054348</v>
      </c>
      <c r="AB12" s="371">
        <v>6033.6993399999992</v>
      </c>
      <c r="AC12" s="372">
        <v>0.52543842985530742</v>
      </c>
      <c r="AD12" s="371">
        <v>329.1465</v>
      </c>
      <c r="AE12" s="372">
        <v>0.51830027259435674</v>
      </c>
      <c r="AF12" s="371">
        <v>289.19873999999999</v>
      </c>
      <c r="AG12" s="372">
        <v>0.61476303747067174</v>
      </c>
      <c r="AH12" s="371">
        <v>6925.3568799999994</v>
      </c>
      <c r="AI12" s="372">
        <v>0.73547883660860691</v>
      </c>
      <c r="AJ12" s="371">
        <v>5798.3390499999987</v>
      </c>
      <c r="AK12" s="372">
        <v>0.62715321392171242</v>
      </c>
      <c r="AL12" s="371">
        <v>3802.5034699999997</v>
      </c>
      <c r="AM12" s="372">
        <v>0.62611134683228153</v>
      </c>
      <c r="AN12" s="371">
        <v>4713.8821300000009</v>
      </c>
      <c r="AO12" s="372">
        <v>0.62319162725105837</v>
      </c>
      <c r="AP12" s="371">
        <v>5485.32017</v>
      </c>
      <c r="AQ12" s="372">
        <v>0.63305862427799064</v>
      </c>
      <c r="AR12" s="371">
        <v>132564.64490999994</v>
      </c>
      <c r="AS12" s="372">
        <v>0.5665460611230192</v>
      </c>
    </row>
    <row r="13" spans="1:45" ht="19.5">
      <c r="A13" s="358" t="s">
        <v>415</v>
      </c>
      <c r="B13" s="371">
        <v>1020.6087200000001</v>
      </c>
      <c r="C13" s="372">
        <v>0.22011245135477667</v>
      </c>
      <c r="D13" s="371">
        <v>1040.8611699999999</v>
      </c>
      <c r="E13" s="372">
        <v>0.23734498652445177</v>
      </c>
      <c r="F13" s="371">
        <v>1077.2955099999999</v>
      </c>
      <c r="G13" s="372">
        <v>0.26192018933021011</v>
      </c>
      <c r="H13" s="371">
        <v>4049.9773899999991</v>
      </c>
      <c r="I13" s="372">
        <v>0.25015058979720461</v>
      </c>
      <c r="J13" s="371">
        <v>71.950029999999998</v>
      </c>
      <c r="K13" s="372">
        <v>5.9644081737840318E-2</v>
      </c>
      <c r="L13" s="371">
        <v>7070.4406400000007</v>
      </c>
      <c r="M13" s="372">
        <v>0.23771147508369117</v>
      </c>
      <c r="N13" s="371">
        <v>4050.66032</v>
      </c>
      <c r="O13" s="372">
        <v>0.25336373821381253</v>
      </c>
      <c r="P13" s="371">
        <v>1635.9898900000001</v>
      </c>
      <c r="Q13" s="372">
        <v>0.12197976005368201</v>
      </c>
      <c r="R13" s="371">
        <v>4962.6094299999995</v>
      </c>
      <c r="S13" s="372">
        <v>0.11956667046030195</v>
      </c>
      <c r="T13" s="371">
        <v>3783.9877299999998</v>
      </c>
      <c r="U13" s="372">
        <v>0.11456605042228998</v>
      </c>
      <c r="V13" s="371">
        <v>1169.4710500000001</v>
      </c>
      <c r="W13" s="372">
        <v>0.1148332349449831</v>
      </c>
      <c r="X13" s="371">
        <v>67.349299999999999</v>
      </c>
      <c r="Y13" s="372">
        <v>9.272161104943602E-2</v>
      </c>
      <c r="Z13" s="371">
        <v>1186.5020900000002</v>
      </c>
      <c r="AA13" s="372">
        <v>0.2232052997381726</v>
      </c>
      <c r="AB13" s="371">
        <v>2904.0350399999998</v>
      </c>
      <c r="AC13" s="372">
        <v>0.25289487024098134</v>
      </c>
      <c r="AD13" s="371">
        <v>164.4427</v>
      </c>
      <c r="AE13" s="372">
        <v>0.25894456187792375</v>
      </c>
      <c r="AF13" s="371">
        <v>49.558659999999996</v>
      </c>
      <c r="AG13" s="372">
        <v>0.10534911858390628</v>
      </c>
      <c r="AH13" s="371">
        <v>1201.52163</v>
      </c>
      <c r="AI13" s="372">
        <v>0.12760262696995872</v>
      </c>
      <c r="AJ13" s="371">
        <v>1638.7744399999999</v>
      </c>
      <c r="AK13" s="372">
        <v>0.17725121764632834</v>
      </c>
      <c r="AL13" s="371">
        <v>1232.1782700000001</v>
      </c>
      <c r="AM13" s="372">
        <v>0.20288759819781854</v>
      </c>
      <c r="AN13" s="371">
        <v>1433.55657</v>
      </c>
      <c r="AO13" s="372">
        <v>0.18952116895946772</v>
      </c>
      <c r="AP13" s="371">
        <v>1521.35682</v>
      </c>
      <c r="AQ13" s="372">
        <v>0.17557918693105906</v>
      </c>
      <c r="AR13" s="371">
        <v>41333.12739999999</v>
      </c>
      <c r="AS13" s="372">
        <v>0.17664680155303969</v>
      </c>
    </row>
    <row r="14" spans="1:45" ht="19.5">
      <c r="A14" s="358" t="s">
        <v>416</v>
      </c>
      <c r="B14" s="371">
        <v>2367.5889799999995</v>
      </c>
      <c r="C14" s="372">
        <v>0.51061273921739092</v>
      </c>
      <c r="D14" s="371">
        <v>2197.7190900000001</v>
      </c>
      <c r="E14" s="372">
        <v>0.50114042375178669</v>
      </c>
      <c r="F14" s="371">
        <v>2188.4818599999999</v>
      </c>
      <c r="G14" s="372">
        <v>0.53208017465600543</v>
      </c>
      <c r="H14" s="371">
        <v>8163.8693000000003</v>
      </c>
      <c r="I14" s="372">
        <v>0.50424891888650591</v>
      </c>
      <c r="J14" s="371">
        <v>953.0463299999999</v>
      </c>
      <c r="K14" s="372">
        <v>0.79004238367195578</v>
      </c>
      <c r="L14" s="371">
        <v>15183.65072</v>
      </c>
      <c r="M14" s="372">
        <v>0.51048133964770115</v>
      </c>
      <c r="N14" s="371">
        <v>8294.8989799999999</v>
      </c>
      <c r="O14" s="372">
        <v>0.51883555955112537</v>
      </c>
      <c r="P14" s="371">
        <v>2466.8265799999999</v>
      </c>
      <c r="Q14" s="372">
        <v>0.18392712336531922</v>
      </c>
      <c r="R14" s="371">
        <v>8319.7382699999998</v>
      </c>
      <c r="S14" s="372">
        <v>0.20045168133351424</v>
      </c>
      <c r="T14" s="371">
        <v>6598.95586</v>
      </c>
      <c r="U14" s="372">
        <v>0.19979354155866302</v>
      </c>
      <c r="V14" s="371">
        <v>2323.4392300000004</v>
      </c>
      <c r="W14" s="372">
        <v>0.22814420500531471</v>
      </c>
      <c r="X14" s="371">
        <v>169.17213000000001</v>
      </c>
      <c r="Y14" s="372">
        <v>0.23290386742348662</v>
      </c>
      <c r="Z14" s="371">
        <v>1949.1959000000002</v>
      </c>
      <c r="AA14" s="372">
        <v>0.36668359775743592</v>
      </c>
      <c r="AB14" s="371">
        <v>2900.9826699999994</v>
      </c>
      <c r="AC14" s="372">
        <v>0.25262905777506928</v>
      </c>
      <c r="AD14" s="371">
        <v>131.10768000000002</v>
      </c>
      <c r="AE14" s="372">
        <v>0.20645258656316778</v>
      </c>
      <c r="AF14" s="371">
        <v>233.09266</v>
      </c>
      <c r="AG14" s="372">
        <v>0.495495767629273</v>
      </c>
      <c r="AH14" s="371">
        <v>5138.4996499999997</v>
      </c>
      <c r="AI14" s="372">
        <v>0.54571306720813129</v>
      </c>
      <c r="AJ14" s="371">
        <v>2682.4562599999999</v>
      </c>
      <c r="AK14" s="372">
        <v>0.29013671849068862</v>
      </c>
      <c r="AL14" s="371">
        <v>1789.1424399999999</v>
      </c>
      <c r="AM14" s="372">
        <v>0.29459601854964107</v>
      </c>
      <c r="AN14" s="371">
        <v>2209.3901400000004</v>
      </c>
      <c r="AO14" s="372">
        <v>0.29208906769568366</v>
      </c>
      <c r="AP14" s="371">
        <v>3159.4384200000004</v>
      </c>
      <c r="AQ14" s="372">
        <v>0.3646295344062348</v>
      </c>
      <c r="AR14" s="371">
        <v>79420.693149999948</v>
      </c>
      <c r="AS14" s="372">
        <v>0.339422935175065</v>
      </c>
    </row>
    <row r="15" spans="1:45" ht="19.5">
      <c r="A15" s="358" t="s">
        <v>417</v>
      </c>
      <c r="B15" s="371">
        <v>0</v>
      </c>
      <c r="C15" s="372">
        <v>0</v>
      </c>
      <c r="D15" s="371">
        <v>0</v>
      </c>
      <c r="E15" s="372">
        <v>0</v>
      </c>
      <c r="F15" s="371">
        <v>0</v>
      </c>
      <c r="G15" s="372">
        <v>0</v>
      </c>
      <c r="H15" s="371">
        <v>0</v>
      </c>
      <c r="I15" s="372">
        <v>0</v>
      </c>
      <c r="J15" s="371">
        <v>0</v>
      </c>
      <c r="K15" s="372">
        <v>0</v>
      </c>
      <c r="L15" s="371">
        <v>0</v>
      </c>
      <c r="M15" s="372">
        <v>0</v>
      </c>
      <c r="N15" s="371">
        <v>0</v>
      </c>
      <c r="O15" s="372">
        <v>0</v>
      </c>
      <c r="P15" s="371">
        <v>0</v>
      </c>
      <c r="Q15" s="372">
        <v>0</v>
      </c>
      <c r="R15" s="371">
        <v>0</v>
      </c>
      <c r="S15" s="372">
        <v>0</v>
      </c>
      <c r="T15" s="371">
        <v>0</v>
      </c>
      <c r="U15" s="372">
        <v>0</v>
      </c>
      <c r="V15" s="371">
        <v>62.64696</v>
      </c>
      <c r="W15" s="372">
        <v>6.1514588807212948E-3</v>
      </c>
      <c r="X15" s="371">
        <v>0</v>
      </c>
      <c r="Y15" s="372">
        <v>0</v>
      </c>
      <c r="Z15" s="371">
        <v>0</v>
      </c>
      <c r="AA15" s="372">
        <v>0</v>
      </c>
      <c r="AB15" s="371">
        <v>0</v>
      </c>
      <c r="AC15" s="372">
        <v>0</v>
      </c>
      <c r="AD15" s="371">
        <v>0</v>
      </c>
      <c r="AE15" s="372">
        <v>0</v>
      </c>
      <c r="AF15" s="371">
        <v>0</v>
      </c>
      <c r="AG15" s="372">
        <v>0</v>
      </c>
      <c r="AH15" s="371">
        <v>0</v>
      </c>
      <c r="AI15" s="372">
        <v>0</v>
      </c>
      <c r="AJ15" s="371">
        <v>0</v>
      </c>
      <c r="AK15" s="372">
        <v>0</v>
      </c>
      <c r="AL15" s="371">
        <v>0</v>
      </c>
      <c r="AM15" s="372">
        <v>0</v>
      </c>
      <c r="AN15" s="371">
        <v>0</v>
      </c>
      <c r="AO15" s="372">
        <v>0</v>
      </c>
      <c r="AP15" s="371">
        <v>0</v>
      </c>
      <c r="AQ15" s="372">
        <v>0</v>
      </c>
      <c r="AR15" s="371">
        <v>62.64696</v>
      </c>
      <c r="AS15" s="372">
        <v>2.6773645758586414E-4</v>
      </c>
    </row>
    <row r="16" spans="1:45" ht="19.5">
      <c r="A16" s="358" t="s">
        <v>418</v>
      </c>
      <c r="B16" s="371">
        <v>15.35333</v>
      </c>
      <c r="C16" s="372">
        <v>3.3112191151559367E-3</v>
      </c>
      <c r="D16" s="371">
        <v>15.35333</v>
      </c>
      <c r="E16" s="372">
        <v>3.5009816937982821E-3</v>
      </c>
      <c r="F16" s="371">
        <v>15.35333</v>
      </c>
      <c r="G16" s="372">
        <v>3.7328170990420218E-3</v>
      </c>
      <c r="H16" s="371">
        <v>48.107120000000002</v>
      </c>
      <c r="I16" s="372">
        <v>2.9713806479904578E-3</v>
      </c>
      <c r="J16" s="371">
        <v>15.35333</v>
      </c>
      <c r="K16" s="372">
        <v>1.2727378563539666E-2</v>
      </c>
      <c r="L16" s="371">
        <v>185.19653999999997</v>
      </c>
      <c r="M16" s="372">
        <v>6.2263930842923823E-3</v>
      </c>
      <c r="N16" s="371">
        <v>48.107120000000002</v>
      </c>
      <c r="O16" s="372">
        <v>3.0090402045611329E-3</v>
      </c>
      <c r="P16" s="371">
        <v>511.95296999999999</v>
      </c>
      <c r="Q16" s="372">
        <v>3.8171324175707386E-2</v>
      </c>
      <c r="R16" s="371">
        <v>1638.10905</v>
      </c>
      <c r="S16" s="372">
        <v>3.9467793652136818E-2</v>
      </c>
      <c r="T16" s="371">
        <v>1337.8677299999999</v>
      </c>
      <c r="U16" s="372">
        <v>4.0506003917072597E-2</v>
      </c>
      <c r="V16" s="371">
        <v>506.37047000000001</v>
      </c>
      <c r="W16" s="372">
        <v>4.9721760235716402E-2</v>
      </c>
      <c r="X16" s="371">
        <v>0</v>
      </c>
      <c r="Y16" s="372">
        <v>0</v>
      </c>
      <c r="Z16" s="371">
        <v>63.018689999999992</v>
      </c>
      <c r="AA16" s="372">
        <v>1.1855103930374852E-2</v>
      </c>
      <c r="AB16" s="371">
        <v>203.53667000000002</v>
      </c>
      <c r="AC16" s="372">
        <v>1.7724779157255434E-2</v>
      </c>
      <c r="AD16" s="371">
        <v>16.57432</v>
      </c>
      <c r="AE16" s="372">
        <v>2.6099243267256676E-2</v>
      </c>
      <c r="AF16" s="371">
        <v>3.3257200000000005</v>
      </c>
      <c r="AG16" s="372">
        <v>7.0696356732984477E-3</v>
      </c>
      <c r="AH16" s="371">
        <v>547.22526999999991</v>
      </c>
      <c r="AI16" s="372">
        <v>5.8115792718891737E-2</v>
      </c>
      <c r="AJ16" s="371">
        <v>23.892990000000001</v>
      </c>
      <c r="AK16" s="372">
        <v>2.5842858341820043E-3</v>
      </c>
      <c r="AL16" s="371">
        <v>19.11439</v>
      </c>
      <c r="AM16" s="372">
        <v>3.1473308469531771E-3</v>
      </c>
      <c r="AN16" s="371">
        <v>16.725090000000002</v>
      </c>
      <c r="AO16" s="372">
        <v>2.2111151203138809E-3</v>
      </c>
      <c r="AP16" s="371">
        <v>40.618079999999999</v>
      </c>
      <c r="AQ16" s="372">
        <v>4.6877164957926905E-3</v>
      </c>
      <c r="AR16" s="371">
        <v>5271.1555399999997</v>
      </c>
      <c r="AS16" s="372">
        <v>2.2527517882171819E-2</v>
      </c>
    </row>
    <row r="17" spans="1:45" ht="19.5">
      <c r="A17" s="359" t="s">
        <v>419</v>
      </c>
      <c r="B17" s="371">
        <v>0</v>
      </c>
      <c r="C17" s="372">
        <v>0</v>
      </c>
      <c r="D17" s="371">
        <v>0</v>
      </c>
      <c r="E17" s="372">
        <v>0</v>
      </c>
      <c r="F17" s="371">
        <v>0</v>
      </c>
      <c r="G17" s="372">
        <v>0</v>
      </c>
      <c r="H17" s="371">
        <v>0</v>
      </c>
      <c r="I17" s="372">
        <v>0</v>
      </c>
      <c r="J17" s="371">
        <v>0</v>
      </c>
      <c r="K17" s="372">
        <v>0</v>
      </c>
      <c r="L17" s="371">
        <v>0</v>
      </c>
      <c r="M17" s="372">
        <v>0</v>
      </c>
      <c r="N17" s="371">
        <v>0</v>
      </c>
      <c r="O17" s="372">
        <v>0</v>
      </c>
      <c r="P17" s="371">
        <v>0</v>
      </c>
      <c r="Q17" s="372">
        <v>0</v>
      </c>
      <c r="R17" s="371">
        <v>0</v>
      </c>
      <c r="S17" s="372">
        <v>0</v>
      </c>
      <c r="T17" s="371">
        <v>0</v>
      </c>
      <c r="U17" s="372">
        <v>0</v>
      </c>
      <c r="V17" s="371">
        <v>0</v>
      </c>
      <c r="W17" s="372">
        <v>0</v>
      </c>
      <c r="X17" s="371">
        <v>0</v>
      </c>
      <c r="Y17" s="372">
        <v>0</v>
      </c>
      <c r="Z17" s="371">
        <v>0</v>
      </c>
      <c r="AA17" s="372">
        <v>0</v>
      </c>
      <c r="AB17" s="371">
        <v>0</v>
      </c>
      <c r="AC17" s="372">
        <v>0</v>
      </c>
      <c r="AD17" s="371">
        <v>0</v>
      </c>
      <c r="AE17" s="372">
        <v>0</v>
      </c>
      <c r="AF17" s="371">
        <v>0</v>
      </c>
      <c r="AG17" s="372">
        <v>0</v>
      </c>
      <c r="AH17" s="371">
        <v>0</v>
      </c>
      <c r="AI17" s="372">
        <v>0</v>
      </c>
      <c r="AJ17" s="371">
        <v>0</v>
      </c>
      <c r="AK17" s="372">
        <v>0</v>
      </c>
      <c r="AL17" s="371">
        <v>0</v>
      </c>
      <c r="AM17" s="372">
        <v>0</v>
      </c>
      <c r="AN17" s="371">
        <v>0</v>
      </c>
      <c r="AO17" s="372">
        <v>0</v>
      </c>
      <c r="AP17" s="371">
        <v>0</v>
      </c>
      <c r="AQ17" s="372">
        <v>0</v>
      </c>
      <c r="AR17" s="371">
        <v>0</v>
      </c>
      <c r="AS17" s="372">
        <v>0</v>
      </c>
    </row>
    <row r="18" spans="1:45" s="254" customFormat="1" ht="19.5">
      <c r="A18" s="359" t="s">
        <v>420</v>
      </c>
      <c r="B18" s="371">
        <v>42.612650000000002</v>
      </c>
      <c r="C18" s="372">
        <v>9.1901770643534417E-3</v>
      </c>
      <c r="D18" s="371">
        <v>0</v>
      </c>
      <c r="E18" s="372">
        <v>0</v>
      </c>
      <c r="F18" s="371">
        <v>0</v>
      </c>
      <c r="G18" s="372">
        <v>0</v>
      </c>
      <c r="H18" s="371">
        <v>0</v>
      </c>
      <c r="I18" s="372">
        <v>0</v>
      </c>
      <c r="J18" s="371">
        <v>2.5198299999999998</v>
      </c>
      <c r="K18" s="372">
        <v>2.0888517556623973E-3</v>
      </c>
      <c r="L18" s="371">
        <v>0</v>
      </c>
      <c r="M18" s="372">
        <v>0</v>
      </c>
      <c r="N18" s="371">
        <v>0</v>
      </c>
      <c r="O18" s="372">
        <v>0</v>
      </c>
      <c r="P18" s="371">
        <v>249.56595999999999</v>
      </c>
      <c r="Q18" s="372">
        <v>1.8607691957293698E-2</v>
      </c>
      <c r="R18" s="371">
        <v>711.24594999999999</v>
      </c>
      <c r="S18" s="372">
        <v>1.7136410051893688E-2</v>
      </c>
      <c r="T18" s="371">
        <v>504.01706999999999</v>
      </c>
      <c r="U18" s="372">
        <v>1.5259892255336372E-2</v>
      </c>
      <c r="V18" s="371">
        <v>166.35243</v>
      </c>
      <c r="W18" s="372">
        <v>1.6334553709438857E-2</v>
      </c>
      <c r="X18" s="371">
        <v>42.419049999999999</v>
      </c>
      <c r="Y18" s="372">
        <v>5.8399458571753216E-2</v>
      </c>
      <c r="Z18" s="371">
        <v>18.98593</v>
      </c>
      <c r="AA18" s="372">
        <v>3.5716415775196506E-3</v>
      </c>
      <c r="AB18" s="371">
        <v>25.144959999999998</v>
      </c>
      <c r="AC18" s="372">
        <v>2.1897226820013394E-3</v>
      </c>
      <c r="AD18" s="371">
        <v>17.021799999999999</v>
      </c>
      <c r="AE18" s="372">
        <v>2.6803880886008574E-2</v>
      </c>
      <c r="AF18" s="371">
        <v>3.2216999999999998</v>
      </c>
      <c r="AG18" s="372">
        <v>6.84851558419398E-3</v>
      </c>
      <c r="AH18" s="371">
        <v>38.110330000000005</v>
      </c>
      <c r="AI18" s="372">
        <v>4.0473497116252722E-3</v>
      </c>
      <c r="AJ18" s="371">
        <v>318.09704999999997</v>
      </c>
      <c r="AK18" s="372">
        <v>3.4405643672478184E-2</v>
      </c>
      <c r="AL18" s="371">
        <v>129.21948999999998</v>
      </c>
      <c r="AM18" s="372">
        <v>2.1276979642277757E-2</v>
      </c>
      <c r="AN18" s="371">
        <v>191.22441000000001</v>
      </c>
      <c r="AO18" s="372">
        <v>2.5280532680188917E-2</v>
      </c>
      <c r="AP18" s="371">
        <v>300.94587999999999</v>
      </c>
      <c r="AQ18" s="372">
        <v>3.4732044597303655E-2</v>
      </c>
      <c r="AR18" s="371">
        <v>2760.7044900000001</v>
      </c>
      <c r="AS18" s="372">
        <v>1.1798517287893773E-2</v>
      </c>
    </row>
    <row r="19" spans="1:45" ht="19.5">
      <c r="A19" s="360" t="s">
        <v>421</v>
      </c>
      <c r="B19" s="371">
        <v>0</v>
      </c>
      <c r="C19" s="372">
        <v>0</v>
      </c>
      <c r="D19" s="371">
        <v>0</v>
      </c>
      <c r="E19" s="372">
        <v>0</v>
      </c>
      <c r="F19" s="371">
        <v>0</v>
      </c>
      <c r="G19" s="372">
        <v>0</v>
      </c>
      <c r="H19" s="371">
        <v>0</v>
      </c>
      <c r="I19" s="372">
        <v>0</v>
      </c>
      <c r="J19" s="371">
        <v>0</v>
      </c>
      <c r="K19" s="372">
        <v>0</v>
      </c>
      <c r="L19" s="371">
        <v>0</v>
      </c>
      <c r="M19" s="372">
        <v>0</v>
      </c>
      <c r="N19" s="371">
        <v>0</v>
      </c>
      <c r="O19" s="372">
        <v>0</v>
      </c>
      <c r="P19" s="371">
        <v>0</v>
      </c>
      <c r="Q19" s="372">
        <v>0</v>
      </c>
      <c r="R19" s="371">
        <v>0</v>
      </c>
      <c r="S19" s="372">
        <v>0</v>
      </c>
      <c r="T19" s="371">
        <v>0</v>
      </c>
      <c r="U19" s="372">
        <v>0</v>
      </c>
      <c r="V19" s="371">
        <v>0</v>
      </c>
      <c r="W19" s="372">
        <v>0</v>
      </c>
      <c r="X19" s="371">
        <v>0</v>
      </c>
      <c r="Y19" s="372">
        <v>0</v>
      </c>
      <c r="Z19" s="371">
        <v>0</v>
      </c>
      <c r="AA19" s="372">
        <v>0</v>
      </c>
      <c r="AB19" s="371">
        <v>0</v>
      </c>
      <c r="AC19" s="372">
        <v>0</v>
      </c>
      <c r="AD19" s="371">
        <v>0</v>
      </c>
      <c r="AE19" s="372">
        <v>0</v>
      </c>
      <c r="AF19" s="371">
        <v>0</v>
      </c>
      <c r="AG19" s="372">
        <v>0</v>
      </c>
      <c r="AH19" s="371">
        <v>0</v>
      </c>
      <c r="AI19" s="372">
        <v>0</v>
      </c>
      <c r="AJ19" s="371">
        <v>0</v>
      </c>
      <c r="AK19" s="372">
        <v>0</v>
      </c>
      <c r="AL19" s="371">
        <v>0</v>
      </c>
      <c r="AM19" s="372">
        <v>0</v>
      </c>
      <c r="AN19" s="371">
        <v>0</v>
      </c>
      <c r="AO19" s="372">
        <v>0</v>
      </c>
      <c r="AP19" s="371">
        <v>0</v>
      </c>
      <c r="AQ19" s="372">
        <v>0</v>
      </c>
      <c r="AR19" s="371">
        <v>0</v>
      </c>
      <c r="AS19" s="372">
        <v>0</v>
      </c>
    </row>
    <row r="20" spans="1:45" ht="18.75">
      <c r="A20" s="351" t="s">
        <v>422</v>
      </c>
      <c r="B20" s="371">
        <v>62.190690000000004</v>
      </c>
      <c r="C20" s="372">
        <v>1.341253014901244E-2</v>
      </c>
      <c r="D20" s="371">
        <v>67.306229999999999</v>
      </c>
      <c r="E20" s="372">
        <v>1.5347672401269089E-2</v>
      </c>
      <c r="F20" s="371">
        <v>0</v>
      </c>
      <c r="G20" s="372">
        <v>0</v>
      </c>
      <c r="H20" s="371">
        <v>162.54176000000001</v>
      </c>
      <c r="I20" s="372">
        <v>1.0039541759188857E-2</v>
      </c>
      <c r="J20" s="371">
        <v>35.157879999999999</v>
      </c>
      <c r="K20" s="372">
        <v>2.9144664268370441E-2</v>
      </c>
      <c r="L20" s="371">
        <v>99.435249999999996</v>
      </c>
      <c r="M20" s="372">
        <v>3.3430589628450089E-3</v>
      </c>
      <c r="N20" s="371">
        <v>95.15852000000001</v>
      </c>
      <c r="O20" s="372">
        <v>5.9520464431571602E-3</v>
      </c>
      <c r="P20" s="371">
        <v>0</v>
      </c>
      <c r="Q20" s="372">
        <v>0</v>
      </c>
      <c r="R20" s="371">
        <v>0</v>
      </c>
      <c r="S20" s="372">
        <v>0</v>
      </c>
      <c r="T20" s="371">
        <v>0</v>
      </c>
      <c r="U20" s="372">
        <v>0</v>
      </c>
      <c r="V20" s="371">
        <v>0</v>
      </c>
      <c r="W20" s="372">
        <v>0</v>
      </c>
      <c r="X20" s="371">
        <v>0</v>
      </c>
      <c r="Y20" s="372">
        <v>0</v>
      </c>
      <c r="Z20" s="371">
        <v>100.61296</v>
      </c>
      <c r="AA20" s="372">
        <v>1.8927354687040432E-2</v>
      </c>
      <c r="AB20" s="371">
        <v>0</v>
      </c>
      <c r="AC20" s="372">
        <v>0</v>
      </c>
      <c r="AD20" s="371">
        <v>0</v>
      </c>
      <c r="AE20" s="372">
        <v>0</v>
      </c>
      <c r="AF20" s="371">
        <v>0</v>
      </c>
      <c r="AG20" s="372">
        <v>0</v>
      </c>
      <c r="AH20" s="371">
        <v>0</v>
      </c>
      <c r="AI20" s="372">
        <v>0</v>
      </c>
      <c r="AJ20" s="371">
        <v>1135.1183100000001</v>
      </c>
      <c r="AK20" s="372">
        <v>0.12277534827803539</v>
      </c>
      <c r="AL20" s="371">
        <v>632.84888000000001</v>
      </c>
      <c r="AM20" s="372">
        <v>0.10420341959559105</v>
      </c>
      <c r="AN20" s="371">
        <v>862.98592000000008</v>
      </c>
      <c r="AO20" s="372">
        <v>0.1140897427954041</v>
      </c>
      <c r="AP20" s="371">
        <v>462.96096999999997</v>
      </c>
      <c r="AQ20" s="372">
        <v>5.3430141847600497E-2</v>
      </c>
      <c r="AR20" s="371">
        <v>3716.3173699999998</v>
      </c>
      <c r="AS20" s="372">
        <v>1.5882552767263011E-2</v>
      </c>
    </row>
    <row r="21" spans="1:45" ht="19.5">
      <c r="A21" s="358" t="s">
        <v>423</v>
      </c>
      <c r="B21" s="371">
        <v>1083.1822099999999</v>
      </c>
      <c r="C21" s="372">
        <v>0.23360753914289942</v>
      </c>
      <c r="D21" s="371">
        <v>1016.63495</v>
      </c>
      <c r="E21" s="372">
        <v>0.2318207417690841</v>
      </c>
      <c r="F21" s="371">
        <v>790.69773000000009</v>
      </c>
      <c r="G21" s="372">
        <v>0.19224038086315556</v>
      </c>
      <c r="H21" s="371">
        <v>3588.6422299999999</v>
      </c>
      <c r="I21" s="372">
        <v>0.22165579803537025</v>
      </c>
      <c r="J21" s="371">
        <v>111.19423</v>
      </c>
      <c r="K21" s="372">
        <v>9.2176163691609525E-2</v>
      </c>
      <c r="L21" s="371">
        <v>6888.1236500000005</v>
      </c>
      <c r="M21" s="372">
        <v>0.23158189379839825</v>
      </c>
      <c r="N21" s="371">
        <v>3367.0265399999994</v>
      </c>
      <c r="O21" s="372">
        <v>0.21060330006627628</v>
      </c>
      <c r="P21" s="371">
        <v>8426.3226599999998</v>
      </c>
      <c r="Q21" s="372">
        <v>0.62826844009513017</v>
      </c>
      <c r="R21" s="371">
        <v>25449.319600000003</v>
      </c>
      <c r="S21" s="372">
        <v>0.61316338772445045</v>
      </c>
      <c r="T21" s="371">
        <v>20404.609410000001</v>
      </c>
      <c r="U21" s="372">
        <v>0.61778094362721225</v>
      </c>
      <c r="V21" s="371">
        <v>5842.3135300000004</v>
      </c>
      <c r="W21" s="372">
        <v>0.57367111585425179</v>
      </c>
      <c r="X21" s="371">
        <v>414.38106999999997</v>
      </c>
      <c r="Y21" s="372">
        <v>0.57048967693486219</v>
      </c>
      <c r="Z21" s="371">
        <v>1652.74593</v>
      </c>
      <c r="AA21" s="372">
        <v>0.31091529783710264</v>
      </c>
      <c r="AB21" s="371">
        <v>4912.96533</v>
      </c>
      <c r="AC21" s="372">
        <v>0.42784047455184643</v>
      </c>
      <c r="AD21" s="371">
        <v>252.84225999999998</v>
      </c>
      <c r="AE21" s="372">
        <v>0.39814554394888968</v>
      </c>
      <c r="AF21" s="371">
        <v>139.04201999999998</v>
      </c>
      <c r="AG21" s="372">
        <v>0.29556800472663841</v>
      </c>
      <c r="AH21" s="371">
        <v>1947.2624500000002</v>
      </c>
      <c r="AI21" s="372">
        <v>0.20680094125309914</v>
      </c>
      <c r="AJ21" s="371">
        <v>3093.0557999999996</v>
      </c>
      <c r="AK21" s="372">
        <v>0.33454750905075026</v>
      </c>
      <c r="AL21" s="371">
        <v>2156.6388700000002</v>
      </c>
      <c r="AM21" s="372">
        <v>0.3551071230255971</v>
      </c>
      <c r="AN21" s="371">
        <v>2617.8206899999996</v>
      </c>
      <c r="AO21" s="372">
        <v>0.34608500820799859</v>
      </c>
      <c r="AP21" s="371">
        <v>3073.6106199999999</v>
      </c>
      <c r="AQ21" s="372">
        <v>0.35472418206418421</v>
      </c>
      <c r="AR21" s="371">
        <v>97228.431779999999</v>
      </c>
      <c r="AS21" s="372">
        <v>0.41552847738192011</v>
      </c>
    </row>
    <row r="22" spans="1:45" s="254" customFormat="1" ht="19.5">
      <c r="A22" s="358" t="s">
        <v>424</v>
      </c>
      <c r="B22" s="371">
        <v>394.53476999999998</v>
      </c>
      <c r="C22" s="372">
        <v>8.5088451301291057E-2</v>
      </c>
      <c r="D22" s="371">
        <v>393.12559999999991</v>
      </c>
      <c r="E22" s="372">
        <v>8.9643453828157513E-2</v>
      </c>
      <c r="F22" s="371">
        <v>372.95413000000008</v>
      </c>
      <c r="G22" s="372">
        <v>9.067541397353808E-2</v>
      </c>
      <c r="H22" s="371">
        <v>1390.78646</v>
      </c>
      <c r="I22" s="372">
        <v>8.5903208770991793E-2</v>
      </c>
      <c r="J22" s="371">
        <v>4.0155000000000003</v>
      </c>
      <c r="K22" s="372">
        <v>3.3287103593743852E-3</v>
      </c>
      <c r="L22" s="371">
        <v>2555.3240699999997</v>
      </c>
      <c r="M22" s="372">
        <v>8.5911173705371949E-2</v>
      </c>
      <c r="N22" s="371">
        <v>1392.5576999999998</v>
      </c>
      <c r="O22" s="372">
        <v>8.7102742930177071E-2</v>
      </c>
      <c r="P22" s="371">
        <v>1702.3960599999998</v>
      </c>
      <c r="Q22" s="372">
        <v>0.12693101845215782</v>
      </c>
      <c r="R22" s="371">
        <v>5264.9983500000008</v>
      </c>
      <c r="S22" s="372">
        <v>0.1268522803513239</v>
      </c>
      <c r="T22" s="371">
        <v>4026.7460299999993</v>
      </c>
      <c r="U22" s="372">
        <v>0.12191593145328089</v>
      </c>
      <c r="V22" s="371">
        <v>1281.15984</v>
      </c>
      <c r="W22" s="372">
        <v>0.12580023157375034</v>
      </c>
      <c r="X22" s="371">
        <v>52.433300000000003</v>
      </c>
      <c r="Y22" s="372">
        <v>7.2186348612953574E-2</v>
      </c>
      <c r="Z22" s="371">
        <v>379.25720000000001</v>
      </c>
      <c r="AA22" s="372">
        <v>7.134603277762458E-2</v>
      </c>
      <c r="AB22" s="371">
        <v>960.41009999999994</v>
      </c>
      <c r="AC22" s="372">
        <v>8.3636314394342826E-2</v>
      </c>
      <c r="AD22" s="371">
        <v>54.781999999999996</v>
      </c>
      <c r="AE22" s="372">
        <v>8.6264096787491432E-2</v>
      </c>
      <c r="AF22" s="371">
        <v>19.233599999999999</v>
      </c>
      <c r="AG22" s="372">
        <v>4.0885746450679251E-2</v>
      </c>
      <c r="AH22" s="371">
        <v>519.57119999999998</v>
      </c>
      <c r="AI22" s="372">
        <v>5.5178906781673011E-2</v>
      </c>
      <c r="AJ22" s="371">
        <v>1058.81736</v>
      </c>
      <c r="AK22" s="372">
        <v>0.11452257354286706</v>
      </c>
      <c r="AL22" s="371">
        <v>703.35526000000004</v>
      </c>
      <c r="AM22" s="372">
        <v>0.11581283557386723</v>
      </c>
      <c r="AN22" s="371">
        <v>866.25555000000008</v>
      </c>
      <c r="AO22" s="372">
        <v>0.11452199926343098</v>
      </c>
      <c r="AP22" s="371">
        <v>989.06445000000019</v>
      </c>
      <c r="AQ22" s="372">
        <v>0.11414753571973678</v>
      </c>
      <c r="AR22" s="371">
        <v>24381.778530000003</v>
      </c>
      <c r="AS22" s="372">
        <v>0.10420124158084093</v>
      </c>
    </row>
    <row r="23" spans="1:45" s="254" customFormat="1" ht="19.5">
      <c r="A23" s="358" t="s">
        <v>425</v>
      </c>
      <c r="B23" s="371">
        <v>158.13824</v>
      </c>
      <c r="C23" s="372">
        <v>3.410532849389137E-2</v>
      </c>
      <c r="D23" s="371">
        <v>155.27885999999998</v>
      </c>
      <c r="E23" s="372">
        <v>3.5407852647853344E-2</v>
      </c>
      <c r="F23" s="371">
        <v>138.39485999999999</v>
      </c>
      <c r="G23" s="372">
        <v>3.364759956488441E-2</v>
      </c>
      <c r="H23" s="371">
        <v>564.75283000000013</v>
      </c>
      <c r="I23" s="372">
        <v>3.4882479557284768E-2</v>
      </c>
      <c r="J23" s="371">
        <v>58.92689</v>
      </c>
      <c r="K23" s="372">
        <v>4.8848349941156735E-2</v>
      </c>
      <c r="L23" s="371">
        <v>1031.6650099999999</v>
      </c>
      <c r="M23" s="372">
        <v>3.468505342254468E-2</v>
      </c>
      <c r="N23" s="371">
        <v>568.80151000000001</v>
      </c>
      <c r="O23" s="372">
        <v>3.5577823241239162E-2</v>
      </c>
      <c r="P23" s="371">
        <v>3051.2068200000003</v>
      </c>
      <c r="Q23" s="372">
        <v>0.22749864045783202</v>
      </c>
      <c r="R23" s="371">
        <v>9395.5821300000007</v>
      </c>
      <c r="S23" s="372">
        <v>0.22637253408040456</v>
      </c>
      <c r="T23" s="371">
        <v>7556.21479</v>
      </c>
      <c r="U23" s="372">
        <v>0.22877602846581993</v>
      </c>
      <c r="V23" s="371">
        <v>2248.4753500000006</v>
      </c>
      <c r="W23" s="372">
        <v>0.22078331749601937</v>
      </c>
      <c r="X23" s="371">
        <v>239.97761999999997</v>
      </c>
      <c r="Y23" s="372">
        <v>0.33038370914336684</v>
      </c>
      <c r="Z23" s="371">
        <v>514.70308</v>
      </c>
      <c r="AA23" s="372">
        <v>9.6826171833848701E-2</v>
      </c>
      <c r="AB23" s="371">
        <v>1597.7023100000001</v>
      </c>
      <c r="AC23" s="372">
        <v>0.13913424349424042</v>
      </c>
      <c r="AD23" s="371">
        <v>58.981500000000004</v>
      </c>
      <c r="AE23" s="372">
        <v>9.2876963686455899E-2</v>
      </c>
      <c r="AF23" s="371">
        <v>70.218389999999999</v>
      </c>
      <c r="AG23" s="372">
        <v>0.14926645504299307</v>
      </c>
      <c r="AH23" s="371">
        <v>610.33983000000012</v>
      </c>
      <c r="AI23" s="372">
        <v>6.4818613088470187E-2</v>
      </c>
      <c r="AJ23" s="371">
        <v>1453.0327699999998</v>
      </c>
      <c r="AK23" s="372">
        <v>0.15716124286300029</v>
      </c>
      <c r="AL23" s="371">
        <v>1008.60471</v>
      </c>
      <c r="AM23" s="372">
        <v>0.16607449759920476</v>
      </c>
      <c r="AN23" s="371">
        <v>1234.4505099999997</v>
      </c>
      <c r="AO23" s="372">
        <v>0.16319865471218273</v>
      </c>
      <c r="AP23" s="371">
        <v>1458.1219099999998</v>
      </c>
      <c r="AQ23" s="372">
        <v>0.16828127105918705</v>
      </c>
      <c r="AR23" s="371">
        <v>33173.569920000009</v>
      </c>
      <c r="AS23" s="372">
        <v>0.14177502141935985</v>
      </c>
    </row>
    <row r="24" spans="1:45" ht="19.5">
      <c r="A24" s="358" t="s">
        <v>417</v>
      </c>
      <c r="B24" s="371">
        <v>0</v>
      </c>
      <c r="C24" s="372">
        <v>0</v>
      </c>
      <c r="D24" s="371">
        <v>0</v>
      </c>
      <c r="E24" s="372">
        <v>0</v>
      </c>
      <c r="F24" s="371">
        <v>0</v>
      </c>
      <c r="G24" s="372">
        <v>0</v>
      </c>
      <c r="H24" s="371">
        <v>0</v>
      </c>
      <c r="I24" s="372">
        <v>0</v>
      </c>
      <c r="J24" s="371">
        <v>0</v>
      </c>
      <c r="K24" s="372">
        <v>0</v>
      </c>
      <c r="L24" s="371">
        <v>0</v>
      </c>
      <c r="M24" s="372">
        <v>0</v>
      </c>
      <c r="N24" s="371">
        <v>0</v>
      </c>
      <c r="O24" s="372">
        <v>0</v>
      </c>
      <c r="P24" s="371">
        <v>0</v>
      </c>
      <c r="Q24" s="372">
        <v>0</v>
      </c>
      <c r="R24" s="371">
        <v>0</v>
      </c>
      <c r="S24" s="372">
        <v>0</v>
      </c>
      <c r="T24" s="371">
        <v>0</v>
      </c>
      <c r="U24" s="372">
        <v>0</v>
      </c>
      <c r="V24" s="371">
        <v>0</v>
      </c>
      <c r="W24" s="372">
        <v>0</v>
      </c>
      <c r="X24" s="371">
        <v>0</v>
      </c>
      <c r="Y24" s="372">
        <v>0</v>
      </c>
      <c r="Z24" s="371">
        <v>0</v>
      </c>
      <c r="AA24" s="372">
        <v>0</v>
      </c>
      <c r="AB24" s="371">
        <v>0</v>
      </c>
      <c r="AC24" s="372">
        <v>0</v>
      </c>
      <c r="AD24" s="371">
        <v>0</v>
      </c>
      <c r="AE24" s="372">
        <v>0</v>
      </c>
      <c r="AF24" s="371">
        <v>0</v>
      </c>
      <c r="AG24" s="372">
        <v>0</v>
      </c>
      <c r="AH24" s="371">
        <v>0</v>
      </c>
      <c r="AI24" s="372">
        <v>0</v>
      </c>
      <c r="AJ24" s="371">
        <v>0</v>
      </c>
      <c r="AK24" s="372">
        <v>0</v>
      </c>
      <c r="AL24" s="371">
        <v>0</v>
      </c>
      <c r="AM24" s="372">
        <v>0</v>
      </c>
      <c r="AN24" s="371">
        <v>0</v>
      </c>
      <c r="AO24" s="372">
        <v>0</v>
      </c>
      <c r="AP24" s="371">
        <v>0</v>
      </c>
      <c r="AQ24" s="372">
        <v>0</v>
      </c>
      <c r="AR24" s="371">
        <v>0</v>
      </c>
      <c r="AS24" s="372">
        <v>0</v>
      </c>
    </row>
    <row r="25" spans="1:45" ht="19.5">
      <c r="A25" s="358" t="s">
        <v>426</v>
      </c>
      <c r="B25" s="371">
        <v>0</v>
      </c>
      <c r="C25" s="372">
        <v>0</v>
      </c>
      <c r="D25" s="371">
        <v>0</v>
      </c>
      <c r="E25" s="372">
        <v>0</v>
      </c>
      <c r="F25" s="371">
        <v>0</v>
      </c>
      <c r="G25" s="372">
        <v>0</v>
      </c>
      <c r="H25" s="371">
        <v>0</v>
      </c>
      <c r="I25" s="372">
        <v>0</v>
      </c>
      <c r="J25" s="371">
        <v>0</v>
      </c>
      <c r="K25" s="372">
        <v>0</v>
      </c>
      <c r="L25" s="371">
        <v>0</v>
      </c>
      <c r="M25" s="372">
        <v>0</v>
      </c>
      <c r="N25" s="371">
        <v>0</v>
      </c>
      <c r="O25" s="372">
        <v>0</v>
      </c>
      <c r="P25" s="371">
        <v>664.48911999999996</v>
      </c>
      <c r="Q25" s="372">
        <v>4.9544452512406606E-2</v>
      </c>
      <c r="R25" s="371">
        <v>2065.65571</v>
      </c>
      <c r="S25" s="372">
        <v>4.976889256465445E-2</v>
      </c>
      <c r="T25" s="371">
        <v>1630.2213000000002</v>
      </c>
      <c r="U25" s="372">
        <v>4.9357458052669514E-2</v>
      </c>
      <c r="V25" s="371">
        <v>505.54111999999998</v>
      </c>
      <c r="W25" s="372">
        <v>4.9640324322102615E-2</v>
      </c>
      <c r="X25" s="371">
        <v>0</v>
      </c>
      <c r="Y25" s="372">
        <v>0</v>
      </c>
      <c r="Z25" s="371">
        <v>102.34989999999999</v>
      </c>
      <c r="AA25" s="372">
        <v>1.9254108610691101E-2</v>
      </c>
      <c r="AB25" s="371">
        <v>106.75484</v>
      </c>
      <c r="AC25" s="372">
        <v>9.2966341788344019E-3</v>
      </c>
      <c r="AD25" s="371">
        <v>0</v>
      </c>
      <c r="AE25" s="372">
        <v>0</v>
      </c>
      <c r="AF25" s="371">
        <v>0</v>
      </c>
      <c r="AG25" s="372">
        <v>0</v>
      </c>
      <c r="AH25" s="371">
        <v>110.24951</v>
      </c>
      <c r="AI25" s="372">
        <v>1.1708592460504213E-2</v>
      </c>
      <c r="AJ25" s="371">
        <v>0</v>
      </c>
      <c r="AK25" s="372">
        <v>0</v>
      </c>
      <c r="AL25" s="371">
        <v>0</v>
      </c>
      <c r="AM25" s="372">
        <v>0</v>
      </c>
      <c r="AN25" s="371">
        <v>0</v>
      </c>
      <c r="AO25" s="372">
        <v>0</v>
      </c>
      <c r="AP25" s="371">
        <v>0</v>
      </c>
      <c r="AQ25" s="372">
        <v>0</v>
      </c>
      <c r="AR25" s="371">
        <v>5185.2614999999987</v>
      </c>
      <c r="AS25" s="372">
        <v>2.2160429582957639E-2</v>
      </c>
    </row>
    <row r="26" spans="1:45" ht="19.5">
      <c r="A26" s="359" t="s">
        <v>419</v>
      </c>
      <c r="B26" s="371">
        <v>59.195449999999994</v>
      </c>
      <c r="C26" s="372">
        <v>1.2766553286502504E-2</v>
      </c>
      <c r="D26" s="371">
        <v>56.849489999999996</v>
      </c>
      <c r="E26" s="372">
        <v>1.2963247959352693E-2</v>
      </c>
      <c r="F26" s="371">
        <v>57.260339999999999</v>
      </c>
      <c r="G26" s="372">
        <v>1.3921564653984499E-2</v>
      </c>
      <c r="H26" s="371">
        <v>216.22673999999998</v>
      </c>
      <c r="I26" s="372">
        <v>1.3355444075930218E-2</v>
      </c>
      <c r="J26" s="371">
        <v>0</v>
      </c>
      <c r="K26" s="372">
        <v>0</v>
      </c>
      <c r="L26" s="371">
        <v>392.28623999999996</v>
      </c>
      <c r="M26" s="372">
        <v>1.3188844304537557E-2</v>
      </c>
      <c r="N26" s="371">
        <v>225.26177999999999</v>
      </c>
      <c r="O26" s="372">
        <v>1.4089842679649184E-2</v>
      </c>
      <c r="P26" s="371">
        <v>267.49725000000001</v>
      </c>
      <c r="Q26" s="372">
        <v>1.9944652818129453E-2</v>
      </c>
      <c r="R26" s="371">
        <v>810.11699999999996</v>
      </c>
      <c r="S26" s="372">
        <v>1.9518560495156361E-2</v>
      </c>
      <c r="T26" s="371">
        <v>622.82398999999998</v>
      </c>
      <c r="U26" s="372">
        <v>1.8856954550048668E-2</v>
      </c>
      <c r="V26" s="371">
        <v>0</v>
      </c>
      <c r="W26" s="372">
        <v>0</v>
      </c>
      <c r="X26" s="371">
        <v>0</v>
      </c>
      <c r="Y26" s="372">
        <v>0</v>
      </c>
      <c r="Z26" s="371">
        <v>0</v>
      </c>
      <c r="AA26" s="372">
        <v>0</v>
      </c>
      <c r="AB26" s="371">
        <v>0</v>
      </c>
      <c r="AC26" s="372">
        <v>0</v>
      </c>
      <c r="AD26" s="371">
        <v>0</v>
      </c>
      <c r="AE26" s="372">
        <v>0</v>
      </c>
      <c r="AF26" s="371">
        <v>0</v>
      </c>
      <c r="AG26" s="372">
        <v>0</v>
      </c>
      <c r="AH26" s="371">
        <v>0</v>
      </c>
      <c r="AI26" s="372">
        <v>0</v>
      </c>
      <c r="AJ26" s="371">
        <v>0</v>
      </c>
      <c r="AK26" s="372">
        <v>0</v>
      </c>
      <c r="AL26" s="371">
        <v>0</v>
      </c>
      <c r="AM26" s="372">
        <v>0</v>
      </c>
      <c r="AN26" s="371">
        <v>0</v>
      </c>
      <c r="AO26" s="372">
        <v>0</v>
      </c>
      <c r="AP26" s="371">
        <v>0</v>
      </c>
      <c r="AQ26" s="372">
        <v>0</v>
      </c>
      <c r="AR26" s="371">
        <v>2707.5182799999998</v>
      </c>
      <c r="AS26" s="372">
        <v>1.1571213561458876E-2</v>
      </c>
    </row>
    <row r="27" spans="1:45" ht="39">
      <c r="A27" s="359" t="s">
        <v>427</v>
      </c>
      <c r="B27" s="371">
        <v>358.55331000000001</v>
      </c>
      <c r="C27" s="372">
        <v>7.7328408486916675E-2</v>
      </c>
      <c r="D27" s="371">
        <v>303.60996</v>
      </c>
      <c r="E27" s="372">
        <v>6.9231424844957326E-2</v>
      </c>
      <c r="F27" s="371">
        <v>222.08840000000004</v>
      </c>
      <c r="G27" s="372">
        <v>5.3995802670748577E-2</v>
      </c>
      <c r="H27" s="371">
        <v>1097.5545999999999</v>
      </c>
      <c r="I27" s="372">
        <v>6.7791472417241094E-2</v>
      </c>
      <c r="J27" s="371">
        <v>18.315439999999999</v>
      </c>
      <c r="K27" s="372">
        <v>1.5182865113808987E-2</v>
      </c>
      <c r="L27" s="371">
        <v>2409.9083300000002</v>
      </c>
      <c r="M27" s="372">
        <v>8.1022229463307505E-2</v>
      </c>
      <c r="N27" s="371">
        <v>1055.6705499999998</v>
      </c>
      <c r="O27" s="372">
        <v>6.6030872929436699E-2</v>
      </c>
      <c r="P27" s="371">
        <v>1252.8972999999999</v>
      </c>
      <c r="Q27" s="372">
        <v>9.3416293682539828E-2</v>
      </c>
      <c r="R27" s="371">
        <v>3871.4757599999998</v>
      </c>
      <c r="S27" s="372">
        <v>9.3277432552447928E-2</v>
      </c>
      <c r="T27" s="371">
        <v>2975.5614899999996</v>
      </c>
      <c r="U27" s="372">
        <v>9.0089702193078797E-2</v>
      </c>
      <c r="V27" s="371">
        <v>1138.6933000000001</v>
      </c>
      <c r="W27" s="372">
        <v>0.1118110920737868</v>
      </c>
      <c r="X27" s="371">
        <v>121.97014999999999</v>
      </c>
      <c r="Y27" s="372">
        <v>0.16791961917854184</v>
      </c>
      <c r="Z27" s="371">
        <v>656.43574999999987</v>
      </c>
      <c r="AA27" s="372">
        <v>0.12348898461493825</v>
      </c>
      <c r="AB27" s="371">
        <v>2248.0980800000007</v>
      </c>
      <c r="AC27" s="372">
        <v>0.19577328248442882</v>
      </c>
      <c r="AD27" s="371">
        <v>139.07875999999999</v>
      </c>
      <c r="AE27" s="372">
        <v>0.21900448347494236</v>
      </c>
      <c r="AF27" s="371">
        <v>49.590029999999999</v>
      </c>
      <c r="AG27" s="372">
        <v>0.10541580323296613</v>
      </c>
      <c r="AH27" s="371">
        <v>707.10191000000009</v>
      </c>
      <c r="AI27" s="372">
        <v>7.5094828922451715E-2</v>
      </c>
      <c r="AJ27" s="371">
        <v>581.20566999999994</v>
      </c>
      <c r="AK27" s="372">
        <v>6.2863692644882882E-2</v>
      </c>
      <c r="AL27" s="371">
        <v>444.67889999999994</v>
      </c>
      <c r="AM27" s="372">
        <v>7.3219789852525086E-2</v>
      </c>
      <c r="AN27" s="371">
        <v>517.11463000000003</v>
      </c>
      <c r="AO27" s="372">
        <v>6.8364354232384864E-2</v>
      </c>
      <c r="AP27" s="371">
        <v>626.42426</v>
      </c>
      <c r="AQ27" s="372">
        <v>7.2295375285260394E-2</v>
      </c>
      <c r="AR27" s="371">
        <v>20796.026579999998</v>
      </c>
      <c r="AS27" s="372">
        <v>8.8876690718762294E-2</v>
      </c>
    </row>
    <row r="28" spans="1:45" ht="19.5">
      <c r="A28" s="360" t="s">
        <v>421</v>
      </c>
      <c r="B28" s="371">
        <v>112.76044</v>
      </c>
      <c r="C28" s="372">
        <v>2.4318797574297831E-2</v>
      </c>
      <c r="D28" s="371">
        <v>107.77104</v>
      </c>
      <c r="E28" s="372">
        <v>2.4574762488763179E-2</v>
      </c>
      <c r="F28" s="371">
        <v>0</v>
      </c>
      <c r="G28" s="372">
        <v>0</v>
      </c>
      <c r="H28" s="371">
        <v>319.32159999999999</v>
      </c>
      <c r="I28" s="372">
        <v>1.972319321392238E-2</v>
      </c>
      <c r="J28" s="371">
        <v>29.936400000000003</v>
      </c>
      <c r="K28" s="372">
        <v>2.481623827726942E-2</v>
      </c>
      <c r="L28" s="371">
        <v>498.94</v>
      </c>
      <c r="M28" s="372">
        <v>1.6774592902636526E-2</v>
      </c>
      <c r="N28" s="371">
        <v>124.735</v>
      </c>
      <c r="O28" s="372">
        <v>7.8020182857741829E-3</v>
      </c>
      <c r="P28" s="371">
        <v>1487.8361100000002</v>
      </c>
      <c r="Q28" s="372">
        <v>0.11093338217206444</v>
      </c>
      <c r="R28" s="371">
        <v>4041.4906500000002</v>
      </c>
      <c r="S28" s="372">
        <v>9.7373687680463214E-2</v>
      </c>
      <c r="T28" s="371">
        <v>3593.0418099999997</v>
      </c>
      <c r="U28" s="372">
        <v>0.10878486891231437</v>
      </c>
      <c r="V28" s="371">
        <v>668.44391999999993</v>
      </c>
      <c r="W28" s="372">
        <v>6.5636150388592746E-2</v>
      </c>
      <c r="X28" s="371">
        <v>0</v>
      </c>
      <c r="Y28" s="372">
        <v>0</v>
      </c>
      <c r="Z28" s="371">
        <v>0</v>
      </c>
      <c r="AA28" s="372">
        <v>0</v>
      </c>
      <c r="AB28" s="371">
        <v>0</v>
      </c>
      <c r="AC28" s="372">
        <v>0</v>
      </c>
      <c r="AD28" s="371">
        <v>0</v>
      </c>
      <c r="AE28" s="372">
        <v>0</v>
      </c>
      <c r="AF28" s="371">
        <v>0</v>
      </c>
      <c r="AG28" s="372">
        <v>0</v>
      </c>
      <c r="AH28" s="371">
        <v>0</v>
      </c>
      <c r="AI28" s="372">
        <v>0</v>
      </c>
      <c r="AJ28" s="371">
        <v>0</v>
      </c>
      <c r="AK28" s="372">
        <v>0</v>
      </c>
      <c r="AL28" s="371">
        <v>0</v>
      </c>
      <c r="AM28" s="372">
        <v>0</v>
      </c>
      <c r="AN28" s="371">
        <v>0</v>
      </c>
      <c r="AO28" s="372">
        <v>0</v>
      </c>
      <c r="AP28" s="371">
        <v>0</v>
      </c>
      <c r="AQ28" s="372">
        <v>0</v>
      </c>
      <c r="AR28" s="371">
        <v>10984.276969999999</v>
      </c>
      <c r="AS28" s="372">
        <v>4.6943880518540544E-2</v>
      </c>
    </row>
    <row r="29" spans="1:45" ht="19.5">
      <c r="A29" s="358" t="s">
        <v>422</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c r="T29" s="371">
        <v>0</v>
      </c>
      <c r="U29" s="372">
        <v>0</v>
      </c>
      <c r="V29" s="371">
        <v>0</v>
      </c>
      <c r="W29" s="372">
        <v>0</v>
      </c>
      <c r="X29" s="371">
        <v>0</v>
      </c>
      <c r="Y29" s="372">
        <v>0</v>
      </c>
      <c r="Z29" s="371">
        <v>0</v>
      </c>
      <c r="AA29" s="372">
        <v>0</v>
      </c>
      <c r="AB29" s="371">
        <v>0</v>
      </c>
      <c r="AC29" s="372">
        <v>0</v>
      </c>
      <c r="AD29" s="371">
        <v>0</v>
      </c>
      <c r="AE29" s="372">
        <v>0</v>
      </c>
      <c r="AF29" s="371">
        <v>0</v>
      </c>
      <c r="AG29" s="372">
        <v>0</v>
      </c>
      <c r="AH29" s="371">
        <v>0</v>
      </c>
      <c r="AI29" s="372">
        <v>0</v>
      </c>
      <c r="AJ29" s="371">
        <v>0</v>
      </c>
      <c r="AK29" s="372">
        <v>0</v>
      </c>
      <c r="AL29" s="371">
        <v>0</v>
      </c>
      <c r="AM29" s="372">
        <v>0</v>
      </c>
      <c r="AN29" s="371">
        <v>0</v>
      </c>
      <c r="AO29" s="372">
        <v>0</v>
      </c>
      <c r="AP29" s="371">
        <v>0</v>
      </c>
      <c r="AQ29" s="372">
        <v>0</v>
      </c>
      <c r="AR29" s="371">
        <v>0</v>
      </c>
      <c r="AS29" s="372">
        <v>0</v>
      </c>
    </row>
    <row r="30" spans="1:45" ht="19.5">
      <c r="A30" s="358" t="s">
        <v>428</v>
      </c>
      <c r="B30" s="371">
        <v>0</v>
      </c>
      <c r="C30" s="372">
        <v>0</v>
      </c>
      <c r="D30" s="371">
        <v>0</v>
      </c>
      <c r="E30" s="372">
        <v>0</v>
      </c>
      <c r="F30" s="371">
        <v>0</v>
      </c>
      <c r="G30" s="372">
        <v>0</v>
      </c>
      <c r="H30" s="371">
        <v>0</v>
      </c>
      <c r="I30" s="372">
        <v>0</v>
      </c>
      <c r="J30" s="371">
        <v>0</v>
      </c>
      <c r="K30" s="372">
        <v>0</v>
      </c>
      <c r="L30" s="371">
        <v>0</v>
      </c>
      <c r="M30" s="372">
        <v>0</v>
      </c>
      <c r="N30" s="371">
        <v>0</v>
      </c>
      <c r="O30" s="372">
        <v>0</v>
      </c>
      <c r="P30" s="371">
        <v>0</v>
      </c>
      <c r="Q30" s="372">
        <v>0</v>
      </c>
      <c r="R30" s="371">
        <v>0</v>
      </c>
      <c r="S30" s="372">
        <v>0</v>
      </c>
      <c r="T30" s="371">
        <v>0</v>
      </c>
      <c r="U30" s="372">
        <v>0</v>
      </c>
      <c r="V30" s="371">
        <v>0</v>
      </c>
      <c r="W30" s="372">
        <v>0</v>
      </c>
      <c r="X30" s="371">
        <v>0</v>
      </c>
      <c r="Y30" s="372">
        <v>0</v>
      </c>
      <c r="Z30" s="371">
        <v>0</v>
      </c>
      <c r="AA30" s="372">
        <v>0</v>
      </c>
      <c r="AB30" s="371">
        <v>0</v>
      </c>
      <c r="AC30" s="372">
        <v>0</v>
      </c>
      <c r="AD30" s="371">
        <v>0</v>
      </c>
      <c r="AE30" s="372">
        <v>0</v>
      </c>
      <c r="AF30" s="371">
        <v>0</v>
      </c>
      <c r="AG30" s="372">
        <v>0</v>
      </c>
      <c r="AH30" s="371">
        <v>0</v>
      </c>
      <c r="AI30" s="372">
        <v>0</v>
      </c>
      <c r="AJ30" s="371">
        <v>0</v>
      </c>
      <c r="AK30" s="372">
        <v>0</v>
      </c>
      <c r="AL30" s="371">
        <v>0</v>
      </c>
      <c r="AM30" s="372">
        <v>0</v>
      </c>
      <c r="AN30" s="371">
        <v>0</v>
      </c>
      <c r="AO30" s="372">
        <v>0</v>
      </c>
      <c r="AP30" s="371">
        <v>0</v>
      </c>
      <c r="AQ30" s="372">
        <v>0</v>
      </c>
      <c r="AR30" s="371">
        <v>0</v>
      </c>
      <c r="AS30" s="372">
        <v>0</v>
      </c>
    </row>
    <row r="31" spans="1:45" ht="18">
      <c r="A31" s="351" t="s">
        <v>429</v>
      </c>
      <c r="B31" s="369">
        <v>4643.9244600000002</v>
      </c>
      <c r="C31" s="370">
        <v>1.0015450355911202</v>
      </c>
      <c r="D31" s="369">
        <v>4391.1960199999994</v>
      </c>
      <c r="E31" s="370">
        <v>1.0013135182986279</v>
      </c>
      <c r="F31" s="369">
        <v>4123.7526399999988</v>
      </c>
      <c r="G31" s="370">
        <v>1.0025977665308876</v>
      </c>
      <c r="H31" s="369">
        <v>16212.259579999996</v>
      </c>
      <c r="I31" s="370">
        <v>1.0013651695676211</v>
      </c>
      <c r="J31" s="369">
        <v>1207.2378199999998</v>
      </c>
      <c r="K31" s="370">
        <v>1.0007583209220641</v>
      </c>
      <c r="L31" s="369">
        <v>29783.515879999999</v>
      </c>
      <c r="M31" s="370">
        <v>1.0013355395362373</v>
      </c>
      <c r="N31" s="369">
        <v>16028.545649999996</v>
      </c>
      <c r="O31" s="370">
        <v>1.002565488881759</v>
      </c>
      <c r="P31" s="369">
        <v>13501.692590000004</v>
      </c>
      <c r="Q31" s="370">
        <v>1.0066891198494978</v>
      </c>
      <c r="R31" s="369">
        <v>41757.552309999999</v>
      </c>
      <c r="S31" s="370">
        <v>1.0060859244928713</v>
      </c>
      <c r="T31" s="369">
        <v>33238.981319999999</v>
      </c>
      <c r="U31" s="370">
        <v>1.0063612996685576</v>
      </c>
      <c r="V31" s="369">
        <v>10246.956510000004</v>
      </c>
      <c r="W31" s="370">
        <v>1.0061738290861106</v>
      </c>
      <c r="X31" s="369">
        <v>730.10144000000003</v>
      </c>
      <c r="Y31" s="370">
        <v>1.0051504877751238</v>
      </c>
      <c r="Z31" s="369">
        <v>5376.6974899999987</v>
      </c>
      <c r="AA31" s="370">
        <v>1.0114667179869272</v>
      </c>
      <c r="AB31" s="369">
        <v>11616.723529999999</v>
      </c>
      <c r="AC31" s="370">
        <v>1.0116302831334656</v>
      </c>
      <c r="AD31" s="369">
        <v>644.55804000000012</v>
      </c>
      <c r="AE31" s="370">
        <v>1.0149723841355882</v>
      </c>
      <c r="AF31" s="369">
        <v>470.85896000000008</v>
      </c>
      <c r="AG31" s="370">
        <v>1.0009265063529722</v>
      </c>
      <c r="AH31" s="369">
        <v>9435.7618200000015</v>
      </c>
      <c r="AI31" s="370">
        <v>1.0020859929877741</v>
      </c>
      <c r="AJ31" s="369">
        <v>9278.1667400000006</v>
      </c>
      <c r="AK31" s="370">
        <v>1.0035342949275343</v>
      </c>
      <c r="AL31" s="369">
        <v>6086.5216200000004</v>
      </c>
      <c r="AM31" s="370">
        <v>1.0021924448163622</v>
      </c>
      <c r="AN31" s="369">
        <v>7573.8689699999977</v>
      </c>
      <c r="AO31" s="370">
        <v>1.0012918435023734</v>
      </c>
      <c r="AP31" s="369">
        <v>8700.7330899999961</v>
      </c>
      <c r="AQ31" s="370">
        <v>1.0041481535188834</v>
      </c>
      <c r="AR31" s="369">
        <v>235049.60647999993</v>
      </c>
      <c r="AS31" s="370">
        <v>1.0045395498186434</v>
      </c>
    </row>
    <row r="32" spans="1:45" ht="19.5">
      <c r="A32" s="358" t="s">
        <v>430</v>
      </c>
      <c r="B32" s="371">
        <v>7.1639600000000003</v>
      </c>
      <c r="C32" s="372">
        <v>1.5450355911201365E-3</v>
      </c>
      <c r="D32" s="371">
        <v>5.7603500000000016</v>
      </c>
      <c r="E32" s="372">
        <v>1.3135182986277855E-3</v>
      </c>
      <c r="F32" s="371">
        <v>10.68479</v>
      </c>
      <c r="G32" s="372">
        <v>2.5977665308876447E-3</v>
      </c>
      <c r="H32" s="371">
        <v>22.102310000000003</v>
      </c>
      <c r="I32" s="372">
        <v>1.365169567620884E-3</v>
      </c>
      <c r="J32" s="371">
        <v>0.91478000000000004</v>
      </c>
      <c r="K32" s="372">
        <v>7.5832092206412659E-4</v>
      </c>
      <c r="L32" s="371">
        <v>39.72401</v>
      </c>
      <c r="M32" s="372">
        <v>1.3355395362373481E-3</v>
      </c>
      <c r="N32" s="371">
        <v>41.015830000000001</v>
      </c>
      <c r="O32" s="372">
        <v>2.5654888817589717E-3</v>
      </c>
      <c r="P32" s="371">
        <v>89.71432999999999</v>
      </c>
      <c r="Q32" s="372">
        <v>6.6891198494978743E-3</v>
      </c>
      <c r="R32" s="371">
        <v>252.59602999999998</v>
      </c>
      <c r="S32" s="372">
        <v>6.0859244928711921E-3</v>
      </c>
      <c r="T32" s="371">
        <v>210.10657000000003</v>
      </c>
      <c r="U32" s="372">
        <v>6.3612996685574359E-3</v>
      </c>
      <c r="V32" s="371">
        <v>62.874779999999994</v>
      </c>
      <c r="W32" s="372">
        <v>6.1738290861104456E-3</v>
      </c>
      <c r="X32" s="371">
        <v>3.7411099999999999</v>
      </c>
      <c r="Y32" s="372">
        <v>5.1504877751239516E-3</v>
      </c>
      <c r="Z32" s="371">
        <v>60.954130000000006</v>
      </c>
      <c r="AA32" s="372">
        <v>1.146671798692705E-2</v>
      </c>
      <c r="AB32" s="371">
        <v>133.55252999999999</v>
      </c>
      <c r="AC32" s="372">
        <v>1.1630283133465487E-2</v>
      </c>
      <c r="AD32" s="371">
        <v>9.5082100000000018</v>
      </c>
      <c r="AE32" s="372">
        <v>1.4972384135588225E-2</v>
      </c>
      <c r="AF32" s="371">
        <v>0.43585000000000002</v>
      </c>
      <c r="AG32" s="372">
        <v>9.2650635297232716E-4</v>
      </c>
      <c r="AH32" s="371">
        <v>19.641959999999997</v>
      </c>
      <c r="AI32" s="372">
        <v>2.0859929877740527E-3</v>
      </c>
      <c r="AJ32" s="371">
        <v>32.676290000000002</v>
      </c>
      <c r="AK32" s="372">
        <v>3.5342949275341045E-3</v>
      </c>
      <c r="AL32" s="371">
        <v>13.31517</v>
      </c>
      <c r="AM32" s="372">
        <v>2.1924448163622035E-3</v>
      </c>
      <c r="AN32" s="371">
        <v>9.77163</v>
      </c>
      <c r="AO32" s="372">
        <v>1.2918435023735431E-3</v>
      </c>
      <c r="AP32" s="371">
        <v>35.942880000000009</v>
      </c>
      <c r="AQ32" s="372">
        <v>4.1481535188836408E-3</v>
      </c>
      <c r="AR32" s="371">
        <v>1062.1975</v>
      </c>
      <c r="AS32" s="372">
        <v>4.5395498186434095E-3</v>
      </c>
    </row>
    <row r="33" spans="1:45" ht="22.5" customHeight="1">
      <c r="A33" s="887" t="s">
        <v>431</v>
      </c>
      <c r="B33" s="888">
        <v>4636.7605000000003</v>
      </c>
      <c r="C33" s="889">
        <v>1</v>
      </c>
      <c r="D33" s="888">
        <v>4385.4356699999989</v>
      </c>
      <c r="E33" s="889">
        <v>1</v>
      </c>
      <c r="F33" s="888">
        <v>4113.0678499999985</v>
      </c>
      <c r="G33" s="889">
        <v>1</v>
      </c>
      <c r="H33" s="888">
        <v>16190.157269999994</v>
      </c>
      <c r="I33" s="889">
        <v>1</v>
      </c>
      <c r="J33" s="888">
        <v>1206.3230399999998</v>
      </c>
      <c r="K33" s="889">
        <v>1</v>
      </c>
      <c r="L33" s="888">
        <v>29743.791869999997</v>
      </c>
      <c r="M33" s="889">
        <v>1</v>
      </c>
      <c r="N33" s="888">
        <v>15987.529819999996</v>
      </c>
      <c r="O33" s="889">
        <v>1</v>
      </c>
      <c r="P33" s="888">
        <v>13411.978260000004</v>
      </c>
      <c r="Q33" s="889">
        <v>1</v>
      </c>
      <c r="R33" s="888">
        <v>41504.956279999999</v>
      </c>
      <c r="S33" s="889">
        <v>1</v>
      </c>
      <c r="T33" s="888">
        <v>33028.874749999995</v>
      </c>
      <c r="U33" s="889">
        <v>1</v>
      </c>
      <c r="V33" s="888">
        <v>10184.081730000002</v>
      </c>
      <c r="W33" s="889">
        <v>1</v>
      </c>
      <c r="X33" s="888">
        <v>726.36033000000009</v>
      </c>
      <c r="Y33" s="889">
        <v>1</v>
      </c>
      <c r="Z33" s="888">
        <v>5315.7433599999977</v>
      </c>
      <c r="AA33" s="889">
        <v>1</v>
      </c>
      <c r="AB33" s="888">
        <v>11483.170999999998</v>
      </c>
      <c r="AC33" s="889">
        <v>1</v>
      </c>
      <c r="AD33" s="888">
        <v>635.04983000000016</v>
      </c>
      <c r="AE33" s="889">
        <v>1</v>
      </c>
      <c r="AF33" s="888">
        <v>470.42311000000012</v>
      </c>
      <c r="AG33" s="889">
        <v>1</v>
      </c>
      <c r="AH33" s="888">
        <v>9416.1198600000007</v>
      </c>
      <c r="AI33" s="889">
        <v>1</v>
      </c>
      <c r="AJ33" s="888">
        <v>9245.4904499999993</v>
      </c>
      <c r="AK33" s="889">
        <v>1</v>
      </c>
      <c r="AL33" s="888">
        <v>6073.2064500000006</v>
      </c>
      <c r="AM33" s="889">
        <v>1</v>
      </c>
      <c r="AN33" s="888">
        <v>7564.0973399999984</v>
      </c>
      <c r="AO33" s="889">
        <v>1</v>
      </c>
      <c r="AP33" s="888">
        <v>8664.7902099999974</v>
      </c>
      <c r="AQ33" s="889">
        <v>1</v>
      </c>
      <c r="AR33" s="888">
        <v>233987.40897999995</v>
      </c>
      <c r="AS33" s="889">
        <v>1</v>
      </c>
    </row>
    <row r="34" spans="1:45" ht="19.5">
      <c r="A34" s="360" t="s">
        <v>432</v>
      </c>
      <c r="B34" s="371">
        <v>1.0293700000000001</v>
      </c>
      <c r="C34" s="372">
        <v>2.2200197745818445E-4</v>
      </c>
      <c r="D34" s="371">
        <v>1.0641700000000001</v>
      </c>
      <c r="E34" s="372">
        <v>2.4266004111742E-4</v>
      </c>
      <c r="F34" s="371">
        <v>0</v>
      </c>
      <c r="G34" s="372">
        <v>0</v>
      </c>
      <c r="H34" s="371">
        <v>2.77521</v>
      </c>
      <c r="I34" s="372">
        <v>1.714134059180761E-4</v>
      </c>
      <c r="J34" s="371">
        <v>0.10455</v>
      </c>
      <c r="K34" s="372">
        <v>8.6668327250054032E-5</v>
      </c>
      <c r="L34" s="371">
        <v>7.5930799999999996</v>
      </c>
      <c r="M34" s="372">
        <v>2.5528285139926919E-4</v>
      </c>
      <c r="N34" s="371">
        <v>1.90083</v>
      </c>
      <c r="O34" s="372">
        <v>1.1889453976949645E-4</v>
      </c>
      <c r="P34" s="371">
        <v>0</v>
      </c>
      <c r="Q34" s="372">
        <v>0</v>
      </c>
      <c r="R34" s="371">
        <v>0</v>
      </c>
      <c r="S34" s="372">
        <v>0</v>
      </c>
      <c r="T34" s="371">
        <v>0</v>
      </c>
      <c r="U34" s="372">
        <v>0</v>
      </c>
      <c r="V34" s="371">
        <v>0</v>
      </c>
      <c r="W34" s="372">
        <v>0</v>
      </c>
      <c r="X34" s="371">
        <v>0</v>
      </c>
      <c r="Y34" s="372">
        <v>0</v>
      </c>
      <c r="Z34" s="371">
        <v>0</v>
      </c>
      <c r="AA34" s="372">
        <v>0</v>
      </c>
      <c r="AB34" s="371">
        <v>0</v>
      </c>
      <c r="AC34" s="372">
        <v>0</v>
      </c>
      <c r="AD34" s="371">
        <v>0</v>
      </c>
      <c r="AE34" s="372">
        <v>0</v>
      </c>
      <c r="AF34" s="371">
        <v>0</v>
      </c>
      <c r="AG34" s="372">
        <v>0</v>
      </c>
      <c r="AH34" s="371">
        <v>0</v>
      </c>
      <c r="AI34" s="372">
        <v>0</v>
      </c>
      <c r="AJ34" s="371">
        <v>14.489549999999999</v>
      </c>
      <c r="AK34" s="372">
        <v>1.5672018784033247E-3</v>
      </c>
      <c r="AL34" s="371">
        <v>9.0559699999999985</v>
      </c>
      <c r="AM34" s="372">
        <v>1.4911348847691482E-3</v>
      </c>
      <c r="AN34" s="371">
        <v>11.78459</v>
      </c>
      <c r="AO34" s="372">
        <v>1.5579638217611835E-3</v>
      </c>
      <c r="AP34" s="371">
        <v>13.40283</v>
      </c>
      <c r="AQ34" s="372">
        <v>1.5468152921385046E-3</v>
      </c>
      <c r="AR34" s="371">
        <v>63.200150000000001</v>
      </c>
      <c r="AS34" s="372">
        <v>2.7010064462657489E-4</v>
      </c>
    </row>
    <row r="35" spans="1:45" ht="28.5">
      <c r="A35" s="360" t="s">
        <v>433</v>
      </c>
      <c r="B35" s="371">
        <v>0</v>
      </c>
      <c r="C35" s="372">
        <v>0</v>
      </c>
      <c r="D35" s="371">
        <v>0</v>
      </c>
      <c r="E35" s="372">
        <v>0</v>
      </c>
      <c r="F35" s="371">
        <v>0</v>
      </c>
      <c r="G35" s="372">
        <v>0</v>
      </c>
      <c r="H35" s="371">
        <v>0</v>
      </c>
      <c r="I35" s="372">
        <v>0</v>
      </c>
      <c r="J35" s="371">
        <v>0</v>
      </c>
      <c r="K35" s="372">
        <v>0</v>
      </c>
      <c r="L35" s="371">
        <v>0</v>
      </c>
      <c r="M35" s="372">
        <v>0</v>
      </c>
      <c r="N35" s="371">
        <v>0</v>
      </c>
      <c r="O35" s="372">
        <v>0</v>
      </c>
      <c r="P35" s="371">
        <v>0</v>
      </c>
      <c r="Q35" s="372">
        <v>0</v>
      </c>
      <c r="R35" s="371">
        <v>0</v>
      </c>
      <c r="S35" s="372">
        <v>0</v>
      </c>
      <c r="T35" s="371">
        <v>0</v>
      </c>
      <c r="U35" s="372">
        <v>0</v>
      </c>
      <c r="V35" s="371">
        <v>0</v>
      </c>
      <c r="W35" s="372">
        <v>0</v>
      </c>
      <c r="X35" s="371">
        <v>0</v>
      </c>
      <c r="Y35" s="372">
        <v>0</v>
      </c>
      <c r="Z35" s="371">
        <v>0</v>
      </c>
      <c r="AA35" s="372">
        <v>0</v>
      </c>
      <c r="AB35" s="371">
        <v>0</v>
      </c>
      <c r="AC35" s="372">
        <v>0</v>
      </c>
      <c r="AD35" s="371">
        <v>0</v>
      </c>
      <c r="AE35" s="372">
        <v>0</v>
      </c>
      <c r="AF35" s="371">
        <v>0</v>
      </c>
      <c r="AG35" s="372">
        <v>0</v>
      </c>
      <c r="AH35" s="371">
        <v>0</v>
      </c>
      <c r="AI35" s="372">
        <v>0</v>
      </c>
      <c r="AJ35" s="371">
        <v>0</v>
      </c>
      <c r="AK35" s="372">
        <v>0</v>
      </c>
      <c r="AL35" s="371">
        <v>0</v>
      </c>
      <c r="AM35" s="372">
        <v>0</v>
      </c>
      <c r="AN35" s="371">
        <v>0</v>
      </c>
      <c r="AO35" s="372">
        <v>0</v>
      </c>
      <c r="AP35" s="371">
        <v>0</v>
      </c>
      <c r="AQ35" s="372">
        <v>0</v>
      </c>
      <c r="AR35" s="371">
        <v>0</v>
      </c>
      <c r="AS35" s="372">
        <v>0</v>
      </c>
    </row>
    <row r="36" spans="1:45" ht="12.75" customHeight="1">
      <c r="A36" s="33" t="s">
        <v>517</v>
      </c>
      <c r="B36" s="33"/>
      <c r="C36" s="33"/>
    </row>
    <row r="38" spans="1:45">
      <c r="A38" s="594" t="s">
        <v>81</v>
      </c>
      <c r="B38" s="594"/>
      <c r="C38" s="594"/>
      <c r="AS38" s="24" t="s">
        <v>963</v>
      </c>
    </row>
    <row r="40" spans="1:45" ht="12.75" customHeight="1"/>
    <row r="41" spans="1:45" ht="15" customHeight="1">
      <c r="AM41" s="1052"/>
      <c r="AN41" s="1052"/>
      <c r="AP41" s="1052"/>
      <c r="AQ41" s="1052"/>
    </row>
    <row r="51" spans="1:3">
      <c r="A51" s="33"/>
      <c r="B51" s="33"/>
      <c r="C51" s="33"/>
    </row>
    <row r="52" spans="1:3">
      <c r="A52" s="519"/>
      <c r="B52" s="519"/>
      <c r="C52" s="519"/>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75" t="s">
        <v>1270</v>
      </c>
      <c r="B1" s="574"/>
      <c r="C1" s="574"/>
      <c r="D1" s="574"/>
      <c r="E1" s="574"/>
      <c r="F1" s="574"/>
      <c r="G1" s="532"/>
      <c r="H1" s="532"/>
      <c r="I1" s="532"/>
    </row>
    <row r="2" spans="1:9">
      <c r="A2" s="576" t="s">
        <v>1271</v>
      </c>
      <c r="B2" s="574"/>
      <c r="C2" s="574"/>
      <c r="D2" s="574"/>
      <c r="E2" s="574"/>
      <c r="F2" s="574"/>
      <c r="G2" s="532"/>
      <c r="H2" s="532"/>
      <c r="I2" s="532"/>
    </row>
    <row r="4" spans="1:9">
      <c r="A4" s="58" t="s">
        <v>83</v>
      </c>
      <c r="I4" s="59"/>
    </row>
    <row r="5" spans="1:9">
      <c r="A5" s="531" t="s">
        <v>84</v>
      </c>
      <c r="I5" s="60"/>
    </row>
    <row r="7" spans="1:9" ht="26.25" customHeight="1">
      <c r="A7" s="1206" t="s">
        <v>641</v>
      </c>
      <c r="B7" s="1206"/>
      <c r="C7" s="1206"/>
      <c r="D7" s="58"/>
      <c r="E7" s="1206" t="s">
        <v>643</v>
      </c>
      <c r="F7" s="1206"/>
      <c r="G7" s="1206"/>
      <c r="I7" s="58"/>
    </row>
    <row r="8" spans="1:9" ht="27.75" customHeight="1">
      <c r="A8" s="1207" t="s">
        <v>642</v>
      </c>
      <c r="B8" s="1207"/>
      <c r="C8" s="1207"/>
      <c r="E8" s="1207" t="s">
        <v>644</v>
      </c>
      <c r="F8" s="1207"/>
      <c r="G8" s="1207"/>
      <c r="H8" s="533"/>
    </row>
    <row r="9" spans="1:9">
      <c r="B9" s="532"/>
    </row>
    <row r="10" spans="1:9" ht="26.25" customHeight="1">
      <c r="A10" s="131" t="s">
        <v>513</v>
      </c>
      <c r="B10" s="131" t="s">
        <v>514</v>
      </c>
      <c r="C10" s="131" t="s">
        <v>515</v>
      </c>
      <c r="E10" s="131" t="s">
        <v>516</v>
      </c>
      <c r="F10" s="131" t="s">
        <v>514</v>
      </c>
      <c r="G10" s="131" t="s">
        <v>515</v>
      </c>
    </row>
    <row r="11" spans="1:9">
      <c r="A11" s="80" t="s">
        <v>848</v>
      </c>
      <c r="B11" s="172">
        <v>1521</v>
      </c>
      <c r="C11" s="81">
        <v>1513</v>
      </c>
      <c r="E11" s="82" t="s">
        <v>1549</v>
      </c>
      <c r="F11" s="81">
        <v>12006</v>
      </c>
      <c r="G11" s="81">
        <v>11982</v>
      </c>
    </row>
    <row r="12" spans="1:9">
      <c r="A12" s="80" t="s">
        <v>1078</v>
      </c>
      <c r="B12" s="81">
        <v>4427</v>
      </c>
      <c r="C12" s="81">
        <v>4419</v>
      </c>
      <c r="E12" s="82" t="s">
        <v>1550</v>
      </c>
      <c r="F12" s="81">
        <v>12555</v>
      </c>
      <c r="G12" s="81">
        <v>12540</v>
      </c>
    </row>
    <row r="13" spans="1:9">
      <c r="A13" s="80" t="s">
        <v>1292</v>
      </c>
      <c r="B13" s="81">
        <v>7820</v>
      </c>
      <c r="C13" s="81">
        <v>7813</v>
      </c>
      <c r="E13" s="82" t="s">
        <v>1572</v>
      </c>
      <c r="F13" s="81">
        <v>13311</v>
      </c>
      <c r="G13" s="81">
        <v>13288</v>
      </c>
    </row>
    <row r="14" spans="1:9">
      <c r="A14" s="80" t="s">
        <v>1387</v>
      </c>
      <c r="B14" s="81">
        <v>11113</v>
      </c>
      <c r="C14" s="81">
        <v>11097</v>
      </c>
      <c r="E14" s="82" t="s">
        <v>1646</v>
      </c>
      <c r="F14" s="81">
        <v>14015</v>
      </c>
      <c r="G14" s="81">
        <v>13993</v>
      </c>
    </row>
    <row r="15" spans="1:9">
      <c r="A15" s="80" t="s">
        <v>1573</v>
      </c>
      <c r="B15" s="81">
        <v>13311</v>
      </c>
      <c r="C15" s="81">
        <v>13288</v>
      </c>
      <c r="E15" s="82" t="s">
        <v>1668</v>
      </c>
      <c r="F15" s="81">
        <v>14644</v>
      </c>
      <c r="G15" s="81">
        <v>14615</v>
      </c>
    </row>
    <row r="16" spans="1:9" ht="15">
      <c r="A16" s="33" t="s">
        <v>517</v>
      </c>
      <c r="E16" s="33" t="s">
        <v>512</v>
      </c>
      <c r="F16"/>
      <c r="G16"/>
    </row>
    <row r="17" spans="1:9">
      <c r="A17" s="33"/>
    </row>
    <row r="18" spans="1:9">
      <c r="A18" s="854"/>
    </row>
    <row r="19" spans="1:9">
      <c r="A19" s="855"/>
    </row>
    <row r="21" spans="1:9">
      <c r="A21" s="58" t="s">
        <v>85</v>
      </c>
    </row>
    <row r="22" spans="1:9">
      <c r="A22" s="531" t="s">
        <v>86</v>
      </c>
    </row>
    <row r="23" spans="1:9">
      <c r="E23" s="33"/>
    </row>
    <row r="24" spans="1:9" ht="29.25" customHeight="1">
      <c r="A24" s="1206" t="s">
        <v>645</v>
      </c>
      <c r="B24" s="1206"/>
      <c r="C24" s="1206"/>
      <c r="E24" s="1206" t="s">
        <v>647</v>
      </c>
      <c r="F24" s="1206"/>
      <c r="G24" s="1206"/>
    </row>
    <row r="25" spans="1:9" ht="27" customHeight="1">
      <c r="A25" s="1207" t="s">
        <v>646</v>
      </c>
      <c r="B25" s="1207"/>
      <c r="C25" s="1207"/>
      <c r="E25" s="1207" t="s">
        <v>648</v>
      </c>
      <c r="F25" s="1207"/>
      <c r="G25" s="1207"/>
      <c r="H25" s="1208"/>
      <c r="I25" s="1208"/>
    </row>
    <row r="26" spans="1:9">
      <c r="H26" s="74"/>
      <c r="I26" s="75"/>
    </row>
    <row r="27" spans="1:9" ht="25.5" customHeight="1">
      <c r="A27" s="131" t="s">
        <v>513</v>
      </c>
      <c r="B27" s="131" t="s">
        <v>514</v>
      </c>
      <c r="C27" s="131" t="s">
        <v>515</v>
      </c>
      <c r="E27" s="131" t="s">
        <v>516</v>
      </c>
      <c r="F27" s="131" t="s">
        <v>514</v>
      </c>
      <c r="G27" s="131" t="s">
        <v>515</v>
      </c>
    </row>
    <row r="28" spans="1:9">
      <c r="A28" s="80" t="s">
        <v>848</v>
      </c>
      <c r="B28" s="81">
        <v>7714</v>
      </c>
      <c r="C28" s="81">
        <v>7908</v>
      </c>
      <c r="E28" s="82" t="s">
        <v>1549</v>
      </c>
      <c r="F28" s="81">
        <v>4807</v>
      </c>
      <c r="G28" s="81">
        <v>4944</v>
      </c>
    </row>
    <row r="29" spans="1:9">
      <c r="A29" s="80" t="s">
        <v>1078</v>
      </c>
      <c r="B29" s="81">
        <v>6273</v>
      </c>
      <c r="C29" s="81">
        <v>6390</v>
      </c>
      <c r="E29" s="82" t="s">
        <v>1550</v>
      </c>
      <c r="F29" s="81">
        <v>4589</v>
      </c>
      <c r="G29" s="81">
        <v>4727</v>
      </c>
    </row>
    <row r="30" spans="1:9">
      <c r="A30" s="80" t="s">
        <v>1292</v>
      </c>
      <c r="B30" s="81">
        <v>5674</v>
      </c>
      <c r="C30" s="81">
        <v>5806</v>
      </c>
      <c r="E30" s="82" t="s">
        <v>1572</v>
      </c>
      <c r="F30" s="81">
        <v>4398</v>
      </c>
      <c r="G30" s="81">
        <v>4539</v>
      </c>
    </row>
    <row r="31" spans="1:9">
      <c r="A31" s="80" t="s">
        <v>1387</v>
      </c>
      <c r="B31" s="81">
        <v>5232</v>
      </c>
      <c r="C31" s="81">
        <v>5366</v>
      </c>
      <c r="E31" s="82" t="s">
        <v>1646</v>
      </c>
      <c r="F31" s="81">
        <v>4233</v>
      </c>
      <c r="G31" s="81">
        <v>4379</v>
      </c>
    </row>
    <row r="32" spans="1:9">
      <c r="A32" s="80" t="s">
        <v>1573</v>
      </c>
      <c r="B32" s="81">
        <v>4398</v>
      </c>
      <c r="C32" s="81">
        <v>4539</v>
      </c>
      <c r="E32" s="82" t="s">
        <v>1668</v>
      </c>
      <c r="F32" s="81">
        <v>4135</v>
      </c>
      <c r="G32" s="81">
        <v>4281</v>
      </c>
    </row>
    <row r="33" spans="1:9" ht="15">
      <c r="A33" s="33" t="s">
        <v>512</v>
      </c>
      <c r="E33" s="33"/>
      <c r="F33" s="254"/>
      <c r="G33" s="254"/>
    </row>
    <row r="35" spans="1:9">
      <c r="A35" s="854"/>
    </row>
    <row r="36" spans="1:9">
      <c r="A36" s="855"/>
    </row>
    <row r="37" spans="1:9">
      <c r="A37" s="594" t="s">
        <v>81</v>
      </c>
    </row>
    <row r="40" spans="1:9">
      <c r="E40" s="33"/>
    </row>
    <row r="41" spans="1:9">
      <c r="E41" s="33"/>
    </row>
    <row r="42" spans="1:9">
      <c r="D42" s="208"/>
      <c r="E42" s="208"/>
      <c r="F42" s="208"/>
      <c r="G42" s="208"/>
      <c r="H42" s="208"/>
      <c r="I42" s="208"/>
    </row>
    <row r="44" spans="1:9">
      <c r="D44" s="209"/>
      <c r="E44" s="209"/>
      <c r="F44" s="209"/>
      <c r="G44" s="209"/>
      <c r="H44" s="209"/>
      <c r="I44" s="209"/>
    </row>
    <row r="46" spans="1:9">
      <c r="I46" s="61"/>
    </row>
    <row r="53" spans="8:8">
      <c r="H53" s="61" t="s">
        <v>964</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00" customWidth="1"/>
    <col min="2" max="3" width="10.42578125" style="800" customWidth="1"/>
    <col min="4" max="4" width="11.7109375" style="800" customWidth="1"/>
    <col min="5" max="16384" width="9.140625" style="800"/>
  </cols>
  <sheetData>
    <row r="1" spans="1:4">
      <c r="A1" s="141" t="s">
        <v>917</v>
      </c>
      <c r="B1" s="276"/>
      <c r="C1" s="276"/>
      <c r="D1" s="276"/>
    </row>
    <row r="2" spans="1:4">
      <c r="A2" s="507" t="s">
        <v>918</v>
      </c>
      <c r="B2" s="276"/>
      <c r="C2" s="276"/>
      <c r="D2" s="276"/>
    </row>
    <row r="3" spans="1:4">
      <c r="A3" s="276"/>
      <c r="B3" s="276"/>
      <c r="C3" s="276"/>
      <c r="D3" s="276"/>
    </row>
    <row r="4" spans="1:4">
      <c r="A4" s="276"/>
      <c r="B4" s="276"/>
      <c r="C4" s="276"/>
      <c r="D4" s="13" t="s">
        <v>1371</v>
      </c>
    </row>
    <row r="5" spans="1:4" ht="48" customHeight="1">
      <c r="A5" s="1209" t="s">
        <v>297</v>
      </c>
      <c r="B5" s="801" t="s">
        <v>919</v>
      </c>
      <c r="C5" s="1211" t="s">
        <v>335</v>
      </c>
      <c r="D5" s="1211"/>
    </row>
    <row r="6" spans="1:4" ht="26.25" customHeight="1">
      <c r="A6" s="1210"/>
      <c r="B6" s="802" t="s">
        <v>1572</v>
      </c>
      <c r="C6" s="803" t="s">
        <v>336</v>
      </c>
      <c r="D6" s="803" t="s">
        <v>337</v>
      </c>
    </row>
    <row r="7" spans="1:4">
      <c r="A7" s="438" t="s">
        <v>920</v>
      </c>
      <c r="B7" s="439">
        <v>1699.47434</v>
      </c>
      <c r="C7" s="440">
        <v>0.62389163542049419</v>
      </c>
      <c r="D7" s="439">
        <v>652.93016</v>
      </c>
    </row>
    <row r="8" spans="1:4">
      <c r="A8" s="438" t="s">
        <v>951</v>
      </c>
      <c r="B8" s="439">
        <v>1117.8950300000001</v>
      </c>
      <c r="C8" s="440">
        <v>-0.25768437705660407</v>
      </c>
      <c r="D8" s="439">
        <v>-388.06145999999995</v>
      </c>
    </row>
    <row r="9" spans="1:4">
      <c r="A9" s="438" t="s">
        <v>952</v>
      </c>
      <c r="B9" s="439">
        <v>392947.34532000008</v>
      </c>
      <c r="C9" s="440">
        <v>0.21748193047926953</v>
      </c>
      <c r="D9" s="439">
        <v>70193.195560000066</v>
      </c>
    </row>
    <row r="10" spans="1:4">
      <c r="A10" s="438" t="s">
        <v>1463</v>
      </c>
      <c r="B10" s="439">
        <v>0</v>
      </c>
      <c r="C10" s="498" t="s">
        <v>138</v>
      </c>
      <c r="D10" s="493" t="s">
        <v>138</v>
      </c>
    </row>
    <row r="11" spans="1:4">
      <c r="A11" s="438" t="s">
        <v>921</v>
      </c>
      <c r="B11" s="439">
        <v>58.645559999999996</v>
      </c>
      <c r="C11" s="440">
        <v>-0.75013174997325371</v>
      </c>
      <c r="D11" s="439">
        <v>-176.06037000000001</v>
      </c>
    </row>
    <row r="12" spans="1:4">
      <c r="A12" s="438" t="s">
        <v>922</v>
      </c>
      <c r="B12" s="439">
        <v>377.09195999999997</v>
      </c>
      <c r="C12" s="440">
        <v>2.4869133011518247</v>
      </c>
      <c r="D12" s="439">
        <v>268.94703999999996</v>
      </c>
    </row>
    <row r="13" spans="1:4">
      <c r="A13" s="438" t="s">
        <v>953</v>
      </c>
      <c r="B13" s="439">
        <v>31986.491700000002</v>
      </c>
      <c r="C13" s="440">
        <v>-0.32585342981925808</v>
      </c>
      <c r="D13" s="439">
        <v>-15460.893059999995</v>
      </c>
    </row>
    <row r="14" spans="1:4" ht="22.5">
      <c r="A14" s="441" t="s">
        <v>954</v>
      </c>
      <c r="B14" s="439">
        <v>58.328229999999998</v>
      </c>
      <c r="C14" s="440">
        <v>-0.32055503939106472</v>
      </c>
      <c r="D14" s="439">
        <v>-27.518650000000008</v>
      </c>
    </row>
    <row r="15" spans="1:4">
      <c r="A15" s="804" t="s">
        <v>923</v>
      </c>
      <c r="B15" s="805">
        <v>428245.27214000007</v>
      </c>
      <c r="C15" s="806">
        <v>0.14754505147107155</v>
      </c>
      <c r="D15" s="805">
        <v>55061.429300000069</v>
      </c>
    </row>
    <row r="16" spans="1:4">
      <c r="A16" s="438" t="s">
        <v>955</v>
      </c>
      <c r="B16" s="439">
        <v>0</v>
      </c>
      <c r="C16" s="440" t="s">
        <v>138</v>
      </c>
      <c r="D16" s="439" t="s">
        <v>138</v>
      </c>
    </row>
    <row r="17" spans="1:4">
      <c r="A17" s="441" t="s">
        <v>956</v>
      </c>
      <c r="B17" s="439">
        <v>22817.79124000001</v>
      </c>
      <c r="C17" s="440">
        <v>6.230175405911402E-2</v>
      </c>
      <c r="D17" s="439">
        <v>1338.2152600000129</v>
      </c>
    </row>
    <row r="18" spans="1:4" ht="22.5">
      <c r="A18" s="441" t="s">
        <v>958</v>
      </c>
      <c r="B18" s="439">
        <v>0</v>
      </c>
      <c r="C18" s="498" t="s">
        <v>138</v>
      </c>
      <c r="D18" s="493" t="s">
        <v>138</v>
      </c>
    </row>
    <row r="19" spans="1:4">
      <c r="A19" s="438" t="s">
        <v>959</v>
      </c>
      <c r="B19" s="439">
        <v>0</v>
      </c>
      <c r="C19" s="498" t="s">
        <v>138</v>
      </c>
      <c r="D19" s="493" t="s">
        <v>138</v>
      </c>
    </row>
    <row r="20" spans="1:4">
      <c r="A20" s="438" t="s">
        <v>1464</v>
      </c>
      <c r="B20" s="439">
        <v>0</v>
      </c>
      <c r="C20" s="498" t="s">
        <v>138</v>
      </c>
      <c r="D20" s="493" t="s">
        <v>138</v>
      </c>
    </row>
    <row r="21" spans="1:4">
      <c r="A21" s="438" t="s">
        <v>1465</v>
      </c>
      <c r="B21" s="439">
        <v>381101.64959000004</v>
      </c>
      <c r="C21" s="498">
        <v>0.14717047081594264</v>
      </c>
      <c r="D21" s="493">
        <v>48891.521030000033</v>
      </c>
    </row>
    <row r="22" spans="1:4">
      <c r="A22" s="438" t="s">
        <v>1466</v>
      </c>
      <c r="B22" s="439">
        <v>0</v>
      </c>
      <c r="C22" s="498" t="s">
        <v>138</v>
      </c>
      <c r="D22" s="493" t="s">
        <v>138</v>
      </c>
    </row>
    <row r="23" spans="1:4">
      <c r="A23" s="438" t="s">
        <v>1467</v>
      </c>
      <c r="B23" s="439">
        <v>0</v>
      </c>
      <c r="C23" s="498" t="s">
        <v>138</v>
      </c>
      <c r="D23" s="493" t="s">
        <v>138</v>
      </c>
    </row>
    <row r="24" spans="1:4">
      <c r="A24" s="438" t="s">
        <v>1468</v>
      </c>
      <c r="B24" s="439">
        <v>0</v>
      </c>
      <c r="C24" s="498" t="s">
        <v>138</v>
      </c>
      <c r="D24" s="493" t="s">
        <v>138</v>
      </c>
    </row>
    <row r="25" spans="1:4">
      <c r="A25" s="438" t="s">
        <v>1469</v>
      </c>
      <c r="B25" s="439">
        <v>1927.8927200000001</v>
      </c>
      <c r="C25" s="498">
        <v>2.5897901443469933</v>
      </c>
      <c r="D25" s="493">
        <v>1390.8438557269892</v>
      </c>
    </row>
    <row r="26" spans="1:4">
      <c r="A26" s="441" t="s">
        <v>960</v>
      </c>
      <c r="B26" s="439">
        <v>22211.641680000001</v>
      </c>
      <c r="C26" s="440">
        <v>0.1792286806114641</v>
      </c>
      <c r="D26" s="439">
        <v>3375.9043500000016</v>
      </c>
    </row>
    <row r="27" spans="1:4" ht="22.5">
      <c r="A27" s="441" t="s">
        <v>961</v>
      </c>
      <c r="B27" s="439">
        <v>186.29691999999997</v>
      </c>
      <c r="C27" s="440">
        <v>0.53517660302733905</v>
      </c>
      <c r="D27" s="439">
        <v>64.94480999999999</v>
      </c>
    </row>
    <row r="28" spans="1:4">
      <c r="A28" s="804" t="s">
        <v>924</v>
      </c>
      <c r="B28" s="805">
        <v>428245.27215000003</v>
      </c>
      <c r="C28" s="806">
        <v>0.14754505148472843</v>
      </c>
      <c r="D28" s="805">
        <v>55061.429305727062</v>
      </c>
    </row>
    <row r="29" spans="1:4">
      <c r="A29" s="438" t="s">
        <v>978</v>
      </c>
      <c r="B29" s="439">
        <v>0</v>
      </c>
      <c r="C29" s="498" t="s">
        <v>138</v>
      </c>
      <c r="D29" s="493" t="s">
        <v>138</v>
      </c>
    </row>
    <row r="30" spans="1:4">
      <c r="A30" s="33" t="s">
        <v>517</v>
      </c>
      <c r="B30" s="807"/>
      <c r="C30" s="807"/>
      <c r="D30" s="808"/>
    </row>
    <row r="31" spans="1:4">
      <c r="A31" s="854"/>
      <c r="B31" s="807"/>
      <c r="C31" s="807"/>
      <c r="D31" s="808"/>
    </row>
    <row r="32" spans="1:4">
      <c r="A32" s="855"/>
      <c r="B32" s="810"/>
      <c r="C32" s="810"/>
      <c r="D32" s="808"/>
    </row>
    <row r="33" spans="1:6">
      <c r="A33" s="855"/>
      <c r="B33" s="810"/>
      <c r="C33" s="810"/>
      <c r="D33" s="808"/>
    </row>
    <row r="34" spans="1:6">
      <c r="A34" s="141" t="s">
        <v>967</v>
      </c>
      <c r="B34" s="810"/>
      <c r="C34" s="810"/>
      <c r="D34" s="808"/>
    </row>
    <row r="35" spans="1:6">
      <c r="A35" s="507" t="s">
        <v>968</v>
      </c>
      <c r="B35" s="810"/>
      <c r="C35" s="810"/>
      <c r="D35" s="808"/>
    </row>
    <row r="36" spans="1:6">
      <c r="A36" s="809"/>
      <c r="B36" s="810"/>
      <c r="C36" s="810"/>
      <c r="D36" s="808"/>
    </row>
    <row r="37" spans="1:6">
      <c r="A37" s="811"/>
      <c r="B37" s="276"/>
      <c r="C37" s="276"/>
      <c r="D37" s="13" t="s">
        <v>1371</v>
      </c>
    </row>
    <row r="38" spans="1:6" ht="40.5" customHeight="1">
      <c r="A38" s="1209" t="s">
        <v>297</v>
      </c>
      <c r="B38" s="801" t="s">
        <v>298</v>
      </c>
      <c r="C38" s="1211" t="s">
        <v>355</v>
      </c>
      <c r="D38" s="1211"/>
    </row>
    <row r="39" spans="1:6" ht="24">
      <c r="A39" s="1212"/>
      <c r="B39" s="802" t="s">
        <v>1574</v>
      </c>
      <c r="C39" s="803" t="s">
        <v>336</v>
      </c>
      <c r="D39" s="803" t="s">
        <v>337</v>
      </c>
    </row>
    <row r="40" spans="1:6">
      <c r="A40" s="79" t="s">
        <v>1472</v>
      </c>
      <c r="B40" s="439">
        <v>16712.036659999801</v>
      </c>
      <c r="C40" s="498" t="s">
        <v>138</v>
      </c>
      <c r="D40" s="493" t="s">
        <v>138</v>
      </c>
    </row>
    <row r="41" spans="1:6">
      <c r="A41" s="79" t="s">
        <v>1473</v>
      </c>
      <c r="B41" s="439">
        <v>-15871.135819999803</v>
      </c>
      <c r="C41" s="498" t="s">
        <v>138</v>
      </c>
      <c r="D41" s="493" t="s">
        <v>138</v>
      </c>
    </row>
    <row r="42" spans="1:6">
      <c r="A42" s="79" t="s">
        <v>1474</v>
      </c>
      <c r="B42" s="439">
        <v>840.90084000000081</v>
      </c>
      <c r="C42" s="498" t="s">
        <v>138</v>
      </c>
      <c r="D42" s="493" t="s">
        <v>138</v>
      </c>
    </row>
    <row r="43" spans="1:6">
      <c r="A43" s="79" t="s">
        <v>1475</v>
      </c>
      <c r="B43" s="439">
        <v>0</v>
      </c>
      <c r="C43" s="498" t="s">
        <v>138</v>
      </c>
      <c r="D43" s="493" t="s">
        <v>138</v>
      </c>
    </row>
    <row r="44" spans="1:6">
      <c r="A44" s="79" t="s">
        <v>1476</v>
      </c>
      <c r="B44" s="497">
        <v>0</v>
      </c>
      <c r="C44" s="498" t="s">
        <v>138</v>
      </c>
      <c r="D44" s="493" t="s">
        <v>138</v>
      </c>
    </row>
    <row r="45" spans="1:6">
      <c r="A45" s="79" t="s">
        <v>1477</v>
      </c>
      <c r="B45" s="497">
        <v>0</v>
      </c>
      <c r="C45" s="498" t="s">
        <v>138</v>
      </c>
      <c r="D45" s="493" t="s">
        <v>138</v>
      </c>
    </row>
    <row r="46" spans="1:6">
      <c r="A46" s="79" t="s">
        <v>1478</v>
      </c>
      <c r="B46" s="497">
        <v>2604.4052000000052</v>
      </c>
      <c r="C46" s="498" t="s">
        <v>138</v>
      </c>
      <c r="D46" s="493" t="s">
        <v>138</v>
      </c>
    </row>
    <row r="47" spans="1:6" ht="22.5">
      <c r="A47" s="79" t="s">
        <v>1479</v>
      </c>
      <c r="B47" s="497">
        <v>-1791.0521399999996</v>
      </c>
      <c r="C47" s="498" t="s">
        <v>138</v>
      </c>
      <c r="D47" s="493" t="s">
        <v>138</v>
      </c>
    </row>
    <row r="48" spans="1:6" ht="22.5">
      <c r="A48" s="79" t="s">
        <v>1480</v>
      </c>
      <c r="B48" s="497">
        <v>0</v>
      </c>
      <c r="C48" s="498" t="s">
        <v>138</v>
      </c>
      <c r="D48" s="493" t="s">
        <v>138</v>
      </c>
      <c r="E48" s="955"/>
      <c r="F48" s="955"/>
    </row>
    <row r="49" spans="1:5">
      <c r="A49" s="79" t="s">
        <v>1481</v>
      </c>
      <c r="B49" s="497">
        <v>0</v>
      </c>
      <c r="C49" s="498" t="s">
        <v>138</v>
      </c>
      <c r="D49" s="493" t="s">
        <v>138</v>
      </c>
    </row>
    <row r="50" spans="1:5">
      <c r="A50" s="79" t="s">
        <v>1482</v>
      </c>
      <c r="B50" s="497">
        <v>1090.0048999999999</v>
      </c>
      <c r="C50" s="812">
        <v>4.8576613189146911E-2</v>
      </c>
      <c r="D50" s="497">
        <v>50.495829999999842</v>
      </c>
    </row>
    <row r="51" spans="1:5">
      <c r="A51" s="79" t="s">
        <v>1483</v>
      </c>
      <c r="B51" s="497">
        <v>-1405.2743800000003</v>
      </c>
      <c r="C51" s="812">
        <v>0.85321206769634395</v>
      </c>
      <c r="D51" s="497">
        <v>8168.2263699999994</v>
      </c>
    </row>
    <row r="52" spans="1:5">
      <c r="A52" s="79" t="s">
        <v>1484</v>
      </c>
      <c r="B52" s="497">
        <v>-2.5200000000000001E-3</v>
      </c>
      <c r="C52" s="498" t="s">
        <v>138</v>
      </c>
      <c r="D52" s="493" t="s">
        <v>138</v>
      </c>
    </row>
    <row r="53" spans="1:5" ht="33.75">
      <c r="A53" s="79" t="s">
        <v>1485</v>
      </c>
      <c r="B53" s="497">
        <v>0</v>
      </c>
      <c r="C53" s="498" t="s">
        <v>138</v>
      </c>
      <c r="D53" s="493" t="s">
        <v>138</v>
      </c>
    </row>
    <row r="54" spans="1:5" ht="22.5">
      <c r="A54" s="79" t="s">
        <v>1486</v>
      </c>
      <c r="B54" s="497">
        <v>1338.9819000000059</v>
      </c>
      <c r="C54" s="812">
        <v>1.1151151581528276</v>
      </c>
      <c r="D54" s="497">
        <v>12970.655100000007</v>
      </c>
    </row>
    <row r="55" spans="1:5">
      <c r="A55" s="79" t="s">
        <v>1487</v>
      </c>
      <c r="B55" s="497">
        <v>0</v>
      </c>
      <c r="C55" s="812">
        <v>1</v>
      </c>
      <c r="D55" s="497">
        <v>8.5381599999999995</v>
      </c>
    </row>
    <row r="56" spans="1:5" ht="22.5">
      <c r="A56" s="79" t="s">
        <v>1488</v>
      </c>
      <c r="B56" s="497">
        <v>1338.9819000000009</v>
      </c>
      <c r="C56" s="812">
        <v>1.1150307205418304</v>
      </c>
      <c r="D56" s="497">
        <v>12979.193260000002</v>
      </c>
    </row>
    <row r="57" spans="1:5">
      <c r="A57" s="79" t="s">
        <v>1489</v>
      </c>
      <c r="B57" s="497">
        <v>0</v>
      </c>
      <c r="C57" s="1102" t="s">
        <v>138</v>
      </c>
      <c r="D57" s="1103" t="s">
        <v>138</v>
      </c>
    </row>
    <row r="58" spans="1:5" ht="21.75">
      <c r="A58" s="813" t="s">
        <v>957</v>
      </c>
      <c r="B58" s="814">
        <v>1338.9819000000009</v>
      </c>
      <c r="C58" s="815">
        <v>1.1150307205418304</v>
      </c>
      <c r="D58" s="814">
        <v>12979.193260000002</v>
      </c>
    </row>
    <row r="59" spans="1:5">
      <c r="A59" s="33" t="s">
        <v>517</v>
      </c>
    </row>
    <row r="60" spans="1:5">
      <c r="A60" s="854"/>
    </row>
    <row r="61" spans="1:5">
      <c r="A61" s="594" t="s">
        <v>81</v>
      </c>
    </row>
    <row r="62" spans="1:5">
      <c r="E62" s="61" t="s">
        <v>1021</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00" customWidth="1"/>
    <col min="2" max="2" width="13.140625" style="800" customWidth="1"/>
    <col min="3" max="3" width="13.42578125" style="800" customWidth="1"/>
    <col min="4" max="4" width="12.85546875" style="800" customWidth="1"/>
    <col min="5" max="5" width="12.7109375" style="800" bestFit="1" customWidth="1"/>
    <col min="6" max="6" width="15.7109375" style="800" bestFit="1" customWidth="1"/>
    <col min="7" max="16384" width="9.140625" style="800"/>
  </cols>
  <sheetData>
    <row r="1" spans="1:8">
      <c r="A1" s="816" t="s">
        <v>970</v>
      </c>
      <c r="B1" s="817"/>
      <c r="C1" s="817"/>
      <c r="D1" s="818"/>
      <c r="E1" s="677" t="s">
        <v>1470</v>
      </c>
    </row>
    <row r="2" spans="1:8">
      <c r="A2" s="507" t="s">
        <v>971</v>
      </c>
      <c r="B2" s="818"/>
      <c r="C2" s="818"/>
      <c r="D2" s="818"/>
      <c r="E2" s="512" t="s">
        <v>1471</v>
      </c>
    </row>
    <row r="3" spans="1:8">
      <c r="A3" s="818"/>
      <c r="B3" s="818"/>
      <c r="C3" s="13" t="s">
        <v>1371</v>
      </c>
      <c r="D3" s="818"/>
    </row>
    <row r="4" spans="1:8" ht="24">
      <c r="A4" s="801" t="s">
        <v>404</v>
      </c>
      <c r="B4" s="830" t="s">
        <v>925</v>
      </c>
      <c r="C4" s="830" t="s">
        <v>926</v>
      </c>
      <c r="D4" s="818"/>
      <c r="E4" s="1052"/>
      <c r="F4" s="1054"/>
      <c r="G4" s="1054"/>
      <c r="H4" s="1055"/>
    </row>
    <row r="5" spans="1:8" ht="15">
      <c r="A5" s="845" t="s">
        <v>969</v>
      </c>
      <c r="B5" s="828">
        <v>18370.339455149624</v>
      </c>
      <c r="C5" s="829">
        <v>5.1348992445918874E-2</v>
      </c>
      <c r="D5" s="1058"/>
      <c r="E5" s="1052"/>
      <c r="F5" s="1053"/>
      <c r="G5" s="1053"/>
      <c r="H5" s="1054"/>
    </row>
    <row r="6" spans="1:8" ht="15">
      <c r="A6" s="79" t="s">
        <v>927</v>
      </c>
      <c r="B6" s="828">
        <v>5813.3182828301251</v>
      </c>
      <c r="C6" s="829">
        <v>1.6249456757157939E-2</v>
      </c>
      <c r="D6" s="1058"/>
      <c r="E6" s="1052"/>
      <c r="F6" s="1053"/>
      <c r="G6" s="1053"/>
      <c r="H6" s="1054"/>
    </row>
    <row r="7" spans="1:8" ht="15">
      <c r="A7" s="79" t="s">
        <v>931</v>
      </c>
      <c r="B7" s="828">
        <v>7177.1599439049996</v>
      </c>
      <c r="C7" s="829">
        <v>2.0061683271694754E-2</v>
      </c>
      <c r="D7" s="1058"/>
      <c r="E7" s="1052"/>
      <c r="F7" s="1053"/>
      <c r="G7" s="1053"/>
      <c r="H7" s="1054"/>
    </row>
    <row r="8" spans="1:8" ht="15">
      <c r="A8" s="79" t="s">
        <v>928</v>
      </c>
      <c r="B8" s="828">
        <v>255898.74266634692</v>
      </c>
      <c r="C8" s="829">
        <v>0.71529122454026872</v>
      </c>
      <c r="D8" s="1058"/>
      <c r="E8" s="43"/>
      <c r="F8" s="1053"/>
      <c r="G8" s="1053"/>
      <c r="H8" s="1055"/>
    </row>
    <row r="9" spans="1:8" ht="15">
      <c r="A9" s="79" t="s">
        <v>929</v>
      </c>
      <c r="B9" s="828">
        <v>164.24794</v>
      </c>
      <c r="C9" s="829">
        <v>4.5910780532438687E-4</v>
      </c>
      <c r="D9" s="1058"/>
      <c r="E9" s="1052"/>
      <c r="F9" s="1053"/>
      <c r="G9" s="1053"/>
      <c r="H9" s="1054"/>
    </row>
    <row r="10" spans="1:8" ht="15">
      <c r="A10" s="79" t="s">
        <v>930</v>
      </c>
      <c r="B10" s="828">
        <v>23510.450619999996</v>
      </c>
      <c r="C10" s="829">
        <v>6.5716692619314246E-2</v>
      </c>
      <c r="D10" s="1058"/>
      <c r="E10" s="1052"/>
      <c r="F10" s="1053"/>
      <c r="G10" s="1053"/>
      <c r="H10" s="1054"/>
    </row>
    <row r="11" spans="1:8" ht="15">
      <c r="A11" s="79" t="s">
        <v>932</v>
      </c>
      <c r="B11" s="828">
        <v>23276.22005</v>
      </c>
      <c r="C11" s="829">
        <v>6.5061968530034472E-2</v>
      </c>
      <c r="D11" s="1058"/>
      <c r="E11" s="1052"/>
      <c r="F11" s="1053"/>
      <c r="G11" s="1053"/>
      <c r="H11" s="1054"/>
    </row>
    <row r="12" spans="1:8" ht="15">
      <c r="A12" s="827" t="s">
        <v>937</v>
      </c>
      <c r="B12" s="828">
        <v>8000.7161752150005</v>
      </c>
      <c r="C12" s="829">
        <v>2.236369749432645E-2</v>
      </c>
      <c r="D12" s="1058"/>
      <c r="E12" s="1052"/>
      <c r="F12" s="1053"/>
      <c r="G12" s="1053"/>
      <c r="H12" s="1054"/>
    </row>
    <row r="13" spans="1:8" ht="15">
      <c r="A13" s="79" t="s">
        <v>933</v>
      </c>
      <c r="B13" s="828">
        <v>15543.42828</v>
      </c>
      <c r="C13" s="829">
        <v>4.3447176535960259E-2</v>
      </c>
      <c r="D13" s="1058"/>
      <c r="E13" s="43"/>
      <c r="F13" s="1053"/>
      <c r="G13" s="1053"/>
      <c r="H13" s="1055"/>
    </row>
    <row r="14" spans="1:8" ht="21.75">
      <c r="A14" s="846" t="s">
        <v>986</v>
      </c>
      <c r="B14" s="847">
        <v>357754.62341344665</v>
      </c>
      <c r="C14" s="848">
        <v>1</v>
      </c>
      <c r="D14" s="1058"/>
      <c r="E14" s="1052"/>
      <c r="F14" s="1053"/>
      <c r="G14" s="1053"/>
      <c r="H14" s="1054"/>
    </row>
    <row r="15" spans="1:8">
      <c r="A15" s="33" t="s">
        <v>517</v>
      </c>
      <c r="B15" s="818"/>
      <c r="C15" s="818"/>
      <c r="D15" s="1058"/>
    </row>
    <row r="16" spans="1:8">
      <c r="A16" s="854"/>
      <c r="B16" s="818"/>
      <c r="C16" s="818"/>
      <c r="D16" s="818"/>
    </row>
    <row r="17" spans="1:5">
      <c r="A17" s="855"/>
      <c r="B17" s="818"/>
      <c r="C17" s="818"/>
      <c r="D17" s="818"/>
    </row>
    <row r="18" spans="1:5">
      <c r="A18" s="855"/>
      <c r="B18" s="818"/>
      <c r="C18" s="818"/>
      <c r="D18" s="818"/>
    </row>
    <row r="19" spans="1:5">
      <c r="A19" s="819" t="s">
        <v>972</v>
      </c>
      <c r="B19" s="818"/>
      <c r="C19" s="818"/>
      <c r="E19" s="677" t="s">
        <v>1551</v>
      </c>
    </row>
    <row r="20" spans="1:5">
      <c r="A20" s="507" t="s">
        <v>973</v>
      </c>
      <c r="B20" s="818"/>
      <c r="C20" s="818"/>
      <c r="E20" s="512" t="s">
        <v>1552</v>
      </c>
    </row>
    <row r="21" spans="1:5">
      <c r="A21" s="818"/>
      <c r="B21" s="13" t="s">
        <v>1371</v>
      </c>
      <c r="C21" s="818"/>
      <c r="D21" s="818"/>
    </row>
    <row r="22" spans="1:5" ht="24">
      <c r="A22" s="833" t="s">
        <v>942</v>
      </c>
      <c r="B22" s="834" t="s">
        <v>943</v>
      </c>
      <c r="C22" s="818"/>
      <c r="D22" s="818"/>
    </row>
    <row r="23" spans="1:5">
      <c r="A23" s="820" t="s">
        <v>934</v>
      </c>
      <c r="B23" s="821">
        <v>13372.049304365131</v>
      </c>
      <c r="C23" s="818"/>
      <c r="D23" s="818"/>
    </row>
    <row r="24" spans="1:5">
      <c r="A24" s="820" t="s">
        <v>935</v>
      </c>
      <c r="B24" s="821">
        <v>19779.334999999999</v>
      </c>
      <c r="C24" s="818"/>
      <c r="D24" s="818"/>
    </row>
    <row r="25" spans="1:5" ht="21.75">
      <c r="A25" s="831" t="s">
        <v>989</v>
      </c>
      <c r="B25" s="823">
        <v>6407.2856956348696</v>
      </c>
      <c r="C25" s="818"/>
      <c r="D25" s="818"/>
    </row>
    <row r="26" spans="1:5">
      <c r="A26" s="820" t="s">
        <v>936</v>
      </c>
      <c r="B26" s="821">
        <v>4457.3497681217104</v>
      </c>
      <c r="C26" s="818"/>
      <c r="D26" s="818"/>
    </row>
    <row r="27" spans="1:5">
      <c r="A27" s="820" t="s">
        <v>946</v>
      </c>
      <c r="B27" s="821">
        <v>19779.334999999999</v>
      </c>
      <c r="C27" s="818"/>
      <c r="D27" s="818"/>
    </row>
    <row r="28" spans="1:5" ht="32.25">
      <c r="A28" s="831" t="s">
        <v>938</v>
      </c>
      <c r="B28" s="823">
        <v>15321.985231878292</v>
      </c>
      <c r="C28" s="818"/>
      <c r="D28" s="818"/>
    </row>
    <row r="29" spans="1:5" ht="22.5">
      <c r="A29" s="832" t="s">
        <v>939</v>
      </c>
      <c r="B29" s="821">
        <v>6131.7937443778619</v>
      </c>
      <c r="C29" s="818"/>
      <c r="D29" s="818"/>
    </row>
    <row r="30" spans="1:5">
      <c r="A30" s="820" t="s">
        <v>946</v>
      </c>
      <c r="B30" s="821">
        <v>19779.334999999999</v>
      </c>
      <c r="C30" s="818"/>
      <c r="D30" s="818"/>
    </row>
    <row r="31" spans="1:5" ht="32.25">
      <c r="A31" s="831" t="s">
        <v>940</v>
      </c>
      <c r="B31" s="823">
        <v>13647.541255622142</v>
      </c>
      <c r="C31" s="818"/>
      <c r="D31" s="818"/>
    </row>
    <row r="32" spans="1:5">
      <c r="A32" s="33" t="s">
        <v>517</v>
      </c>
      <c r="B32" s="818"/>
      <c r="C32" s="818"/>
      <c r="D32" s="818"/>
    </row>
    <row r="33" spans="1:4">
      <c r="A33" s="56" t="s">
        <v>990</v>
      </c>
      <c r="B33" s="818"/>
      <c r="C33" s="818"/>
      <c r="D33" s="818"/>
    </row>
    <row r="34" spans="1:4">
      <c r="A34" s="854"/>
      <c r="B34" s="818"/>
      <c r="C34" s="818"/>
      <c r="D34" s="818"/>
    </row>
    <row r="35" spans="1:4">
      <c r="A35" s="855"/>
    </row>
    <row r="36" spans="1:4">
      <c r="A36" s="855"/>
    </row>
    <row r="37" spans="1:4">
      <c r="A37" s="819" t="s">
        <v>974</v>
      </c>
      <c r="B37" s="818"/>
      <c r="C37" s="818"/>
      <c r="D37" s="818"/>
    </row>
    <row r="38" spans="1:4">
      <c r="A38" s="507" t="s">
        <v>975</v>
      </c>
      <c r="B38" s="818"/>
      <c r="C38" s="818"/>
      <c r="D38" s="818"/>
    </row>
    <row r="39" spans="1:4">
      <c r="A39" s="818"/>
      <c r="C39" s="818"/>
      <c r="D39" s="13" t="s">
        <v>1371</v>
      </c>
    </row>
    <row r="40" spans="1:4" ht="78.75" customHeight="1">
      <c r="A40" s="842" t="s">
        <v>944</v>
      </c>
      <c r="B40" s="842" t="s">
        <v>919</v>
      </c>
      <c r="C40" s="1211" t="s">
        <v>335</v>
      </c>
      <c r="D40" s="1211"/>
    </row>
    <row r="41" spans="1:4" ht="22.5">
      <c r="A41" s="843"/>
      <c r="B41" s="856" t="s">
        <v>1388</v>
      </c>
      <c r="C41" s="844" t="s">
        <v>336</v>
      </c>
      <c r="D41" s="844" t="s">
        <v>337</v>
      </c>
    </row>
    <row r="42" spans="1:4">
      <c r="A42" s="820" t="s">
        <v>945</v>
      </c>
      <c r="B42" s="821">
        <v>1548.4789262724798</v>
      </c>
      <c r="C42" s="824">
        <v>0.30645825499786539</v>
      </c>
      <c r="D42" s="821">
        <v>363.22947773574896</v>
      </c>
    </row>
    <row r="43" spans="1:4">
      <c r="A43" s="820" t="s">
        <v>947</v>
      </c>
      <c r="B43" s="821">
        <v>393.19466321587362</v>
      </c>
      <c r="C43" s="824">
        <v>3.8435863260446679E-2</v>
      </c>
      <c r="D43" s="821">
        <v>14.553403676421711</v>
      </c>
    </row>
    <row r="44" spans="1:4">
      <c r="A44" s="820" t="s">
        <v>948</v>
      </c>
      <c r="B44" s="821">
        <v>256480.32417413231</v>
      </c>
      <c r="C44" s="824">
        <v>0.47173256484999015</v>
      </c>
      <c r="D44" s="821">
        <v>82209.311695533892</v>
      </c>
    </row>
    <row r="45" spans="1:4">
      <c r="A45" s="820" t="s">
        <v>949</v>
      </c>
      <c r="B45" s="821">
        <v>22032.731058464393</v>
      </c>
      <c r="C45" s="824">
        <v>6.1370399283521282E-2</v>
      </c>
      <c r="D45" s="821">
        <v>1273.9732550268757</v>
      </c>
    </row>
    <row r="46" spans="1:4">
      <c r="A46" s="820" t="s">
        <v>950</v>
      </c>
      <c r="B46" s="821">
        <v>46168.905796005041</v>
      </c>
      <c r="C46" s="824">
        <v>0.38559070461133205</v>
      </c>
      <c r="D46" s="821">
        <v>12848.167108633619</v>
      </c>
    </row>
    <row r="47" spans="1:4">
      <c r="A47" s="822" t="s">
        <v>962</v>
      </c>
      <c r="B47" s="825">
        <v>326623.63461809012</v>
      </c>
      <c r="C47" s="826">
        <v>0.42063148317924903</v>
      </c>
      <c r="D47" s="825">
        <v>96709.234940606548</v>
      </c>
    </row>
    <row r="48" spans="1:4">
      <c r="A48" s="33" t="s">
        <v>517</v>
      </c>
    </row>
    <row r="49" spans="1:5">
      <c r="E49" s="800" t="s">
        <v>941</v>
      </c>
    </row>
    <row r="50" spans="1:5">
      <c r="A50" s="854"/>
    </row>
    <row r="51" spans="1:5">
      <c r="A51" s="855"/>
    </row>
    <row r="54" spans="1:5">
      <c r="A54" s="594" t="s">
        <v>81</v>
      </c>
    </row>
    <row r="58" spans="1:5">
      <c r="E58" s="61" t="s">
        <v>1022</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3"/>
  <sheetViews>
    <sheetView showGridLines="0" zoomScaleNormal="100" workbookViewId="0"/>
  </sheetViews>
  <sheetFormatPr defaultRowHeight="15"/>
  <cols>
    <col min="1" max="1" width="39.140625" customWidth="1"/>
    <col min="2" max="2" width="23.28515625" style="254" bestFit="1" customWidth="1"/>
    <col min="3" max="3" width="9.5703125" bestFit="1" customWidth="1"/>
    <col min="4"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77" t="s">
        <v>1721</v>
      </c>
      <c r="B1" s="577"/>
      <c r="C1" s="528"/>
      <c r="D1" s="528"/>
      <c r="E1" s="190"/>
      <c r="F1" s="190"/>
      <c r="G1" s="190"/>
      <c r="H1" s="190"/>
      <c r="I1" s="190"/>
      <c r="J1" s="190"/>
      <c r="K1" s="190"/>
      <c r="L1" s="190"/>
      <c r="M1" s="190"/>
      <c r="N1" s="190"/>
      <c r="O1" s="190"/>
      <c r="P1" s="190"/>
      <c r="Q1" s="190"/>
    </row>
    <row r="2" spans="1:19" ht="18">
      <c r="A2" s="578" t="s">
        <v>87</v>
      </c>
      <c r="B2" s="578"/>
      <c r="C2" s="528"/>
      <c r="D2" s="528"/>
      <c r="E2" s="190"/>
      <c r="F2" s="190"/>
      <c r="G2" s="190"/>
      <c r="H2" s="190"/>
      <c r="I2" s="190"/>
      <c r="J2" s="190"/>
      <c r="K2" s="190"/>
      <c r="L2" s="190"/>
      <c r="M2" s="190"/>
      <c r="N2" s="190"/>
      <c r="O2" s="190"/>
      <c r="P2" s="190"/>
      <c r="Q2" s="190"/>
    </row>
    <row r="3" spans="1:19" s="254" customFormat="1" ht="18">
      <c r="A3" s="529"/>
      <c r="B3" s="529"/>
      <c r="C3" s="528"/>
      <c r="D3" s="528"/>
      <c r="E3" s="190"/>
      <c r="F3" s="190"/>
      <c r="G3" s="190"/>
      <c r="H3" s="190"/>
      <c r="I3" s="190"/>
      <c r="J3" s="190"/>
      <c r="K3" s="190"/>
      <c r="L3" s="190"/>
      <c r="M3" s="190"/>
      <c r="N3" s="190"/>
      <c r="O3" s="190"/>
      <c r="P3" s="190"/>
      <c r="Q3" s="190"/>
    </row>
    <row r="4" spans="1:19" ht="12.6" customHeight="1">
      <c r="A4" s="141" t="s">
        <v>1717</v>
      </c>
      <c r="B4" s="141"/>
    </row>
    <row r="5" spans="1:19" ht="12.75" customHeight="1">
      <c r="A5" s="507" t="s">
        <v>1666</v>
      </c>
      <c r="B5" s="507"/>
      <c r="I5" s="52"/>
      <c r="K5" s="52"/>
    </row>
    <row r="6" spans="1:19" ht="12.75" customHeight="1">
      <c r="N6" s="960"/>
      <c r="O6" s="960"/>
      <c r="P6" s="960"/>
      <c r="Q6" s="24" t="s">
        <v>1389</v>
      </c>
    </row>
    <row r="7" spans="1:19" ht="24" customHeight="1">
      <c r="A7" s="935"/>
      <c r="B7" s="934"/>
      <c r="C7" s="1213" t="s">
        <v>506</v>
      </c>
      <c r="D7" s="1213"/>
      <c r="E7" s="1213"/>
      <c r="F7" s="1213"/>
      <c r="G7" s="1213"/>
      <c r="H7" s="1213" t="s">
        <v>507</v>
      </c>
      <c r="I7" s="1213"/>
      <c r="J7" s="1213"/>
      <c r="K7" s="1213"/>
      <c r="L7" s="1213"/>
      <c r="M7" s="1213" t="s">
        <v>508</v>
      </c>
      <c r="N7" s="1213"/>
      <c r="O7" s="1213"/>
      <c r="P7" s="1213"/>
      <c r="Q7" s="1213"/>
    </row>
    <row r="8" spans="1:19" ht="48" customHeight="1">
      <c r="A8" s="934" t="s">
        <v>1268</v>
      </c>
      <c r="B8" s="934" t="s">
        <v>1269</v>
      </c>
      <c r="C8" s="1214" t="s">
        <v>1400</v>
      </c>
      <c r="D8" s="1214"/>
      <c r="E8" s="1214"/>
      <c r="F8" s="1214" t="s">
        <v>509</v>
      </c>
      <c r="G8" s="1214"/>
      <c r="H8" s="1214" t="s">
        <v>1400</v>
      </c>
      <c r="I8" s="1214"/>
      <c r="J8" s="1214"/>
      <c r="K8" s="1214" t="s">
        <v>510</v>
      </c>
      <c r="L8" s="1214"/>
      <c r="M8" s="1214" t="s">
        <v>1400</v>
      </c>
      <c r="N8" s="1214"/>
      <c r="O8" s="1214"/>
      <c r="P8" s="1214" t="s">
        <v>510</v>
      </c>
      <c r="Q8" s="1214"/>
    </row>
    <row r="9" spans="1:19" ht="54.75" customHeight="1">
      <c r="A9" s="935"/>
      <c r="B9" s="934"/>
      <c r="C9" s="779" t="s">
        <v>1718</v>
      </c>
      <c r="D9" s="779" t="s">
        <v>1719</v>
      </c>
      <c r="E9" s="373" t="s">
        <v>1720</v>
      </c>
      <c r="F9" s="779" t="s">
        <v>1718</v>
      </c>
      <c r="G9" s="779" t="s">
        <v>1719</v>
      </c>
      <c r="H9" s="779" t="s">
        <v>1718</v>
      </c>
      <c r="I9" s="779" t="s">
        <v>1719</v>
      </c>
      <c r="J9" s="1105" t="s">
        <v>1720</v>
      </c>
      <c r="K9" s="779" t="s">
        <v>1718</v>
      </c>
      <c r="L9" s="779" t="s">
        <v>1719</v>
      </c>
      <c r="M9" s="779" t="s">
        <v>1718</v>
      </c>
      <c r="N9" s="779" t="s">
        <v>1719</v>
      </c>
      <c r="O9" s="1105" t="s">
        <v>1720</v>
      </c>
      <c r="P9" s="779" t="s">
        <v>1718</v>
      </c>
      <c r="Q9" s="779" t="s">
        <v>1719</v>
      </c>
    </row>
    <row r="10" spans="1:19">
      <c r="A10" s="83" t="s">
        <v>1607</v>
      </c>
      <c r="B10" s="83" t="s">
        <v>1608</v>
      </c>
      <c r="C10" s="84">
        <v>132218.23801</v>
      </c>
      <c r="D10" s="84">
        <v>156564.71964</v>
      </c>
      <c r="E10" s="1092">
        <v>118.41386029373541</v>
      </c>
      <c r="F10" s="1093">
        <v>0.14056659543849945</v>
      </c>
      <c r="G10" s="1094">
        <v>0.14964448040064662</v>
      </c>
      <c r="H10" s="84">
        <v>0</v>
      </c>
      <c r="I10" s="84">
        <v>0</v>
      </c>
      <c r="J10" s="1092">
        <v>0</v>
      </c>
      <c r="K10" s="1093">
        <v>0</v>
      </c>
      <c r="L10" s="1094">
        <v>0</v>
      </c>
      <c r="M10" s="84">
        <v>132218.23801</v>
      </c>
      <c r="N10" s="84">
        <v>156564.71964</v>
      </c>
      <c r="O10" s="1095">
        <v>118.41386029373541</v>
      </c>
      <c r="P10" s="1096">
        <v>0.11630960779805162</v>
      </c>
      <c r="Q10" s="1094">
        <v>0.12310817738183699</v>
      </c>
      <c r="R10" s="63"/>
    </row>
    <row r="11" spans="1:19">
      <c r="A11" s="83" t="s">
        <v>1609</v>
      </c>
      <c r="B11" s="83" t="s">
        <v>1610</v>
      </c>
      <c r="C11" s="84">
        <v>8800.3129300000001</v>
      </c>
      <c r="D11" s="84">
        <v>9373.6784700000007</v>
      </c>
      <c r="E11" s="1092">
        <v>106.51528581495569</v>
      </c>
      <c r="F11" s="1093">
        <v>9.3559712032310234E-3</v>
      </c>
      <c r="G11" s="1094">
        <v>8.9593571738974601E-3</v>
      </c>
      <c r="H11" s="84">
        <v>27000.231</v>
      </c>
      <c r="I11" s="84">
        <v>26538.868870000002</v>
      </c>
      <c r="J11" s="1092">
        <v>98.291265989539127</v>
      </c>
      <c r="K11" s="1093">
        <v>0.13763756002868979</v>
      </c>
      <c r="L11" s="1094">
        <v>0.11767811155818743</v>
      </c>
      <c r="M11" s="84">
        <v>35800.54393</v>
      </c>
      <c r="N11" s="84">
        <v>35912.547340000005</v>
      </c>
      <c r="O11" s="1095">
        <v>100.31285393378101</v>
      </c>
      <c r="P11" s="1096">
        <v>3.1492986793094972E-2</v>
      </c>
      <c r="Q11" s="1094">
        <v>2.8238342957034909E-2</v>
      </c>
      <c r="R11" s="63"/>
      <c r="S11" s="254"/>
    </row>
    <row r="12" spans="1:19">
      <c r="A12" s="83" t="s">
        <v>1611</v>
      </c>
      <c r="B12" s="83" t="s">
        <v>1612</v>
      </c>
      <c r="C12" s="84">
        <v>97511.041299999997</v>
      </c>
      <c r="D12" s="84">
        <v>109421.52628000001</v>
      </c>
      <c r="E12" s="1092">
        <v>112.21449881081314</v>
      </c>
      <c r="F12" s="1093">
        <v>0.10366796063465337</v>
      </c>
      <c r="G12" s="1094">
        <v>0.10458503986381425</v>
      </c>
      <c r="H12" s="84">
        <v>25936.324260000001</v>
      </c>
      <c r="I12" s="84">
        <v>38061.0913</v>
      </c>
      <c r="J12" s="1092">
        <v>146.74820887668835</v>
      </c>
      <c r="K12" s="1093">
        <v>0.13221414243675594</v>
      </c>
      <c r="L12" s="1094">
        <v>0.16876971546782268</v>
      </c>
      <c r="M12" s="84">
        <v>123447.36556000001</v>
      </c>
      <c r="N12" s="84">
        <v>147482.61758000002</v>
      </c>
      <c r="O12" s="1095">
        <v>119.47004045891769</v>
      </c>
      <c r="P12" s="1096">
        <v>0.10859405546533123</v>
      </c>
      <c r="Q12" s="1094">
        <v>0.11596684289745696</v>
      </c>
      <c r="R12" s="63"/>
      <c r="S12" s="254"/>
    </row>
    <row r="13" spans="1:19">
      <c r="A13" s="83" t="s">
        <v>1613</v>
      </c>
      <c r="B13" s="83" t="s">
        <v>1614</v>
      </c>
      <c r="C13" s="84">
        <v>273329.10613999999</v>
      </c>
      <c r="D13" s="84">
        <v>291660.75630000001</v>
      </c>
      <c r="E13" s="1092">
        <v>106.70680500107825</v>
      </c>
      <c r="F13" s="1093">
        <v>0.29058730824594847</v>
      </c>
      <c r="G13" s="1094">
        <v>0.27876920439119385</v>
      </c>
      <c r="H13" s="84">
        <v>20411.925380000001</v>
      </c>
      <c r="I13" s="84">
        <v>30115.159299999999</v>
      </c>
      <c r="J13" s="1092">
        <v>147.5370830500263</v>
      </c>
      <c r="K13" s="1094">
        <v>0.10405272476338764</v>
      </c>
      <c r="L13" s="1094">
        <v>0.13353602570846815</v>
      </c>
      <c r="M13" s="84">
        <v>293741.03151999996</v>
      </c>
      <c r="N13" s="84">
        <v>321775.91560000001</v>
      </c>
      <c r="O13" s="1095">
        <v>109.54408171542465</v>
      </c>
      <c r="P13" s="1096">
        <v>0.25839781776325244</v>
      </c>
      <c r="Q13" s="1094">
        <v>0.25301515300492516</v>
      </c>
      <c r="R13" s="63"/>
      <c r="S13" s="254"/>
    </row>
    <row r="14" spans="1:19">
      <c r="A14" s="83" t="s">
        <v>1615</v>
      </c>
      <c r="B14" s="83" t="s">
        <v>1616</v>
      </c>
      <c r="C14" s="84">
        <v>145548.97978999998</v>
      </c>
      <c r="D14" s="84">
        <v>160605.63138000001</v>
      </c>
      <c r="E14" s="1092">
        <v>110.34473179525131</v>
      </c>
      <c r="F14" s="1093">
        <v>0.1547390501231749</v>
      </c>
      <c r="G14" s="1094">
        <v>0.15350678181227756</v>
      </c>
      <c r="H14" s="84">
        <v>0</v>
      </c>
      <c r="I14" s="84">
        <v>0</v>
      </c>
      <c r="J14" s="1092">
        <v>0</v>
      </c>
      <c r="K14" s="1093">
        <v>0</v>
      </c>
      <c r="L14" s="1094">
        <v>0</v>
      </c>
      <c r="M14" s="84">
        <v>145548.97978999998</v>
      </c>
      <c r="N14" s="84">
        <v>160605.63138000001</v>
      </c>
      <c r="O14" s="1095">
        <v>110.34473179525131</v>
      </c>
      <c r="P14" s="1096">
        <v>0.12803638143703802</v>
      </c>
      <c r="Q14" s="1094">
        <v>0.12628558082506569</v>
      </c>
      <c r="R14" s="63"/>
      <c r="S14" s="254"/>
    </row>
    <row r="15" spans="1:19">
      <c r="A15" s="83" t="s">
        <v>1617</v>
      </c>
      <c r="B15" s="83" t="s">
        <v>1618</v>
      </c>
      <c r="C15" s="84">
        <v>59558.285799999998</v>
      </c>
      <c r="D15" s="84">
        <v>71628.863549999995</v>
      </c>
      <c r="E15" s="1092">
        <v>120.26683204169721</v>
      </c>
      <c r="F15" s="1093">
        <v>6.3318840056134598E-2</v>
      </c>
      <c r="G15" s="1094">
        <v>6.8462831807032803E-2</v>
      </c>
      <c r="H15" s="84">
        <v>22041.664219999999</v>
      </c>
      <c r="I15" s="84">
        <v>26082.39429</v>
      </c>
      <c r="J15" s="1092">
        <v>118.33223675703015</v>
      </c>
      <c r="K15" s="1093">
        <v>0.11236055284906539</v>
      </c>
      <c r="L15" s="1094">
        <v>0.11565402127717928</v>
      </c>
      <c r="M15" s="84">
        <v>81599.950019999989</v>
      </c>
      <c r="N15" s="84">
        <v>97711.257840000006</v>
      </c>
      <c r="O15" s="1095">
        <v>119.74426187277219</v>
      </c>
      <c r="P15" s="1096">
        <v>7.1781762682762387E-2</v>
      </c>
      <c r="Q15" s="1094">
        <v>7.6831197283962593E-2</v>
      </c>
      <c r="R15" s="63"/>
      <c r="S15" s="254"/>
    </row>
    <row r="16" spans="1:19">
      <c r="A16" s="83" t="s">
        <v>1619</v>
      </c>
      <c r="B16" s="83" t="s">
        <v>1620</v>
      </c>
      <c r="C16" s="84">
        <v>22435.482479999999</v>
      </c>
      <c r="D16" s="84">
        <v>25103.28083</v>
      </c>
      <c r="E16" s="1092">
        <v>111.89097828574981</v>
      </c>
      <c r="F16" s="1093">
        <v>2.3852075452670766E-2</v>
      </c>
      <c r="G16" s="1094">
        <v>2.3993703209730752E-2</v>
      </c>
      <c r="H16" s="84">
        <v>23078.55803</v>
      </c>
      <c r="I16" s="84">
        <v>23057.038390000002</v>
      </c>
      <c r="J16" s="1092">
        <v>99.906754832897164</v>
      </c>
      <c r="K16" s="1093">
        <v>0.11764626814599201</v>
      </c>
      <c r="L16" s="1094">
        <v>0.1022390497933769</v>
      </c>
      <c r="M16" s="84">
        <v>45514.040509999999</v>
      </c>
      <c r="N16" s="84">
        <v>48160.319219999998</v>
      </c>
      <c r="O16" s="1095">
        <v>105.81420300273841</v>
      </c>
      <c r="P16" s="1096">
        <v>4.0037745780747404E-2</v>
      </c>
      <c r="Q16" s="1094">
        <v>3.7868870681303214E-2</v>
      </c>
      <c r="R16" s="63"/>
      <c r="S16" s="254"/>
    </row>
    <row r="17" spans="1:19">
      <c r="A17" s="83" t="s">
        <v>1621</v>
      </c>
      <c r="B17" s="83" t="s">
        <v>1622</v>
      </c>
      <c r="C17" s="84">
        <v>0</v>
      </c>
      <c r="D17" s="84">
        <v>0</v>
      </c>
      <c r="E17" s="1092">
        <v>0</v>
      </c>
      <c r="F17" s="1093">
        <v>0</v>
      </c>
      <c r="G17" s="1094">
        <v>0</v>
      </c>
      <c r="H17" s="84">
        <v>5780.6199000000006</v>
      </c>
      <c r="I17" s="84">
        <v>6818.4945800000005</v>
      </c>
      <c r="J17" s="1092">
        <v>117.95438375043479</v>
      </c>
      <c r="K17" s="1093">
        <v>2.9467541166195536E-2</v>
      </c>
      <c r="L17" s="1094">
        <v>3.0234429725494789E-2</v>
      </c>
      <c r="M17" s="84">
        <v>5780.6199000000006</v>
      </c>
      <c r="N17" s="84">
        <v>6818.4945800000005</v>
      </c>
      <c r="O17" s="1095">
        <v>117.95438375043479</v>
      </c>
      <c r="P17" s="1096">
        <v>5.0850899506599198E-3</v>
      </c>
      <c r="Q17" s="1094">
        <v>5.3614405733415091E-3</v>
      </c>
      <c r="R17" s="63"/>
      <c r="S17" s="254"/>
    </row>
    <row r="18" spans="1:19">
      <c r="A18" s="83" t="s">
        <v>1623</v>
      </c>
      <c r="B18" s="83" t="s">
        <v>1624</v>
      </c>
      <c r="C18" s="84">
        <v>28926.97063</v>
      </c>
      <c r="D18" s="84">
        <v>35008.560579999998</v>
      </c>
      <c r="E18" s="1092">
        <v>121.02394346020047</v>
      </c>
      <c r="F18" s="1093">
        <v>3.0753440970080322E-2</v>
      </c>
      <c r="G18" s="1094">
        <v>3.3461164620066888E-2</v>
      </c>
      <c r="H18" s="84">
        <v>0</v>
      </c>
      <c r="I18" s="84">
        <v>0</v>
      </c>
      <c r="J18" s="1092">
        <v>0</v>
      </c>
      <c r="K18" s="1093">
        <v>0</v>
      </c>
      <c r="L18" s="1094">
        <v>0</v>
      </c>
      <c r="M18" s="84">
        <v>28926.97063</v>
      </c>
      <c r="N18" s="84">
        <v>35008.560579999998</v>
      </c>
      <c r="O18" s="1095">
        <v>121.02394346020047</v>
      </c>
      <c r="P18" s="1096">
        <v>2.5446448685139744E-2</v>
      </c>
      <c r="Q18" s="1094">
        <v>2.7527530440289084E-2</v>
      </c>
      <c r="R18" s="63"/>
      <c r="S18" s="254"/>
    </row>
    <row r="19" spans="1:19">
      <c r="A19" s="83" t="s">
        <v>1625</v>
      </c>
      <c r="B19" s="83" t="s">
        <v>1626</v>
      </c>
      <c r="C19" s="84">
        <v>1684.78603</v>
      </c>
      <c r="D19" s="84">
        <v>1552.49164</v>
      </c>
      <c r="E19" s="1092">
        <v>92.147703765088792</v>
      </c>
      <c r="F19" s="1093">
        <v>1.7911646671734797E-3</v>
      </c>
      <c r="G19" s="1094">
        <v>1.4838707298064418E-3</v>
      </c>
      <c r="H19" s="84">
        <v>0</v>
      </c>
      <c r="I19" s="84">
        <v>0</v>
      </c>
      <c r="J19" s="1092">
        <v>0</v>
      </c>
      <c r="K19" s="1093">
        <v>0</v>
      </c>
      <c r="L19" s="1094">
        <v>0</v>
      </c>
      <c r="M19" s="84">
        <v>1684.78603</v>
      </c>
      <c r="N19" s="84">
        <v>1552.49164</v>
      </c>
      <c r="O19" s="1095">
        <v>92.147703765088792</v>
      </c>
      <c r="P19" s="1096">
        <v>1.4820708952279012E-3</v>
      </c>
      <c r="Q19" s="1094">
        <v>1.2207374473662044E-3</v>
      </c>
      <c r="R19" s="63"/>
      <c r="S19" s="254"/>
    </row>
    <row r="20" spans="1:19">
      <c r="A20" s="83" t="s">
        <v>1627</v>
      </c>
      <c r="B20" s="83" t="s">
        <v>1628</v>
      </c>
      <c r="C20" s="84">
        <v>3328.6692599999997</v>
      </c>
      <c r="D20" s="84">
        <v>4116.9860399999998</v>
      </c>
      <c r="E20" s="1092">
        <v>123.68264067184616</v>
      </c>
      <c r="F20" s="1093">
        <v>3.5388439012748059E-3</v>
      </c>
      <c r="G20" s="1094">
        <v>3.9350131893642485E-3</v>
      </c>
      <c r="H20" s="84">
        <v>20874.142350000002</v>
      </c>
      <c r="I20" s="84">
        <v>20809.94152</v>
      </c>
      <c r="J20" s="1092">
        <v>99.692438477598088</v>
      </c>
      <c r="K20" s="1093">
        <v>0.10640894223258834</v>
      </c>
      <c r="L20" s="1094">
        <v>9.2275018641738982E-2</v>
      </c>
      <c r="M20" s="84">
        <v>24202.811610000001</v>
      </c>
      <c r="N20" s="84">
        <v>24926.92756</v>
      </c>
      <c r="O20" s="1095">
        <v>102.9918670676295</v>
      </c>
      <c r="P20" s="1096">
        <v>2.1290705188162645E-2</v>
      </c>
      <c r="Q20" s="1094">
        <v>1.9600256217983041E-2</v>
      </c>
      <c r="R20" s="63"/>
      <c r="S20" s="254"/>
    </row>
    <row r="21" spans="1:19">
      <c r="A21" s="83" t="s">
        <v>1629</v>
      </c>
      <c r="B21" s="83" t="s">
        <v>1630</v>
      </c>
      <c r="C21" s="84">
        <v>55538.775700000006</v>
      </c>
      <c r="D21" s="84">
        <v>53944.995569999999</v>
      </c>
      <c r="E21" s="1092">
        <v>97.130329018037742</v>
      </c>
      <c r="F21" s="1093">
        <v>5.9045535112795929E-2</v>
      </c>
      <c r="G21" s="1094">
        <v>5.1560599673091422E-2</v>
      </c>
      <c r="H21" s="84">
        <v>5368.0485899999994</v>
      </c>
      <c r="I21" s="84">
        <v>5618.2148200000001</v>
      </c>
      <c r="J21" s="1092">
        <v>104.66028251804629</v>
      </c>
      <c r="K21" s="1092">
        <v>2.7364399587657177E-2</v>
      </c>
      <c r="L21" s="1094">
        <v>2.4912173671922659E-2</v>
      </c>
      <c r="M21" s="84">
        <v>60906.824289999997</v>
      </c>
      <c r="N21" s="84">
        <v>59563.21039</v>
      </c>
      <c r="O21" s="1095">
        <v>97.793984638564396</v>
      </c>
      <c r="P21" s="1096">
        <v>5.3578454470547085E-2</v>
      </c>
      <c r="Q21" s="1094">
        <v>4.6835061481184388E-2</v>
      </c>
      <c r="R21" s="63"/>
      <c r="S21" s="254"/>
    </row>
    <row r="22" spans="1:19">
      <c r="A22" s="83" t="s">
        <v>1631</v>
      </c>
      <c r="B22" s="83" t="s">
        <v>1632</v>
      </c>
      <c r="C22" s="84">
        <v>49754.253290000001</v>
      </c>
      <c r="D22" s="84">
        <v>57265.023999999998</v>
      </c>
      <c r="E22" s="1092">
        <v>115.09573596898815</v>
      </c>
      <c r="F22" s="1093">
        <v>5.2895773675573424E-2</v>
      </c>
      <c r="G22" s="1094">
        <v>5.4733881179072498E-2</v>
      </c>
      <c r="H22" s="84">
        <v>14903.27209</v>
      </c>
      <c r="I22" s="84">
        <v>17685.7932</v>
      </c>
      <c r="J22" s="1092">
        <v>118.67053820930407</v>
      </c>
      <c r="K22" s="1092">
        <v>7.597157249918611E-2</v>
      </c>
      <c r="L22" s="1094">
        <v>7.8421983822275568E-2</v>
      </c>
      <c r="M22" s="84">
        <v>64657.525379999999</v>
      </c>
      <c r="N22" s="84">
        <v>74950.817200000005</v>
      </c>
      <c r="O22" s="1095">
        <v>115.91971198944763</v>
      </c>
      <c r="P22" s="1096">
        <v>5.687786746614782E-2</v>
      </c>
      <c r="Q22" s="1094">
        <v>5.8934468250495059E-2</v>
      </c>
      <c r="R22" s="63"/>
      <c r="S22" s="254"/>
    </row>
    <row r="23" spans="1:19">
      <c r="A23" s="83" t="s">
        <v>1633</v>
      </c>
      <c r="B23" s="83" t="s">
        <v>1634</v>
      </c>
      <c r="C23" s="84">
        <v>61974.335119999996</v>
      </c>
      <c r="D23" s="84">
        <v>69998.019569999989</v>
      </c>
      <c r="E23" s="1092">
        <v>112.94678585008431</v>
      </c>
      <c r="F23" s="1093">
        <v>6.5887440518789489E-2</v>
      </c>
      <c r="G23" s="1094">
        <v>6.690407195000514E-2</v>
      </c>
      <c r="H23" s="84">
        <v>30774.275839999998</v>
      </c>
      <c r="I23" s="84">
        <v>30733.863289999998</v>
      </c>
      <c r="J23" s="1092">
        <v>99.868680744235505</v>
      </c>
      <c r="K23" s="1092">
        <v>0.15687629629048203</v>
      </c>
      <c r="L23" s="1094">
        <v>0.13627947033353349</v>
      </c>
      <c r="M23" s="84">
        <v>92748.610959999991</v>
      </c>
      <c r="N23" s="84">
        <v>100731.88286</v>
      </c>
      <c r="O23" s="1095">
        <v>108.60743014625089</v>
      </c>
      <c r="P23" s="1096">
        <v>8.1589005623836711E-2</v>
      </c>
      <c r="Q23" s="1094">
        <v>7.9206340557755217E-2</v>
      </c>
      <c r="R23" s="63"/>
      <c r="S23" s="254"/>
    </row>
    <row r="24" spans="1:19" ht="18.75" customHeight="1">
      <c r="A24" s="1071" t="s">
        <v>511</v>
      </c>
      <c r="B24" s="374"/>
      <c r="C24" s="375">
        <v>940609.23647999996</v>
      </c>
      <c r="D24" s="375">
        <v>1046244.53385</v>
      </c>
      <c r="E24" s="1097">
        <v>111.23051882472623</v>
      </c>
      <c r="F24" s="1098">
        <v>1</v>
      </c>
      <c r="G24" s="1099">
        <v>1</v>
      </c>
      <c r="H24" s="376">
        <v>196169.06166000001</v>
      </c>
      <c r="I24" s="375">
        <v>225520.85956000001</v>
      </c>
      <c r="J24" s="1097">
        <v>114.96250104456966</v>
      </c>
      <c r="K24" s="1098">
        <v>1</v>
      </c>
      <c r="L24" s="1099">
        <v>1</v>
      </c>
      <c r="M24" s="377">
        <v>1136778.2981400001</v>
      </c>
      <c r="N24" s="378">
        <v>1271765.39341</v>
      </c>
      <c r="O24" s="1100">
        <v>111.87453133921241</v>
      </c>
      <c r="P24" s="1101">
        <v>1</v>
      </c>
      <c r="Q24" s="1099">
        <v>1</v>
      </c>
      <c r="S24" s="254" t="str">
        <f t="shared" ref="S24:S25" si="0">IF(A24=R24,"OK","")</f>
        <v/>
      </c>
    </row>
    <row r="25" spans="1:19" ht="12.75" customHeight="1">
      <c r="A25" s="33" t="s">
        <v>512</v>
      </c>
      <c r="B25" s="33"/>
      <c r="S25" s="254" t="str">
        <f t="shared" si="0"/>
        <v/>
      </c>
    </row>
    <row r="26" spans="1:19" ht="12.75" customHeight="1">
      <c r="N26" s="76"/>
    </row>
    <row r="27" spans="1:19" ht="12.75" customHeight="1">
      <c r="A27" s="1062" t="s">
        <v>1403</v>
      </c>
      <c r="B27" s="278"/>
    </row>
    <row r="28" spans="1:19" ht="12.75" customHeight="1">
      <c r="A28" s="1063" t="s">
        <v>1404</v>
      </c>
      <c r="B28" s="850"/>
    </row>
    <row r="29" spans="1:19">
      <c r="A29" s="530"/>
      <c r="B29" s="930"/>
    </row>
    <row r="30" spans="1:19" ht="12.75" customHeight="1">
      <c r="A30" s="1078"/>
      <c r="B30" s="530"/>
    </row>
    <row r="31" spans="1:19" ht="12.75" customHeight="1">
      <c r="A31" s="50"/>
      <c r="B31" s="851"/>
    </row>
    <row r="32" spans="1:19" ht="12.75" customHeight="1">
      <c r="A32" s="851"/>
      <c r="B32" s="851"/>
    </row>
    <row r="33" spans="1:2" ht="12.75" customHeight="1">
      <c r="A33" s="594" t="s">
        <v>81</v>
      </c>
    </row>
    <row r="34" spans="1:2" ht="12.75" customHeight="1">
      <c r="B34" s="59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1023</v>
      </c>
    </row>
    <row r="101" spans="1:2">
      <c r="A101" s="624"/>
      <c r="B101" s="624"/>
    </row>
    <row r="103" spans="1:2">
      <c r="A103" s="625"/>
      <c r="B103" s="625"/>
    </row>
    <row r="105" spans="1:2">
      <c r="A105" s="625"/>
      <c r="B105" s="625"/>
    </row>
    <row r="107" spans="1:2">
      <c r="A107" s="625"/>
      <c r="B107" s="625"/>
    </row>
    <row r="109" spans="1:2">
      <c r="A109" s="625"/>
      <c r="B109" s="625"/>
    </row>
    <row r="111" spans="1:2">
      <c r="A111" s="625"/>
      <c r="B111" s="625"/>
    </row>
    <row r="113" spans="1:2">
      <c r="A113" s="625"/>
      <c r="B113" s="62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977</v>
      </c>
    </row>
    <row r="2" spans="1:1">
      <c r="A2" s="1"/>
    </row>
    <row r="3" spans="1:1">
      <c r="A3" s="641" t="s">
        <v>605</v>
      </c>
    </row>
    <row r="4" spans="1:1">
      <c r="A4" s="611"/>
    </row>
    <row r="5" spans="1:1">
      <c r="A5" s="788" t="s">
        <v>743</v>
      </c>
    </row>
    <row r="6" spans="1:1">
      <c r="A6" s="789" t="s">
        <v>908</v>
      </c>
    </row>
    <row r="7" spans="1:1">
      <c r="A7" s="788" t="s">
        <v>623</v>
      </c>
    </row>
    <row r="8" spans="1:1">
      <c r="A8" s="789" t="s">
        <v>624</v>
      </c>
    </row>
    <row r="9" spans="1:1">
      <c r="A9" s="788" t="s">
        <v>712</v>
      </c>
    </row>
    <row r="10" spans="1:1">
      <c r="A10" s="789" t="s">
        <v>713</v>
      </c>
    </row>
    <row r="11" spans="1:1">
      <c r="A11" s="788" t="s">
        <v>625</v>
      </c>
    </row>
    <row r="12" spans="1:1" s="254" customFormat="1">
      <c r="A12" s="789" t="s">
        <v>753</v>
      </c>
    </row>
    <row r="13" spans="1:1">
      <c r="A13" s="788" t="s">
        <v>716</v>
      </c>
    </row>
    <row r="14" spans="1:1">
      <c r="A14" s="789" t="s">
        <v>909</v>
      </c>
    </row>
    <row r="15" spans="1:1">
      <c r="A15" s="788" t="s">
        <v>627</v>
      </c>
    </row>
    <row r="16" spans="1:1">
      <c r="A16" s="789" t="s">
        <v>910</v>
      </c>
    </row>
    <row r="17" spans="1:2">
      <c r="A17" s="788" t="s">
        <v>628</v>
      </c>
    </row>
    <row r="18" spans="1:2">
      <c r="A18" s="789" t="s">
        <v>629</v>
      </c>
      <c r="B18" s="143"/>
    </row>
    <row r="19" spans="1:2">
      <c r="A19" s="788" t="s">
        <v>630</v>
      </c>
      <c r="B19" s="534"/>
    </row>
    <row r="20" spans="1:2">
      <c r="A20" s="789" t="s">
        <v>631</v>
      </c>
      <c r="B20" s="330"/>
    </row>
    <row r="21" spans="1:2">
      <c r="A21" s="788" t="s">
        <v>632</v>
      </c>
      <c r="B21" s="143"/>
    </row>
    <row r="22" spans="1:2">
      <c r="A22" s="789" t="s">
        <v>893</v>
      </c>
      <c r="B22" s="534"/>
    </row>
    <row r="23" spans="1:2">
      <c r="A23" s="788" t="s">
        <v>633</v>
      </c>
      <c r="B23" s="143"/>
    </row>
    <row r="24" spans="1:2">
      <c r="A24" s="789" t="s">
        <v>894</v>
      </c>
      <c r="B24" s="534"/>
    </row>
    <row r="25" spans="1:2">
      <c r="A25" s="788" t="s">
        <v>762</v>
      </c>
      <c r="B25" s="298"/>
    </row>
    <row r="26" spans="1:2">
      <c r="A26" s="789" t="s">
        <v>911</v>
      </c>
      <c r="B26" s="539"/>
    </row>
    <row r="27" spans="1:2">
      <c r="A27" s="788" t="s">
        <v>636</v>
      </c>
      <c r="B27" s="129"/>
    </row>
    <row r="28" spans="1:2">
      <c r="A28" s="789" t="s">
        <v>635</v>
      </c>
      <c r="B28" s="510"/>
    </row>
    <row r="29" spans="1:2">
      <c r="A29" s="788" t="s">
        <v>714</v>
      </c>
      <c r="B29" s="144"/>
    </row>
    <row r="30" spans="1:2">
      <c r="A30" s="789" t="s">
        <v>912</v>
      </c>
      <c r="B30" s="537"/>
    </row>
    <row r="31" spans="1:2">
      <c r="A31" s="788" t="s">
        <v>638</v>
      </c>
      <c r="B31" s="143"/>
    </row>
    <row r="32" spans="1:2">
      <c r="A32" s="789" t="s">
        <v>897</v>
      </c>
      <c r="B32" s="534"/>
    </row>
    <row r="33" spans="1:2">
      <c r="A33" s="788" t="s">
        <v>639</v>
      </c>
      <c r="B33" s="129"/>
    </row>
    <row r="34" spans="1:2">
      <c r="A34" s="789" t="s">
        <v>898</v>
      </c>
      <c r="B34" s="510"/>
    </row>
    <row r="35" spans="1:2">
      <c r="A35" s="788" t="s">
        <v>715</v>
      </c>
      <c r="B35" s="129"/>
    </row>
    <row r="36" spans="1:2">
      <c r="A36" s="789" t="s">
        <v>913</v>
      </c>
      <c r="B36" s="510"/>
    </row>
    <row r="37" spans="1:2">
      <c r="A37" s="788" t="s">
        <v>640</v>
      </c>
      <c r="B37" s="143"/>
    </row>
    <row r="38" spans="1:2">
      <c r="A38" s="789" t="s">
        <v>899</v>
      </c>
      <c r="B38" s="536"/>
    </row>
    <row r="39" spans="1:2">
      <c r="A39" s="788" t="s">
        <v>1034</v>
      </c>
      <c r="B39" s="145"/>
    </row>
    <row r="40" spans="1:2">
      <c r="A40" s="789" t="s">
        <v>1035</v>
      </c>
      <c r="B40" s="536"/>
    </row>
    <row r="41" spans="1:2">
      <c r="A41" s="788" t="s">
        <v>1036</v>
      </c>
      <c r="B41" s="144"/>
    </row>
    <row r="42" spans="1:2">
      <c r="A42" s="789" t="s">
        <v>1037</v>
      </c>
      <c r="B42" s="510"/>
    </row>
    <row r="43" spans="1:2">
      <c r="A43" s="788" t="s">
        <v>1038</v>
      </c>
      <c r="B43" s="144"/>
    </row>
    <row r="44" spans="1:2">
      <c r="A44" s="789" t="s">
        <v>1039</v>
      </c>
      <c r="B44" s="510"/>
    </row>
    <row r="45" spans="1:2" s="254" customFormat="1">
      <c r="A45" s="788" t="s">
        <v>1040</v>
      </c>
      <c r="B45" s="510"/>
    </row>
    <row r="46" spans="1:2" s="254" customFormat="1">
      <c r="A46" s="789" t="s">
        <v>900</v>
      </c>
      <c r="B46" s="510"/>
    </row>
    <row r="47" spans="1:2" s="254" customFormat="1">
      <c r="A47" s="788" t="s">
        <v>1014</v>
      </c>
      <c r="B47" s="510"/>
    </row>
    <row r="48" spans="1:2" s="254" customFormat="1">
      <c r="A48" s="789" t="s">
        <v>1015</v>
      </c>
      <c r="B48" s="510"/>
    </row>
    <row r="49" spans="1:5" s="254" customFormat="1">
      <c r="A49" s="788" t="s">
        <v>1017</v>
      </c>
      <c r="B49" s="510"/>
    </row>
    <row r="50" spans="1:5" s="254" customFormat="1">
      <c r="A50" s="789" t="s">
        <v>1018</v>
      </c>
      <c r="B50" s="510"/>
    </row>
    <row r="51" spans="1:5" s="254" customFormat="1">
      <c r="A51" s="788" t="s">
        <v>1041</v>
      </c>
      <c r="B51" s="510"/>
    </row>
    <row r="52" spans="1:5" s="254" customFormat="1">
      <c r="A52" s="789" t="s">
        <v>1042</v>
      </c>
      <c r="B52" s="510"/>
    </row>
    <row r="53" spans="1:5">
      <c r="A53" s="613"/>
      <c r="B53" s="534"/>
    </row>
    <row r="54" spans="1:5">
      <c r="A54" s="621" t="s">
        <v>606</v>
      </c>
      <c r="B54" s="129"/>
    </row>
    <row r="55" spans="1:5">
      <c r="A55" s="612"/>
      <c r="B55" s="510"/>
    </row>
    <row r="56" spans="1:5">
      <c r="A56" s="790" t="s">
        <v>83</v>
      </c>
      <c r="B56" s="146"/>
    </row>
    <row r="57" spans="1:5">
      <c r="A57" s="791" t="s">
        <v>84</v>
      </c>
      <c r="B57" s="510"/>
    </row>
    <row r="58" spans="1:5" ht="15" customHeight="1">
      <c r="A58" s="835" t="s">
        <v>641</v>
      </c>
      <c r="C58" s="716"/>
      <c r="D58" s="58"/>
      <c r="E58" s="58"/>
    </row>
    <row r="59" spans="1:5">
      <c r="A59" s="791" t="s">
        <v>717</v>
      </c>
      <c r="C59" s="717"/>
    </row>
    <row r="60" spans="1:5">
      <c r="A60" s="835" t="s">
        <v>643</v>
      </c>
      <c r="C60" s="717"/>
    </row>
    <row r="61" spans="1:5">
      <c r="A61" s="791" t="s">
        <v>718</v>
      </c>
      <c r="C61" s="717"/>
    </row>
    <row r="62" spans="1:5">
      <c r="A62" s="835" t="s">
        <v>85</v>
      </c>
    </row>
    <row r="63" spans="1:5">
      <c r="A63" s="791" t="s">
        <v>86</v>
      </c>
    </row>
    <row r="64" spans="1:5">
      <c r="A64" s="835" t="s">
        <v>645</v>
      </c>
    </row>
    <row r="65" spans="1:1">
      <c r="A65" s="791" t="s">
        <v>719</v>
      </c>
    </row>
    <row r="66" spans="1:1">
      <c r="A66" s="835" t="s">
        <v>647</v>
      </c>
    </row>
    <row r="67" spans="1:1">
      <c r="A67" s="791" t="s">
        <v>720</v>
      </c>
    </row>
    <row r="68" spans="1:1" s="254" customFormat="1">
      <c r="A68" s="835" t="s">
        <v>917</v>
      </c>
    </row>
    <row r="69" spans="1:1" s="254" customFormat="1">
      <c r="A69" s="791" t="s">
        <v>918</v>
      </c>
    </row>
    <row r="70" spans="1:1" s="254" customFormat="1">
      <c r="A70" s="835" t="s">
        <v>967</v>
      </c>
    </row>
    <row r="71" spans="1:1" s="254" customFormat="1">
      <c r="A71" s="791" t="s">
        <v>968</v>
      </c>
    </row>
    <row r="72" spans="1:1" s="254" customFormat="1">
      <c r="A72" s="835" t="s">
        <v>970</v>
      </c>
    </row>
    <row r="73" spans="1:1" s="254" customFormat="1">
      <c r="A73" s="791" t="s">
        <v>971</v>
      </c>
    </row>
    <row r="74" spans="1:1" s="254" customFormat="1">
      <c r="A74" s="835" t="s">
        <v>972</v>
      </c>
    </row>
    <row r="75" spans="1:1" s="254" customFormat="1">
      <c r="A75" s="791" t="s">
        <v>973</v>
      </c>
    </row>
    <row r="76" spans="1:1" s="254" customFormat="1">
      <c r="A76" s="835" t="s">
        <v>974</v>
      </c>
    </row>
    <row r="77" spans="1:1" s="254" customFormat="1">
      <c r="A77" s="791" t="s">
        <v>975</v>
      </c>
    </row>
    <row r="78" spans="1:1">
      <c r="A78" s="612"/>
    </row>
    <row r="79" spans="1:1">
      <c r="A79" s="622" t="s">
        <v>607</v>
      </c>
    </row>
    <row r="80" spans="1:1">
      <c r="A80" s="614"/>
    </row>
    <row r="81" spans="1:1">
      <c r="A81" s="837" t="s">
        <v>1446</v>
      </c>
    </row>
    <row r="82" spans="1:1">
      <c r="A82" s="838" t="s">
        <v>1445</v>
      </c>
    </row>
    <row r="83" spans="1:1">
      <c r="A83" s="837" t="s">
        <v>721</v>
      </c>
    </row>
    <row r="84" spans="1:1">
      <c r="A84" s="838" t="s">
        <v>722</v>
      </c>
    </row>
    <row r="85" spans="1:1">
      <c r="A85" s="615"/>
    </row>
    <row r="86" spans="1:1">
      <c r="A86" s="623" t="s">
        <v>608</v>
      </c>
    </row>
    <row r="87" spans="1:1">
      <c r="A87" s="616"/>
    </row>
    <row r="88" spans="1:1">
      <c r="A88" s="793" t="s">
        <v>649</v>
      </c>
    </row>
    <row r="89" spans="1:1">
      <c r="A89" s="836" t="s">
        <v>650</v>
      </c>
    </row>
    <row r="90" spans="1:1" s="254" customFormat="1">
      <c r="A90" s="793" t="s">
        <v>651</v>
      </c>
    </row>
    <row r="91" spans="1:1" s="254" customFormat="1">
      <c r="A91" s="836" t="s">
        <v>652</v>
      </c>
    </row>
    <row r="92" spans="1:1">
      <c r="A92" s="793" t="s">
        <v>868</v>
      </c>
    </row>
    <row r="93" spans="1:1">
      <c r="A93" s="836" t="s">
        <v>869</v>
      </c>
    </row>
    <row r="94" spans="1:1">
      <c r="A94" s="793" t="s">
        <v>876</v>
      </c>
    </row>
    <row r="95" spans="1:1">
      <c r="A95" s="836" t="s">
        <v>877</v>
      </c>
    </row>
    <row r="96" spans="1:1">
      <c r="A96" s="793" t="s">
        <v>878</v>
      </c>
    </row>
    <row r="97" spans="1:5">
      <c r="A97" s="836" t="s">
        <v>879</v>
      </c>
    </row>
    <row r="98" spans="1:5">
      <c r="A98" s="793" t="s">
        <v>880</v>
      </c>
    </row>
    <row r="99" spans="1:5">
      <c r="A99" s="836" t="s">
        <v>881</v>
      </c>
    </row>
    <row r="100" spans="1:5">
      <c r="A100" s="793" t="s">
        <v>882</v>
      </c>
    </row>
    <row r="101" spans="1:5">
      <c r="A101" s="836" t="s">
        <v>883</v>
      </c>
    </row>
    <row r="102" spans="1:5" s="254" customFormat="1">
      <c r="A102" s="793" t="s">
        <v>1001</v>
      </c>
    </row>
    <row r="103" spans="1:5" s="254" customFormat="1">
      <c r="A103" s="836" t="s">
        <v>1002</v>
      </c>
    </row>
    <row r="104" spans="1:5">
      <c r="A104" s="617"/>
    </row>
    <row r="105" spans="1:5" s="254" customFormat="1">
      <c r="A105" s="718" t="s">
        <v>726</v>
      </c>
    </row>
    <row r="106" spans="1:5" s="254" customFormat="1">
      <c r="A106" s="617"/>
    </row>
    <row r="107" spans="1:5" s="254" customFormat="1">
      <c r="A107" s="839" t="s">
        <v>656</v>
      </c>
      <c r="E107" s="141"/>
    </row>
    <row r="108" spans="1:5" s="254" customFormat="1">
      <c r="A108" s="836" t="s">
        <v>657</v>
      </c>
      <c r="E108" s="141"/>
    </row>
    <row r="109" spans="1:5" s="254" customFormat="1">
      <c r="A109" s="839" t="s">
        <v>658</v>
      </c>
      <c r="E109" s="141"/>
    </row>
    <row r="110" spans="1:5" s="254" customFormat="1">
      <c r="A110" s="836" t="s">
        <v>659</v>
      </c>
      <c r="E110" s="141"/>
    </row>
    <row r="111" spans="1:5" s="254" customFormat="1">
      <c r="A111" s="839" t="s">
        <v>660</v>
      </c>
      <c r="E111" s="141"/>
    </row>
    <row r="112" spans="1:5" s="254" customFormat="1">
      <c r="A112" s="836" t="s">
        <v>661</v>
      </c>
      <c r="E112" s="695"/>
    </row>
    <row r="113" spans="1:5" s="254" customFormat="1">
      <c r="A113" s="839" t="s">
        <v>849</v>
      </c>
      <c r="E113" s="695"/>
    </row>
    <row r="114" spans="1:5" s="254" customFormat="1">
      <c r="A114" s="836" t="s">
        <v>850</v>
      </c>
      <c r="E114" s="695"/>
    </row>
    <row r="115" spans="1:5" s="254" customFormat="1">
      <c r="A115" s="617"/>
      <c r="E115" s="695"/>
    </row>
    <row r="116" spans="1:5">
      <c r="A116" s="640" t="s">
        <v>723</v>
      </c>
      <c r="E116" s="141"/>
    </row>
    <row r="117" spans="1:5">
      <c r="A117" s="614"/>
      <c r="E117" s="695"/>
    </row>
    <row r="118" spans="1:5">
      <c r="A118" s="840" t="s">
        <v>727</v>
      </c>
    </row>
    <row r="119" spans="1:5">
      <c r="A119" s="836" t="s">
        <v>728</v>
      </c>
    </row>
    <row r="120" spans="1:5">
      <c r="A120" s="840" t="s">
        <v>729</v>
      </c>
    </row>
    <row r="121" spans="1:5">
      <c r="A121" s="836" t="s">
        <v>730</v>
      </c>
      <c r="C121" s="626"/>
    </row>
    <row r="122" spans="1:5">
      <c r="A122" s="840" t="s">
        <v>695</v>
      </c>
    </row>
    <row r="123" spans="1:5">
      <c r="A123" s="836" t="s">
        <v>696</v>
      </c>
    </row>
    <row r="124" spans="1:5">
      <c r="A124" s="840" t="s">
        <v>731</v>
      </c>
    </row>
    <row r="125" spans="1:5">
      <c r="A125" s="836" t="s">
        <v>732</v>
      </c>
    </row>
    <row r="126" spans="1:5">
      <c r="A126" s="840" t="s">
        <v>733</v>
      </c>
    </row>
    <row r="127" spans="1:5">
      <c r="A127" s="836" t="s">
        <v>734</v>
      </c>
    </row>
    <row r="128" spans="1:5">
      <c r="A128" s="840" t="s">
        <v>735</v>
      </c>
    </row>
    <row r="129" spans="1:1">
      <c r="A129" s="836" t="s">
        <v>803</v>
      </c>
    </row>
    <row r="130" spans="1:1">
      <c r="A130" s="840" t="s">
        <v>702</v>
      </c>
    </row>
    <row r="131" spans="1:1">
      <c r="A131" s="836" t="s">
        <v>799</v>
      </c>
    </row>
    <row r="132" spans="1:1">
      <c r="A132" s="840" t="s">
        <v>703</v>
      </c>
    </row>
    <row r="133" spans="1:1">
      <c r="A133" s="836" t="s">
        <v>801</v>
      </c>
    </row>
    <row r="134" spans="1:1">
      <c r="A134" s="840" t="s">
        <v>704</v>
      </c>
    </row>
    <row r="135" spans="1:1">
      <c r="A135" s="836" t="s">
        <v>736</v>
      </c>
    </row>
    <row r="136" spans="1:1">
      <c r="A136" s="840" t="s">
        <v>737</v>
      </c>
    </row>
    <row r="137" spans="1:1">
      <c r="A137" s="836" t="s">
        <v>738</v>
      </c>
    </row>
    <row r="138" spans="1:1">
      <c r="A138" s="840" t="s">
        <v>739</v>
      </c>
    </row>
    <row r="139" spans="1:1">
      <c r="A139" s="836" t="s">
        <v>740</v>
      </c>
    </row>
    <row r="140" spans="1:1">
      <c r="A140" s="840" t="s">
        <v>741</v>
      </c>
    </row>
    <row r="141" spans="1:1">
      <c r="A141" s="836" t="s">
        <v>742</v>
      </c>
    </row>
    <row r="142" spans="1:1">
      <c r="A142" s="627"/>
    </row>
    <row r="143" spans="1:1">
      <c r="A143" s="628" t="s">
        <v>724</v>
      </c>
    </row>
    <row r="144" spans="1:1">
      <c r="A144" s="617"/>
    </row>
    <row r="145" spans="1:1">
      <c r="A145" s="841" t="s">
        <v>670</v>
      </c>
    </row>
    <row r="146" spans="1:1">
      <c r="A146" s="836" t="s">
        <v>671</v>
      </c>
    </row>
    <row r="147" spans="1:1">
      <c r="A147" s="841" t="s">
        <v>672</v>
      </c>
    </row>
    <row r="148" spans="1:1">
      <c r="A148" s="836" t="s">
        <v>673</v>
      </c>
    </row>
    <row r="149" spans="1:1">
      <c r="A149" s="841" t="s">
        <v>674</v>
      </c>
    </row>
    <row r="150" spans="1:1">
      <c r="A150" s="836" t="s">
        <v>675</v>
      </c>
    </row>
    <row r="151" spans="1:1">
      <c r="A151" s="841" t="s">
        <v>676</v>
      </c>
    </row>
    <row r="152" spans="1:1">
      <c r="A152" s="836" t="s">
        <v>976</v>
      </c>
    </row>
    <row r="153" spans="1:1">
      <c r="A153" s="841" t="s">
        <v>677</v>
      </c>
    </row>
    <row r="154" spans="1:1">
      <c r="A154" s="836" t="s">
        <v>678</v>
      </c>
    </row>
    <row r="155" spans="1:1">
      <c r="A155" s="841" t="s">
        <v>679</v>
      </c>
    </row>
    <row r="156" spans="1:1">
      <c r="A156" s="836" t="s">
        <v>680</v>
      </c>
    </row>
    <row r="157" spans="1:1">
      <c r="A157" s="841" t="s">
        <v>681</v>
      </c>
    </row>
    <row r="158" spans="1:1">
      <c r="A158" s="836" t="s">
        <v>682</v>
      </c>
    </row>
    <row r="159" spans="1:1" s="254" customFormat="1">
      <c r="A159" s="841" t="s">
        <v>813</v>
      </c>
    </row>
    <row r="160" spans="1:1" s="254" customFormat="1">
      <c r="A160" s="836" t="s">
        <v>814</v>
      </c>
    </row>
    <row r="161" spans="1:8">
      <c r="A161" s="629"/>
    </row>
    <row r="162" spans="1:8">
      <c r="A162" s="610" t="s">
        <v>725</v>
      </c>
    </row>
    <row r="163" spans="1:8">
      <c r="A163" s="181"/>
      <c r="B163" s="181"/>
      <c r="C163" s="181"/>
      <c r="D163" s="181"/>
      <c r="E163" s="181"/>
    </row>
    <row r="164" spans="1:8">
      <c r="A164" s="62" t="s">
        <v>685</v>
      </c>
    </row>
    <row r="165" spans="1:8">
      <c r="A165" s="836" t="s">
        <v>686</v>
      </c>
    </row>
    <row r="166" spans="1:8">
      <c r="A166" s="62" t="s">
        <v>687</v>
      </c>
    </row>
    <row r="167" spans="1:8">
      <c r="A167" s="836" t="s">
        <v>688</v>
      </c>
      <c r="H167" s="227"/>
    </row>
    <row r="168" spans="1:8">
      <c r="A168" s="62" t="s">
        <v>689</v>
      </c>
    </row>
    <row r="169" spans="1:8">
      <c r="A169" s="836" t="s">
        <v>690</v>
      </c>
      <c r="F169" s="62"/>
    </row>
    <row r="170" spans="1:8">
      <c r="A170" s="62" t="s">
        <v>691</v>
      </c>
    </row>
    <row r="171" spans="1:8">
      <c r="A171" s="836" t="s">
        <v>692</v>
      </c>
    </row>
    <row r="172" spans="1:8">
      <c r="A172" s="62" t="s">
        <v>693</v>
      </c>
    </row>
    <row r="173" spans="1:8" s="254" customFormat="1">
      <c r="A173" s="836" t="s">
        <v>694</v>
      </c>
    </row>
    <row r="174" spans="1:8">
      <c r="A174" s="62" t="s">
        <v>818</v>
      </c>
    </row>
    <row r="175" spans="1:8" s="254" customFormat="1">
      <c r="A175" s="836" t="s">
        <v>819</v>
      </c>
    </row>
    <row r="176" spans="1:8" s="254" customFormat="1">
      <c r="A176" s="618"/>
    </row>
    <row r="177" spans="1:1">
      <c r="A177" s="619"/>
    </row>
    <row r="178" spans="1:1">
      <c r="A178" s="25" t="s">
        <v>4</v>
      </c>
    </row>
    <row r="179" spans="1:1">
      <c r="A179" s="620" t="s">
        <v>5</v>
      </c>
    </row>
    <row r="180" spans="1:1">
      <c r="A180" s="61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2.85546875" bestFit="1" customWidth="1"/>
    <col min="4" max="4" width="13.140625" customWidth="1"/>
    <col min="5" max="5" width="12.42578125" bestFit="1" customWidth="1"/>
    <col min="6" max="6" width="13" customWidth="1"/>
  </cols>
  <sheetData>
    <row r="1" spans="1:8">
      <c r="A1" s="140" t="s">
        <v>1722</v>
      </c>
      <c r="F1" s="190"/>
    </row>
    <row r="2" spans="1:8">
      <c r="A2" s="527" t="s">
        <v>1723</v>
      </c>
    </row>
    <row r="3" spans="1:8" ht="12.75" customHeight="1"/>
    <row r="4" spans="1:8" ht="12.75" customHeight="1">
      <c r="B4" s="778"/>
      <c r="C4" s="777"/>
      <c r="D4" s="777"/>
      <c r="E4" s="777"/>
      <c r="F4" s="24" t="s">
        <v>1402</v>
      </c>
    </row>
    <row r="5" spans="1:8">
      <c r="A5" s="1215" t="s">
        <v>474</v>
      </c>
      <c r="B5" s="1215" t="s">
        <v>475</v>
      </c>
      <c r="C5" s="1216" t="s">
        <v>852</v>
      </c>
      <c r="D5" s="1216"/>
      <c r="E5" s="1217" t="s">
        <v>853</v>
      </c>
      <c r="F5" s="1217"/>
    </row>
    <row r="6" spans="1:8" ht="65.25">
      <c r="A6" s="1215"/>
      <c r="B6" s="1215"/>
      <c r="C6" s="379" t="s">
        <v>476</v>
      </c>
      <c r="D6" s="379" t="s">
        <v>1401</v>
      </c>
      <c r="E6" s="379" t="s">
        <v>477</v>
      </c>
      <c r="F6" s="379" t="s">
        <v>478</v>
      </c>
    </row>
    <row r="7" spans="1:8" ht="22.5">
      <c r="A7" s="85">
        <v>1</v>
      </c>
      <c r="B7" s="86" t="s">
        <v>479</v>
      </c>
      <c r="C7" s="857">
        <v>2164027</v>
      </c>
      <c r="D7" s="857">
        <v>46669.219509999995</v>
      </c>
      <c r="E7" s="857">
        <v>9136</v>
      </c>
      <c r="F7" s="857">
        <v>8070.8006399999995</v>
      </c>
      <c r="G7" s="52"/>
    </row>
    <row r="8" spans="1:8" ht="22.5">
      <c r="A8" s="85">
        <v>2</v>
      </c>
      <c r="B8" s="86" t="s">
        <v>481</v>
      </c>
      <c r="C8" s="857">
        <v>474450</v>
      </c>
      <c r="D8" s="857">
        <v>86207.453280000002</v>
      </c>
      <c r="E8" s="857">
        <v>4723676</v>
      </c>
      <c r="F8" s="857">
        <v>56407.058440000001</v>
      </c>
      <c r="G8" s="52"/>
    </row>
    <row r="9" spans="1:8" ht="22.5">
      <c r="A9" s="85">
        <v>3</v>
      </c>
      <c r="B9" s="86" t="s">
        <v>480</v>
      </c>
      <c r="C9" s="857">
        <v>585174</v>
      </c>
      <c r="D9" s="857">
        <v>197095.53388999999</v>
      </c>
      <c r="E9" s="857">
        <v>91215</v>
      </c>
      <c r="F9" s="857">
        <v>114988.56570000001</v>
      </c>
      <c r="G9" s="52"/>
    </row>
    <row r="10" spans="1:8" ht="22.5">
      <c r="A10" s="85">
        <v>4</v>
      </c>
      <c r="B10" s="86" t="s">
        <v>482</v>
      </c>
      <c r="C10" s="857">
        <v>32</v>
      </c>
      <c r="D10" s="857">
        <v>580.2055600000001</v>
      </c>
      <c r="E10" s="857">
        <v>175</v>
      </c>
      <c r="F10" s="857">
        <v>291.97681</v>
      </c>
    </row>
    <row r="11" spans="1:8" ht="22.5">
      <c r="A11" s="85">
        <v>5</v>
      </c>
      <c r="B11" s="86" t="s">
        <v>483</v>
      </c>
      <c r="C11" s="857">
        <v>175</v>
      </c>
      <c r="D11" s="857">
        <v>1203.70291</v>
      </c>
      <c r="E11" s="857">
        <v>7</v>
      </c>
      <c r="F11" s="178">
        <v>101.0629</v>
      </c>
    </row>
    <row r="12" spans="1:8" ht="22.5">
      <c r="A12" s="85">
        <v>6</v>
      </c>
      <c r="B12" s="86" t="s">
        <v>484</v>
      </c>
      <c r="C12" s="857">
        <v>21451</v>
      </c>
      <c r="D12" s="857">
        <v>23870.413039999999</v>
      </c>
      <c r="E12" s="857">
        <v>989</v>
      </c>
      <c r="F12" s="857">
        <v>10589.371349999999</v>
      </c>
    </row>
    <row r="13" spans="1:8" ht="22.5">
      <c r="A13" s="85">
        <v>7</v>
      </c>
      <c r="B13" s="86" t="s">
        <v>485</v>
      </c>
      <c r="C13" s="857">
        <v>15115</v>
      </c>
      <c r="D13" s="857">
        <v>4561.7399800000003</v>
      </c>
      <c r="E13" s="857">
        <v>1260</v>
      </c>
      <c r="F13" s="857">
        <v>1581.6771100000001</v>
      </c>
    </row>
    <row r="14" spans="1:8" ht="22.5">
      <c r="A14" s="85">
        <v>8</v>
      </c>
      <c r="B14" s="86" t="s">
        <v>486</v>
      </c>
      <c r="C14" s="857">
        <v>595886</v>
      </c>
      <c r="D14" s="857">
        <v>97738.921620000008</v>
      </c>
      <c r="E14" s="857">
        <v>19811</v>
      </c>
      <c r="F14" s="857">
        <v>46912.042249999999</v>
      </c>
      <c r="H14" s="254"/>
    </row>
    <row r="15" spans="1:8" ht="22.5">
      <c r="A15" s="85">
        <v>9</v>
      </c>
      <c r="B15" s="86" t="s">
        <v>487</v>
      </c>
      <c r="C15" s="857">
        <v>639852</v>
      </c>
      <c r="D15" s="857">
        <v>89235.647810000009</v>
      </c>
      <c r="E15" s="857">
        <v>38548</v>
      </c>
      <c r="F15" s="857">
        <v>40859.16966</v>
      </c>
    </row>
    <row r="16" spans="1:8" ht="22.5">
      <c r="A16" s="85">
        <v>10</v>
      </c>
      <c r="B16" s="86" t="s">
        <v>488</v>
      </c>
      <c r="C16" s="857">
        <v>2471827</v>
      </c>
      <c r="D16" s="857">
        <v>381606.00782</v>
      </c>
      <c r="E16" s="857">
        <v>88860</v>
      </c>
      <c r="F16" s="857">
        <v>213792.03013</v>
      </c>
    </row>
    <row r="17" spans="1:6" ht="22.5">
      <c r="A17" s="85">
        <v>11</v>
      </c>
      <c r="B17" s="86" t="s">
        <v>489</v>
      </c>
      <c r="C17" s="857">
        <v>2248</v>
      </c>
      <c r="D17" s="857">
        <v>691.33293999999989</v>
      </c>
      <c r="E17" s="857">
        <v>3</v>
      </c>
      <c r="F17" s="857">
        <v>17.110119999999998</v>
      </c>
    </row>
    <row r="18" spans="1:6" ht="22.5">
      <c r="A18" s="85">
        <v>12</v>
      </c>
      <c r="B18" s="86" t="s">
        <v>490</v>
      </c>
      <c r="C18" s="857">
        <v>62911</v>
      </c>
      <c r="D18" s="857">
        <v>5221.8428600000007</v>
      </c>
      <c r="E18" s="857">
        <v>274</v>
      </c>
      <c r="F18" s="857">
        <v>922.24610999999993</v>
      </c>
    </row>
    <row r="19" spans="1:6" ht="22.5">
      <c r="A19" s="85">
        <v>13</v>
      </c>
      <c r="B19" s="86" t="s">
        <v>491</v>
      </c>
      <c r="C19" s="857">
        <v>273961</v>
      </c>
      <c r="D19" s="857">
        <v>61256.346090000006</v>
      </c>
      <c r="E19" s="857">
        <v>6710</v>
      </c>
      <c r="F19" s="857">
        <v>16710.776310000001</v>
      </c>
    </row>
    <row r="20" spans="1:6" ht="22.5">
      <c r="A20" s="85">
        <v>14</v>
      </c>
      <c r="B20" s="86" t="s">
        <v>492</v>
      </c>
      <c r="C20" s="857">
        <v>32074</v>
      </c>
      <c r="D20" s="857">
        <v>12656.38067</v>
      </c>
      <c r="E20" s="857">
        <v>681</v>
      </c>
      <c r="F20" s="857">
        <v>-4752.4427300000007</v>
      </c>
    </row>
    <row r="21" spans="1:6" ht="22.5">
      <c r="A21" s="85">
        <v>15</v>
      </c>
      <c r="B21" s="86" t="s">
        <v>493</v>
      </c>
      <c r="C21" s="857">
        <v>1241</v>
      </c>
      <c r="D21" s="857">
        <v>1191.1295600000001</v>
      </c>
      <c r="E21" s="857">
        <v>256</v>
      </c>
      <c r="F21" s="857">
        <v>337.67190000000005</v>
      </c>
    </row>
    <row r="22" spans="1:6" ht="22.5">
      <c r="A22" s="85">
        <v>16</v>
      </c>
      <c r="B22" s="86" t="s">
        <v>494</v>
      </c>
      <c r="C22" s="857">
        <v>262638</v>
      </c>
      <c r="D22" s="857">
        <v>18411.094969999998</v>
      </c>
      <c r="E22" s="857">
        <v>4548</v>
      </c>
      <c r="F22" s="857">
        <v>6145.9271500000004</v>
      </c>
    </row>
    <row r="23" spans="1:6" ht="22.5">
      <c r="A23" s="85">
        <v>17</v>
      </c>
      <c r="B23" s="86" t="s">
        <v>495</v>
      </c>
      <c r="C23" s="857">
        <v>9544</v>
      </c>
      <c r="D23" s="857">
        <v>297.14332999999999</v>
      </c>
      <c r="E23" s="857">
        <v>5</v>
      </c>
      <c r="F23" s="857">
        <v>32.40493</v>
      </c>
    </row>
    <row r="24" spans="1:6" ht="22.5">
      <c r="A24" s="85">
        <v>18</v>
      </c>
      <c r="B24" s="86" t="s">
        <v>496</v>
      </c>
      <c r="C24" s="857">
        <v>844340</v>
      </c>
      <c r="D24" s="857">
        <v>17750.418000000001</v>
      </c>
      <c r="E24" s="857">
        <v>269903</v>
      </c>
      <c r="F24" s="857">
        <v>9011.4323899999999</v>
      </c>
    </row>
    <row r="25" spans="1:6" ht="22.5">
      <c r="A25" s="85">
        <v>19</v>
      </c>
      <c r="B25" s="86" t="s">
        <v>497</v>
      </c>
      <c r="C25" s="857">
        <v>757908</v>
      </c>
      <c r="D25" s="857">
        <v>170023.62172999998</v>
      </c>
      <c r="E25" s="857">
        <v>45825</v>
      </c>
      <c r="F25" s="857">
        <v>261539.34947999998</v>
      </c>
    </row>
    <row r="26" spans="1:6" ht="22.5">
      <c r="A26" s="85">
        <v>20</v>
      </c>
      <c r="B26" s="86" t="s">
        <v>498</v>
      </c>
      <c r="C26" s="857">
        <v>2843</v>
      </c>
      <c r="D26" s="857">
        <v>655.83440000000007</v>
      </c>
      <c r="E26" s="857">
        <v>6159</v>
      </c>
      <c r="F26" s="857">
        <v>1783.95658</v>
      </c>
    </row>
    <row r="27" spans="1:6" ht="33.75">
      <c r="A27" s="85">
        <v>21</v>
      </c>
      <c r="B27" s="86" t="s">
        <v>499</v>
      </c>
      <c r="C27" s="857">
        <v>509004</v>
      </c>
      <c r="D27" s="857">
        <v>11077.86133</v>
      </c>
      <c r="E27" s="857">
        <v>1233</v>
      </c>
      <c r="F27" s="857">
        <v>1213.4363500000002</v>
      </c>
    </row>
    <row r="28" spans="1:6" ht="22.5">
      <c r="A28" s="85">
        <v>22</v>
      </c>
      <c r="B28" s="86" t="s">
        <v>500</v>
      </c>
      <c r="C28" s="857">
        <v>1437</v>
      </c>
      <c r="D28" s="857">
        <v>203.59217999999998</v>
      </c>
      <c r="E28" s="857">
        <v>131</v>
      </c>
      <c r="F28" s="857">
        <v>746.17809</v>
      </c>
    </row>
    <row r="29" spans="1:6" ht="45">
      <c r="A29" s="85">
        <v>23</v>
      </c>
      <c r="B29" s="86" t="s">
        <v>501</v>
      </c>
      <c r="C29" s="857">
        <v>79613</v>
      </c>
      <c r="D29" s="857">
        <v>43559.949919999999</v>
      </c>
      <c r="E29" s="857">
        <v>10139</v>
      </c>
      <c r="F29" s="857">
        <v>49285.59448</v>
      </c>
    </row>
    <row r="30" spans="1:6" ht="22.5">
      <c r="A30" s="85">
        <v>24</v>
      </c>
      <c r="B30" s="86" t="s">
        <v>502</v>
      </c>
      <c r="C30" s="857">
        <v>0</v>
      </c>
      <c r="D30" s="857">
        <v>0</v>
      </c>
      <c r="E30" s="857">
        <v>0</v>
      </c>
      <c r="F30" s="857">
        <v>0</v>
      </c>
    </row>
    <row r="31" spans="1:6" ht="22.5">
      <c r="A31" s="85">
        <v>25</v>
      </c>
      <c r="B31" s="86" t="s">
        <v>503</v>
      </c>
      <c r="C31" s="857">
        <v>0</v>
      </c>
      <c r="D31" s="857">
        <v>0</v>
      </c>
      <c r="E31" s="857">
        <v>0</v>
      </c>
      <c r="F31" s="857">
        <v>0</v>
      </c>
    </row>
    <row r="32" spans="1:6" ht="22.5">
      <c r="A32" s="382"/>
      <c r="B32" s="383" t="s">
        <v>504</v>
      </c>
      <c r="C32" s="858">
        <v>8456946</v>
      </c>
      <c r="D32" s="858">
        <v>1046244.53385</v>
      </c>
      <c r="E32" s="858">
        <v>5256057</v>
      </c>
      <c r="F32" s="858">
        <v>522018.88117000001</v>
      </c>
    </row>
    <row r="33" spans="1:7" ht="22.5">
      <c r="A33" s="382"/>
      <c r="B33" s="383" t="s">
        <v>505</v>
      </c>
      <c r="C33" s="858">
        <v>1350805</v>
      </c>
      <c r="D33" s="858">
        <v>225520.85956000001</v>
      </c>
      <c r="E33" s="858">
        <v>63487</v>
      </c>
      <c r="F33" s="858">
        <v>314568.51498000004</v>
      </c>
    </row>
    <row r="34" spans="1:7">
      <c r="A34" s="380"/>
      <c r="B34" s="381" t="s">
        <v>268</v>
      </c>
      <c r="C34" s="859">
        <v>9807751</v>
      </c>
      <c r="D34" s="859">
        <v>1271765.39341</v>
      </c>
      <c r="E34" s="859">
        <v>5319544</v>
      </c>
      <c r="F34" s="859">
        <v>836587.39614999993</v>
      </c>
    </row>
    <row r="35" spans="1:7" ht="12.75" customHeight="1">
      <c r="A35" s="33" t="s">
        <v>473</v>
      </c>
      <c r="F35" s="254"/>
    </row>
    <row r="36" spans="1:7" ht="12.75" customHeight="1">
      <c r="G36" s="76"/>
    </row>
    <row r="37" spans="1:7" s="1052" customFormat="1" ht="12.75" customHeight="1">
      <c r="A37" s="278" t="s">
        <v>1405</v>
      </c>
      <c r="G37" s="76"/>
    </row>
    <row r="38" spans="1:7" s="1052" customFormat="1" ht="12.75" customHeight="1">
      <c r="A38" s="1064" t="s">
        <v>1406</v>
      </c>
      <c r="G38" s="76"/>
    </row>
    <row r="39" spans="1:7" ht="12.75" customHeight="1"/>
    <row r="40" spans="1:7" ht="12.75" customHeight="1">
      <c r="A40" s="594" t="s">
        <v>81</v>
      </c>
      <c r="F40" s="34" t="s">
        <v>1024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79" t="s">
        <v>88</v>
      </c>
      <c r="B1" s="190"/>
      <c r="C1" s="190"/>
      <c r="D1" s="190"/>
      <c r="E1" s="190"/>
      <c r="F1" s="190"/>
      <c r="G1" s="190"/>
    </row>
    <row r="2" spans="1:7">
      <c r="A2" s="580" t="s">
        <v>89</v>
      </c>
      <c r="B2" s="190"/>
      <c r="C2" s="190"/>
      <c r="D2" s="190"/>
      <c r="E2" s="190"/>
      <c r="F2" s="190"/>
      <c r="G2" s="190"/>
    </row>
    <row r="3" spans="1:7" s="254" customFormat="1">
      <c r="A3" s="526"/>
      <c r="B3" s="190"/>
      <c r="C3" s="190"/>
      <c r="D3" s="190"/>
      <c r="E3" s="190"/>
      <c r="F3" s="190"/>
      <c r="G3" s="190"/>
    </row>
    <row r="4" spans="1:7" ht="12.75" customHeight="1">
      <c r="A4" s="23" t="s">
        <v>649</v>
      </c>
    </row>
    <row r="5" spans="1:7" ht="12.75" customHeight="1">
      <c r="A5" s="508" t="s">
        <v>650</v>
      </c>
      <c r="B5" s="190"/>
    </row>
    <row r="6" spans="1:7" ht="53.25" customHeight="1">
      <c r="A6" s="782" t="s">
        <v>1374</v>
      </c>
      <c r="B6" s="1223" t="s">
        <v>456</v>
      </c>
      <c r="C6" s="1224"/>
      <c r="D6" s="1225"/>
      <c r="E6" s="1223" t="s">
        <v>828</v>
      </c>
      <c r="F6" s="1224"/>
      <c r="G6" s="1225"/>
    </row>
    <row r="7" spans="1:7" s="254" customFormat="1">
      <c r="A7" s="1219" t="s">
        <v>838</v>
      </c>
      <c r="B7" s="391" t="str">
        <f>Naslovnica!A20</f>
        <v>Kolovoz 2024.</v>
      </c>
      <c r="C7" s="1226" t="s">
        <v>839</v>
      </c>
      <c r="D7" s="1227" t="s">
        <v>834</v>
      </c>
      <c r="E7" s="391" t="str">
        <f>$B$7</f>
        <v>Kolovoz 2024.</v>
      </c>
      <c r="F7" s="1226" t="s">
        <v>839</v>
      </c>
      <c r="G7" s="1227" t="s">
        <v>834</v>
      </c>
    </row>
    <row r="8" spans="1:7" s="254" customFormat="1">
      <c r="A8" s="1219"/>
      <c r="B8" s="768" t="str">
        <f>Naslovnica!A24</f>
        <v>August 2024</v>
      </c>
      <c r="C8" s="1218"/>
      <c r="D8" s="1219"/>
      <c r="E8" s="768" t="str">
        <f>$B$8</f>
        <v>August 2024</v>
      </c>
      <c r="F8" s="1218"/>
      <c r="G8" s="1219"/>
    </row>
    <row r="9" spans="1:7" ht="25.5">
      <c r="A9" s="234" t="s">
        <v>460</v>
      </c>
      <c r="B9" s="242">
        <v>17347613.609999999</v>
      </c>
      <c r="C9" s="238">
        <v>231327652.85999998</v>
      </c>
      <c r="D9" s="245">
        <v>-0.63143637289268373</v>
      </c>
      <c r="E9" s="242">
        <v>32579</v>
      </c>
      <c r="F9" s="237">
        <v>444059.3</v>
      </c>
      <c r="G9" s="248">
        <v>-0.19110636607408882</v>
      </c>
    </row>
    <row r="10" spans="1:7">
      <c r="A10" s="87" t="s">
        <v>462</v>
      </c>
      <c r="B10" s="243">
        <v>14675527.800000001</v>
      </c>
      <c r="C10" s="183">
        <v>192334539.42000002</v>
      </c>
      <c r="D10" s="246">
        <v>-0.58393782913505199</v>
      </c>
      <c r="E10" s="243">
        <v>32579</v>
      </c>
      <c r="F10" s="184">
        <v>344517.2</v>
      </c>
      <c r="G10" s="246">
        <v>-0.19110636607408882</v>
      </c>
    </row>
    <row r="11" spans="1:7">
      <c r="A11" s="87" t="s">
        <v>461</v>
      </c>
      <c r="B11" s="243">
        <v>588691.54</v>
      </c>
      <c r="C11" s="183">
        <v>19025323.699999999</v>
      </c>
      <c r="D11" s="246">
        <v>-0.91955732493540732</v>
      </c>
      <c r="E11" s="243">
        <v>0</v>
      </c>
      <c r="F11" s="184">
        <v>99542.099999999991</v>
      </c>
      <c r="G11" s="246" t="s">
        <v>138</v>
      </c>
    </row>
    <row r="12" spans="1:7">
      <c r="A12" s="87" t="s">
        <v>463</v>
      </c>
      <c r="B12" s="243" t="s">
        <v>138</v>
      </c>
      <c r="C12" s="184" t="s">
        <v>138</v>
      </c>
      <c r="D12" s="247" t="s">
        <v>138</v>
      </c>
      <c r="E12" s="243" t="s">
        <v>138</v>
      </c>
      <c r="F12" s="184" t="s">
        <v>138</v>
      </c>
      <c r="G12" s="246" t="s">
        <v>138</v>
      </c>
    </row>
    <row r="13" spans="1:7">
      <c r="A13" s="87" t="s">
        <v>1570</v>
      </c>
      <c r="B13" s="243">
        <v>268025.2</v>
      </c>
      <c r="C13" s="184">
        <v>2887566.79</v>
      </c>
      <c r="D13" s="247">
        <v>-0.72113132626419152</v>
      </c>
      <c r="E13" s="243" t="s">
        <v>138</v>
      </c>
      <c r="F13" s="184" t="s">
        <v>138</v>
      </c>
      <c r="G13" s="246" t="s">
        <v>138</v>
      </c>
    </row>
    <row r="14" spans="1:7">
      <c r="A14" s="87" t="s">
        <v>464</v>
      </c>
      <c r="B14" s="243" t="s">
        <v>138</v>
      </c>
      <c r="C14" s="184" t="s">
        <v>138</v>
      </c>
      <c r="D14" s="247" t="s">
        <v>138</v>
      </c>
      <c r="E14" s="243" t="s">
        <v>138</v>
      </c>
      <c r="F14" s="184" t="s">
        <v>138</v>
      </c>
      <c r="G14" s="246" t="s">
        <v>138</v>
      </c>
    </row>
    <row r="15" spans="1:7" s="254" customFormat="1">
      <c r="A15" s="87" t="s">
        <v>997</v>
      </c>
      <c r="B15" s="243">
        <v>1815369.07</v>
      </c>
      <c r="C15" s="184">
        <v>17080222.949999999</v>
      </c>
      <c r="D15" s="247">
        <v>-0.48375088755822282</v>
      </c>
      <c r="E15" s="243" t="s">
        <v>138</v>
      </c>
      <c r="F15" s="184" t="s">
        <v>138</v>
      </c>
      <c r="G15" s="246" t="s">
        <v>138</v>
      </c>
    </row>
    <row r="16" spans="1:7">
      <c r="A16" s="860" t="s">
        <v>993</v>
      </c>
      <c r="B16" s="861">
        <v>7814450</v>
      </c>
      <c r="C16" s="862">
        <v>57061395.75</v>
      </c>
      <c r="D16" s="863">
        <v>-0.34461205515609816</v>
      </c>
      <c r="E16" s="243" t="s">
        <v>138</v>
      </c>
      <c r="F16" s="184" t="s">
        <v>138</v>
      </c>
      <c r="G16" s="246" t="s">
        <v>138</v>
      </c>
    </row>
    <row r="17" spans="1:10">
      <c r="A17" s="860" t="s">
        <v>994</v>
      </c>
      <c r="B17" s="861" t="s">
        <v>138</v>
      </c>
      <c r="C17" s="862" t="s">
        <v>138</v>
      </c>
      <c r="D17" s="863" t="s">
        <v>138</v>
      </c>
      <c r="E17" s="243" t="s">
        <v>138</v>
      </c>
      <c r="F17" s="184" t="s">
        <v>138</v>
      </c>
      <c r="G17" s="246" t="s">
        <v>138</v>
      </c>
    </row>
    <row r="18" spans="1:10" ht="18.75" customHeight="1">
      <c r="A18" s="384" t="s">
        <v>465</v>
      </c>
      <c r="B18" s="385">
        <v>25162063.609999999</v>
      </c>
      <c r="C18" s="386">
        <v>288389048.61000001</v>
      </c>
      <c r="D18" s="387">
        <v>-0.5734633363191497</v>
      </c>
      <c r="E18" s="385">
        <v>32579</v>
      </c>
      <c r="F18" s="740">
        <v>444059.30000000005</v>
      </c>
      <c r="G18" s="387">
        <v>-0.19110636607408882</v>
      </c>
      <c r="J18" s="76"/>
    </row>
    <row r="19" spans="1:10" ht="15" customHeight="1">
      <c r="A19" s="1222" t="s">
        <v>837</v>
      </c>
      <c r="B19" s="388" t="str">
        <f>B7</f>
        <v>Kolovoz 2024.</v>
      </c>
      <c r="C19" s="1218" t="s">
        <v>839</v>
      </c>
      <c r="D19" s="1219" t="s">
        <v>834</v>
      </c>
      <c r="E19" s="769" t="str">
        <f>E7</f>
        <v>Kolovoz 2024.</v>
      </c>
      <c r="F19" s="1218" t="s">
        <v>839</v>
      </c>
      <c r="G19" s="1219" t="s">
        <v>834</v>
      </c>
    </row>
    <row r="20" spans="1:10" s="254" customFormat="1">
      <c r="A20" s="1222"/>
      <c r="B20" s="768" t="str">
        <f>B8</f>
        <v>August 2024</v>
      </c>
      <c r="C20" s="1218"/>
      <c r="D20" s="1219"/>
      <c r="E20" s="771" t="str">
        <f>E8</f>
        <v>August 2024</v>
      </c>
      <c r="F20" s="1218"/>
      <c r="G20" s="1219"/>
    </row>
    <row r="21" spans="1:10" ht="25.5">
      <c r="A21" s="235" t="s">
        <v>466</v>
      </c>
      <c r="B21" s="242">
        <v>1782947</v>
      </c>
      <c r="C21" s="237">
        <v>33951165.689999998</v>
      </c>
      <c r="D21" s="248">
        <v>-0.82193043335311167</v>
      </c>
      <c r="E21" s="242">
        <v>95</v>
      </c>
      <c r="F21" s="237">
        <v>752331</v>
      </c>
      <c r="G21" s="248">
        <v>-0.71212121212121215</v>
      </c>
    </row>
    <row r="22" spans="1:10">
      <c r="A22" s="87" t="s">
        <v>462</v>
      </c>
      <c r="B22" s="243">
        <v>819907</v>
      </c>
      <c r="C22" s="184">
        <v>8823608</v>
      </c>
      <c r="D22" s="246">
        <v>-0.44133563183930447</v>
      </c>
      <c r="E22" s="243">
        <v>95</v>
      </c>
      <c r="F22" s="184">
        <v>2331</v>
      </c>
      <c r="G22" s="246">
        <v>-0.71212121212121215</v>
      </c>
    </row>
    <row r="23" spans="1:10">
      <c r="A23" s="87" t="s">
        <v>461</v>
      </c>
      <c r="B23" s="243">
        <v>596419</v>
      </c>
      <c r="C23" s="184">
        <v>21326076.689999998</v>
      </c>
      <c r="D23" s="246">
        <v>-0.91917044193548914</v>
      </c>
      <c r="E23" s="243">
        <v>0</v>
      </c>
      <c r="F23" s="184">
        <v>750000</v>
      </c>
      <c r="G23" s="246" t="s">
        <v>138</v>
      </c>
    </row>
    <row r="24" spans="1:10">
      <c r="A24" s="87" t="s">
        <v>463</v>
      </c>
      <c r="B24" s="243" t="s">
        <v>138</v>
      </c>
      <c r="C24" s="184" t="s">
        <v>138</v>
      </c>
      <c r="D24" s="247" t="s">
        <v>138</v>
      </c>
      <c r="E24" s="243" t="s">
        <v>138</v>
      </c>
      <c r="F24" s="184" t="s">
        <v>138</v>
      </c>
      <c r="G24" s="246" t="s">
        <v>138</v>
      </c>
    </row>
    <row r="25" spans="1:10">
      <c r="A25" s="87" t="s">
        <v>1570</v>
      </c>
      <c r="B25" s="243">
        <v>273000</v>
      </c>
      <c r="C25" s="184">
        <v>2976000</v>
      </c>
      <c r="D25" s="247">
        <v>-0.7250755287009063</v>
      </c>
      <c r="E25" s="243" t="s">
        <v>138</v>
      </c>
      <c r="F25" s="184" t="s">
        <v>138</v>
      </c>
      <c r="G25" s="246" t="s">
        <v>138</v>
      </c>
    </row>
    <row r="26" spans="1:10">
      <c r="A26" s="87" t="s">
        <v>464</v>
      </c>
      <c r="B26" s="243" t="s">
        <v>138</v>
      </c>
      <c r="C26" s="184" t="s">
        <v>138</v>
      </c>
      <c r="D26" s="247" t="s">
        <v>138</v>
      </c>
      <c r="E26" s="243" t="s">
        <v>138</v>
      </c>
      <c r="F26" s="184" t="s">
        <v>138</v>
      </c>
      <c r="G26" s="246" t="s">
        <v>138</v>
      </c>
    </row>
    <row r="27" spans="1:10" s="254" customFormat="1">
      <c r="A27" s="87" t="s">
        <v>997</v>
      </c>
      <c r="B27" s="243">
        <v>93621</v>
      </c>
      <c r="C27" s="184">
        <v>825481</v>
      </c>
      <c r="D27" s="247">
        <v>-0.45977183942203936</v>
      </c>
      <c r="E27" s="243" t="s">
        <v>138</v>
      </c>
      <c r="F27" s="184" t="s">
        <v>138</v>
      </c>
      <c r="G27" s="246" t="s">
        <v>138</v>
      </c>
    </row>
    <row r="28" spans="1:10">
      <c r="A28" s="860" t="s">
        <v>995</v>
      </c>
      <c r="B28" s="861">
        <v>138373</v>
      </c>
      <c r="C28" s="862">
        <v>1919992</v>
      </c>
      <c r="D28" s="909">
        <v>-0.76411173466256621</v>
      </c>
      <c r="E28" s="243" t="s">
        <v>138</v>
      </c>
      <c r="F28" s="184" t="s">
        <v>138</v>
      </c>
      <c r="G28" s="246" t="s">
        <v>138</v>
      </c>
    </row>
    <row r="29" spans="1:10">
      <c r="A29" s="860" t="s">
        <v>996</v>
      </c>
      <c r="B29" s="861" t="s">
        <v>138</v>
      </c>
      <c r="C29" s="862" t="s">
        <v>138</v>
      </c>
      <c r="D29" s="863" t="s">
        <v>138</v>
      </c>
      <c r="E29" s="243" t="s">
        <v>138</v>
      </c>
      <c r="F29" s="184" t="s">
        <v>138</v>
      </c>
      <c r="G29" s="246" t="s">
        <v>138</v>
      </c>
    </row>
    <row r="30" spans="1:10" ht="18.75" customHeight="1">
      <c r="A30" s="384" t="s">
        <v>467</v>
      </c>
      <c r="B30" s="385">
        <v>1921320</v>
      </c>
      <c r="C30" s="389">
        <v>35871157.689999998</v>
      </c>
      <c r="D30" s="387">
        <v>-0.81873051925292428</v>
      </c>
      <c r="E30" s="385">
        <v>95</v>
      </c>
      <c r="F30" s="389">
        <v>752331</v>
      </c>
      <c r="G30" s="387">
        <v>-0.71212121212121215</v>
      </c>
    </row>
    <row r="31" spans="1:10" ht="18.75" customHeight="1">
      <c r="A31" s="392" t="s">
        <v>468</v>
      </c>
      <c r="B31" s="242">
        <v>4811</v>
      </c>
      <c r="C31" s="393">
        <v>50921</v>
      </c>
      <c r="D31" s="394">
        <v>-0.4313238770685579</v>
      </c>
      <c r="E31" s="242">
        <v>7</v>
      </c>
      <c r="F31" s="393">
        <v>173</v>
      </c>
      <c r="G31" s="394">
        <v>-0.76666666666666661</v>
      </c>
    </row>
    <row r="32" spans="1:10" ht="15" customHeight="1">
      <c r="A32" s="1222" t="s">
        <v>836</v>
      </c>
      <c r="B32" s="388" t="str">
        <f>B7</f>
        <v>Kolovoz 2024.</v>
      </c>
      <c r="C32" s="1218" t="s">
        <v>839</v>
      </c>
      <c r="D32" s="1219" t="s">
        <v>834</v>
      </c>
      <c r="E32" s="388" t="str">
        <f>E7</f>
        <v>Kolovoz 2024.</v>
      </c>
      <c r="F32" s="1218" t="s">
        <v>839</v>
      </c>
      <c r="G32" s="1219" t="s">
        <v>834</v>
      </c>
    </row>
    <row r="33" spans="1:7" s="254" customFormat="1">
      <c r="A33" s="1222"/>
      <c r="B33" s="768" t="str">
        <f>B8</f>
        <v>August 2024</v>
      </c>
      <c r="C33" s="1218"/>
      <c r="D33" s="1219"/>
      <c r="E33" s="768" t="str">
        <f>E8</f>
        <v>August 2024</v>
      </c>
      <c r="F33" s="1218"/>
      <c r="G33" s="1219"/>
    </row>
    <row r="34" spans="1:7" ht="17.25" customHeight="1">
      <c r="A34" s="236" t="s">
        <v>469</v>
      </c>
      <c r="B34" s="243">
        <v>24039951.02</v>
      </c>
      <c r="C34" s="184">
        <v>726529828.46000004</v>
      </c>
      <c r="D34" s="246">
        <v>-0.90267118058342932</v>
      </c>
      <c r="E34" s="243" t="s">
        <v>138</v>
      </c>
      <c r="F34" s="184" t="s">
        <v>138</v>
      </c>
      <c r="G34" s="246" t="s">
        <v>138</v>
      </c>
    </row>
    <row r="35" spans="1:7" ht="17.25" customHeight="1">
      <c r="A35" s="236" t="s">
        <v>470</v>
      </c>
      <c r="B35" s="243">
        <v>24074688.120000001</v>
      </c>
      <c r="C35" s="252">
        <v>742363785.00999999</v>
      </c>
      <c r="D35" s="246">
        <v>-0.90557633801847881</v>
      </c>
      <c r="E35" s="243" t="s">
        <v>138</v>
      </c>
      <c r="F35" s="184" t="s">
        <v>138</v>
      </c>
      <c r="G35" s="246" t="s">
        <v>138</v>
      </c>
    </row>
    <row r="36" spans="1:7">
      <c r="A36" s="1222" t="s">
        <v>832</v>
      </c>
      <c r="B36" s="770" t="str">
        <f>B7</f>
        <v>Kolovoz 2024.</v>
      </c>
      <c r="C36" s="1220" t="s">
        <v>833</v>
      </c>
      <c r="D36" s="1219" t="s">
        <v>834</v>
      </c>
      <c r="E36" s="390"/>
      <c r="F36" s="1220"/>
      <c r="G36" s="1219"/>
    </row>
    <row r="37" spans="1:7" s="254" customFormat="1" ht="21" customHeight="1">
      <c r="A37" s="1222"/>
      <c r="B37" s="768" t="str">
        <f>B8</f>
        <v>August 2024</v>
      </c>
      <c r="C37" s="1220"/>
      <c r="D37" s="1219"/>
      <c r="E37" s="390"/>
      <c r="F37" s="1220"/>
      <c r="G37" s="1219"/>
    </row>
    <row r="38" spans="1:7">
      <c r="A38" s="185" t="s">
        <v>62</v>
      </c>
      <c r="B38" s="244">
        <v>2944.16</v>
      </c>
      <c r="C38" s="88">
        <v>0.16189934962429753</v>
      </c>
      <c r="D38" s="246">
        <v>-1.4507112970711389E-2</v>
      </c>
      <c r="E38" s="244"/>
      <c r="F38" s="88"/>
      <c r="G38" s="246"/>
    </row>
    <row r="39" spans="1:7">
      <c r="A39" s="89" t="s">
        <v>110</v>
      </c>
      <c r="B39" s="244">
        <v>2252.2800000000002</v>
      </c>
      <c r="C39" s="88">
        <v>0.19716797601709435</v>
      </c>
      <c r="D39" s="246">
        <v>-1.4086479955875753E-2</v>
      </c>
      <c r="E39" s="244"/>
      <c r="F39" s="88"/>
      <c r="G39" s="246"/>
    </row>
    <row r="40" spans="1:7">
      <c r="A40" s="89" t="s">
        <v>63</v>
      </c>
      <c r="B40" s="244">
        <v>1828.68</v>
      </c>
      <c r="C40" s="88">
        <v>0.18086013173188698</v>
      </c>
      <c r="D40" s="246">
        <v>-1.3667597976289358E-2</v>
      </c>
      <c r="E40" s="244"/>
      <c r="F40" s="88"/>
      <c r="G40" s="246"/>
    </row>
    <row r="41" spans="1:7" s="254" customFormat="1">
      <c r="A41" s="89" t="s">
        <v>983</v>
      </c>
      <c r="B41" s="244">
        <v>2044.23</v>
      </c>
      <c r="C41" s="88">
        <v>0.21425219627805858</v>
      </c>
      <c r="D41" s="246">
        <v>-1.3292981363761447E-2</v>
      </c>
      <c r="E41" s="244"/>
      <c r="F41" s="88"/>
      <c r="G41" s="246"/>
    </row>
    <row r="42" spans="1:7">
      <c r="A42" s="89" t="s">
        <v>797</v>
      </c>
      <c r="B42" s="244">
        <v>1740.04</v>
      </c>
      <c r="C42" s="88">
        <v>7.2271931770563791E-2</v>
      </c>
      <c r="D42" s="246">
        <v>-2.247689671638442E-2</v>
      </c>
      <c r="E42" s="244"/>
      <c r="F42" s="88"/>
      <c r="G42" s="246"/>
    </row>
    <row r="43" spans="1:7" s="254" customFormat="1">
      <c r="A43" s="89" t="s">
        <v>90</v>
      </c>
      <c r="B43" s="244">
        <v>2009.04</v>
      </c>
      <c r="C43" s="88">
        <v>0.12260076105116702</v>
      </c>
      <c r="D43" s="246">
        <v>-5.5635852456095147E-3</v>
      </c>
      <c r="E43" s="244"/>
      <c r="F43" s="88"/>
      <c r="G43" s="246"/>
    </row>
    <row r="44" spans="1:7">
      <c r="A44" s="89" t="s">
        <v>91</v>
      </c>
      <c r="B44" s="244">
        <v>2277.86</v>
      </c>
      <c r="C44" s="88">
        <v>0.39199462234172566</v>
      </c>
      <c r="D44" s="246">
        <v>4.1955227021142516E-2</v>
      </c>
      <c r="E44" s="244"/>
      <c r="F44" s="88"/>
      <c r="G44" s="246"/>
    </row>
    <row r="45" spans="1:7">
      <c r="A45" s="89" t="s">
        <v>92</v>
      </c>
      <c r="B45" s="244">
        <v>651.63</v>
      </c>
      <c r="C45" s="88">
        <v>0.24518459069020859</v>
      </c>
      <c r="D45" s="246">
        <v>8.0597753782372106E-3</v>
      </c>
      <c r="E45" s="244"/>
      <c r="F45" s="88"/>
      <c r="G45" s="246"/>
    </row>
    <row r="46" spans="1:7">
      <c r="A46" s="89" t="s">
        <v>93</v>
      </c>
      <c r="B46" s="244">
        <v>904.37</v>
      </c>
      <c r="C46" s="88">
        <v>-2.9270963032931197E-2</v>
      </c>
      <c r="D46" s="246">
        <v>-2.6292272741954559E-2</v>
      </c>
      <c r="E46" s="244"/>
      <c r="F46" s="88"/>
      <c r="G46" s="246"/>
    </row>
    <row r="47" spans="1:7">
      <c r="A47" s="89" t="s">
        <v>94</v>
      </c>
      <c r="B47" s="244">
        <v>1437.81</v>
      </c>
      <c r="C47" s="88">
        <v>-4.0122570781956246E-2</v>
      </c>
      <c r="D47" s="246">
        <v>-2.0585410379896918E-2</v>
      </c>
      <c r="E47" s="244"/>
      <c r="F47" s="88"/>
      <c r="G47" s="246"/>
    </row>
    <row r="48" spans="1:7">
      <c r="A48" s="89" t="s">
        <v>95</v>
      </c>
      <c r="B48" s="244">
        <v>4281.33</v>
      </c>
      <c r="C48" s="88">
        <v>4.0582253375980759E-2</v>
      </c>
      <c r="D48" s="246">
        <v>-2.4889480049469115E-2</v>
      </c>
      <c r="E48" s="244"/>
      <c r="F48" s="88"/>
      <c r="G48" s="246"/>
    </row>
    <row r="49" spans="1:7">
      <c r="A49" s="185" t="s">
        <v>64</v>
      </c>
      <c r="B49" s="244">
        <v>96.744</v>
      </c>
      <c r="C49" s="88">
        <v>9.0670427130410403E-3</v>
      </c>
      <c r="D49" s="246">
        <v>2.7415150368730323E-3</v>
      </c>
      <c r="E49" s="244"/>
      <c r="F49" s="88"/>
      <c r="G49" s="246"/>
    </row>
    <row r="50" spans="1:7">
      <c r="A50" s="185" t="s">
        <v>82</v>
      </c>
      <c r="B50" s="244">
        <v>175.83619999999999</v>
      </c>
      <c r="C50" s="88">
        <v>2.562603970537114E-2</v>
      </c>
      <c r="D50" s="246">
        <v>4.8500607186225952E-3</v>
      </c>
      <c r="E50" s="244"/>
      <c r="F50" s="88"/>
      <c r="G50" s="246"/>
    </row>
    <row r="51" spans="1:7" ht="15" customHeight="1">
      <c r="A51" s="1222" t="s">
        <v>835</v>
      </c>
      <c r="B51" s="388" t="str">
        <f>B7</f>
        <v>Kolovoz 2024.</v>
      </c>
      <c r="C51" s="1221"/>
      <c r="D51" s="1219" t="s">
        <v>834</v>
      </c>
      <c r="E51" s="388" t="str">
        <f>E7</f>
        <v>Kolovoz 2024.</v>
      </c>
      <c r="F51" s="1221"/>
      <c r="G51" s="1219" t="s">
        <v>834</v>
      </c>
    </row>
    <row r="52" spans="1:7" s="254" customFormat="1">
      <c r="A52" s="1222"/>
      <c r="B52" s="768" t="str">
        <f>B8</f>
        <v>August 2024</v>
      </c>
      <c r="C52" s="1221"/>
      <c r="D52" s="1219"/>
      <c r="E52" s="768" t="str">
        <f>E8</f>
        <v>August 2024</v>
      </c>
      <c r="F52" s="1221"/>
      <c r="G52" s="1219"/>
    </row>
    <row r="53" spans="1:7">
      <c r="A53" s="87" t="s">
        <v>462</v>
      </c>
      <c r="B53" s="243">
        <v>25272.294061110002</v>
      </c>
      <c r="C53" s="184"/>
      <c r="D53" s="246">
        <v>-6.2053450841859092E-3</v>
      </c>
      <c r="E53" s="243">
        <v>58.044558000000002</v>
      </c>
      <c r="F53" s="184"/>
      <c r="G53" s="246">
        <v>-3.494061959129513E-2</v>
      </c>
    </row>
    <row r="54" spans="1:7">
      <c r="A54" s="87" t="s">
        <v>461</v>
      </c>
      <c r="B54" s="243">
        <v>18706.284554729998</v>
      </c>
      <c r="C54" s="184"/>
      <c r="D54" s="246">
        <v>2.9660163061608902E-3</v>
      </c>
      <c r="E54" s="243">
        <v>1.32722808</v>
      </c>
      <c r="F54" s="184"/>
      <c r="G54" s="246">
        <v>0</v>
      </c>
    </row>
    <row r="55" spans="1:7">
      <c r="A55" s="87" t="s">
        <v>463</v>
      </c>
      <c r="B55" s="243" t="s">
        <v>138</v>
      </c>
      <c r="C55" s="184"/>
      <c r="D55" s="247" t="s">
        <v>138</v>
      </c>
      <c r="E55" s="243" t="s">
        <v>138</v>
      </c>
      <c r="F55" s="184"/>
      <c r="G55" s="246" t="s">
        <v>138</v>
      </c>
    </row>
    <row r="56" spans="1:7">
      <c r="A56" s="87" t="s">
        <v>1570</v>
      </c>
      <c r="B56" s="243">
        <v>2591.21888537</v>
      </c>
      <c r="C56" s="184"/>
      <c r="D56" s="247">
        <v>1.7089010088779943E-3</v>
      </c>
      <c r="E56" s="243" t="s">
        <v>138</v>
      </c>
      <c r="F56" s="184"/>
      <c r="G56" s="246" t="s">
        <v>138</v>
      </c>
    </row>
    <row r="57" spans="1:7" s="254" customFormat="1">
      <c r="A57" s="87" t="s">
        <v>997</v>
      </c>
      <c r="B57" s="243">
        <v>60.295715810000004</v>
      </c>
      <c r="C57" s="184"/>
      <c r="D57" s="246">
        <v>3.0030655757105507E-2</v>
      </c>
      <c r="E57" s="243" t="s">
        <v>138</v>
      </c>
      <c r="F57" s="184"/>
      <c r="G57" s="246" t="s">
        <v>138</v>
      </c>
    </row>
    <row r="58" spans="1:7" ht="18.75" customHeight="1">
      <c r="A58" s="384" t="s">
        <v>471</v>
      </c>
      <c r="B58" s="385">
        <v>46630.093217020003</v>
      </c>
      <c r="C58" s="389"/>
      <c r="D58" s="387">
        <v>-2.0610393799789239E-3</v>
      </c>
      <c r="E58" s="385">
        <v>59.37178608</v>
      </c>
      <c r="F58" s="389"/>
      <c r="G58" s="387">
        <v>-3.4186240856605266E-2</v>
      </c>
    </row>
    <row r="59" spans="1:7" s="190" customFormat="1">
      <c r="A59" s="19" t="s">
        <v>472</v>
      </c>
      <c r="B59" s="249"/>
      <c r="C59" s="230"/>
      <c r="D59" s="230"/>
    </row>
    <row r="60" spans="1:7" s="190" customFormat="1">
      <c r="A60" s="279"/>
      <c r="B60" s="250"/>
      <c r="C60" s="232"/>
      <c r="D60" s="233"/>
    </row>
    <row r="61" spans="1:7" s="190" customFormat="1">
      <c r="B61" s="231"/>
      <c r="C61" s="232"/>
      <c r="D61" s="233"/>
    </row>
    <row r="62" spans="1:7" s="190" customFormat="1">
      <c r="A62" s="594" t="s">
        <v>81</v>
      </c>
      <c r="B62" s="231"/>
      <c r="C62" s="232"/>
      <c r="D62" s="233"/>
    </row>
    <row r="63" spans="1:7" ht="12.75" customHeight="1">
      <c r="B63" s="35"/>
      <c r="C63" s="35"/>
      <c r="D63" s="35"/>
    </row>
    <row r="64" spans="1:7" ht="12.75" customHeight="1">
      <c r="B64" s="51"/>
      <c r="C64" s="51"/>
      <c r="G64" s="13" t="s">
        <v>1025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24"/>
    </row>
    <row r="118" spans="1:1">
      <c r="A118" s="625"/>
    </row>
    <row r="120" spans="1:1">
      <c r="A120" s="625"/>
    </row>
    <row r="122" spans="1:1">
      <c r="A122" s="625"/>
    </row>
    <row r="124" spans="1:1">
      <c r="A124" s="625"/>
    </row>
    <row r="126" spans="1:1">
      <c r="A126" s="625"/>
    </row>
    <row r="128" spans="1:1">
      <c r="A128" s="62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7"/>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2" t="s">
        <v>651</v>
      </c>
      <c r="E1" s="130" t="str">
        <f>Naslovnica!A20</f>
        <v>Kolovoz 2024.</v>
      </c>
      <c r="G1" s="132" t="s">
        <v>868</v>
      </c>
      <c r="H1" s="254"/>
      <c r="I1" s="254"/>
      <c r="J1" s="254"/>
      <c r="K1" s="130" t="str">
        <f>E1</f>
        <v>Kolovoz 2024.</v>
      </c>
    </row>
    <row r="2" spans="1:18" ht="12.75" customHeight="1">
      <c r="A2" s="514" t="s">
        <v>652</v>
      </c>
      <c r="E2" s="524" t="str">
        <f>Naslovnica!A24</f>
        <v>August 2024</v>
      </c>
      <c r="G2" s="514" t="s">
        <v>869</v>
      </c>
      <c r="H2" s="254"/>
      <c r="I2" s="254"/>
      <c r="J2" s="254"/>
      <c r="K2" s="512" t="str">
        <f>E2</f>
        <v>August 2024</v>
      </c>
    </row>
    <row r="3" spans="1:18" ht="12.75" customHeight="1">
      <c r="A3" s="38" t="s">
        <v>1372</v>
      </c>
      <c r="G3" s="38" t="s">
        <v>1372</v>
      </c>
      <c r="H3" s="254"/>
      <c r="I3" s="254"/>
      <c r="J3" s="254"/>
      <c r="K3" s="254"/>
    </row>
    <row r="4" spans="1:18" ht="45" customHeight="1">
      <c r="A4" s="395" t="s">
        <v>444</v>
      </c>
      <c r="B4" s="395" t="s">
        <v>445</v>
      </c>
      <c r="C4" s="395" t="s">
        <v>446</v>
      </c>
      <c r="D4" s="395" t="s">
        <v>447</v>
      </c>
      <c r="E4" s="395" t="s">
        <v>448</v>
      </c>
      <c r="G4" s="395" t="s">
        <v>444</v>
      </c>
      <c r="H4" s="395" t="s">
        <v>445</v>
      </c>
      <c r="I4" s="395" t="s">
        <v>446</v>
      </c>
      <c r="J4" s="395" t="s">
        <v>447</v>
      </c>
      <c r="K4" s="395" t="s">
        <v>451</v>
      </c>
    </row>
    <row r="5" spans="1:18" ht="12.75" customHeight="1">
      <c r="A5" s="90" t="s">
        <v>1671</v>
      </c>
      <c r="B5" s="91">
        <v>2510528</v>
      </c>
      <c r="C5" s="92">
        <v>0.17106900918411941</v>
      </c>
      <c r="D5" s="93">
        <v>372</v>
      </c>
      <c r="E5" s="239">
        <v>0.54</v>
      </c>
      <c r="F5" s="52"/>
      <c r="G5" s="90" t="s">
        <v>1694</v>
      </c>
      <c r="H5" s="91">
        <v>25000</v>
      </c>
      <c r="I5" s="92">
        <v>0.76736548083121026</v>
      </c>
      <c r="J5" s="93">
        <v>2500</v>
      </c>
      <c r="K5" s="239">
        <v>-1.5699999999999998</v>
      </c>
      <c r="P5" s="76"/>
      <c r="R5" s="767"/>
    </row>
    <row r="6" spans="1:18" ht="12.75" customHeight="1">
      <c r="A6" s="90" t="s">
        <v>1672</v>
      </c>
      <c r="B6" s="91">
        <v>1266223</v>
      </c>
      <c r="C6" s="92">
        <v>8.6281257972881886E-2</v>
      </c>
      <c r="D6" s="93">
        <v>188.5</v>
      </c>
      <c r="E6" s="239">
        <v>1.0699999999999998</v>
      </c>
      <c r="F6" s="52"/>
      <c r="G6" s="90" t="s">
        <v>1695</v>
      </c>
      <c r="H6" s="91">
        <v>4043</v>
      </c>
      <c r="I6" s="92">
        <v>0.12409834556002333</v>
      </c>
      <c r="J6" s="93">
        <v>56.5</v>
      </c>
      <c r="K6" s="239">
        <v>-5.83</v>
      </c>
      <c r="P6" s="76"/>
      <c r="R6" s="767"/>
    </row>
    <row r="7" spans="1:18" ht="12.75" customHeight="1">
      <c r="A7" s="90" t="s">
        <v>1673</v>
      </c>
      <c r="B7" s="91">
        <v>1187606.3600000001</v>
      </c>
      <c r="C7" s="92">
        <v>8.0924269040599683E-2</v>
      </c>
      <c r="D7" s="93">
        <v>5.22</v>
      </c>
      <c r="E7" s="239">
        <v>1.95</v>
      </c>
      <c r="F7" s="52"/>
      <c r="G7" s="90" t="s">
        <v>1696</v>
      </c>
      <c r="H7" s="91">
        <v>3536</v>
      </c>
      <c r="I7" s="92">
        <v>0.10853617360876638</v>
      </c>
      <c r="J7" s="93">
        <v>272</v>
      </c>
      <c r="K7" s="239">
        <v>-6.21</v>
      </c>
      <c r="P7" s="76"/>
      <c r="R7" s="767"/>
    </row>
    <row r="8" spans="1:18" ht="12.75" customHeight="1">
      <c r="A8" s="90" t="s">
        <v>1674</v>
      </c>
      <c r="B8" s="91">
        <v>1056768.8</v>
      </c>
      <c r="C8" s="92">
        <v>7.2008912687964777E-2</v>
      </c>
      <c r="D8" s="93">
        <v>31.6</v>
      </c>
      <c r="E8" s="239">
        <v>-0.94000000000000006</v>
      </c>
      <c r="G8" s="90"/>
      <c r="H8" s="91"/>
      <c r="I8" s="92"/>
      <c r="J8" s="93"/>
      <c r="K8" s="239"/>
      <c r="P8" s="76"/>
      <c r="R8" s="767"/>
    </row>
    <row r="9" spans="1:18" ht="12.75" customHeight="1">
      <c r="A9" s="90" t="s">
        <v>1675</v>
      </c>
      <c r="B9" s="91">
        <v>971696</v>
      </c>
      <c r="C9" s="92">
        <v>6.621199681826774E-2</v>
      </c>
      <c r="D9" s="93">
        <v>160</v>
      </c>
      <c r="E9" s="239">
        <v>-2.1399999999999997</v>
      </c>
      <c r="G9" s="90"/>
      <c r="H9" s="91"/>
      <c r="I9" s="92"/>
      <c r="J9" s="93"/>
      <c r="K9" s="239"/>
      <c r="P9" s="76"/>
      <c r="R9" s="767"/>
    </row>
    <row r="10" spans="1:18" ht="12.75" customHeight="1">
      <c r="A10" s="90" t="s">
        <v>1676</v>
      </c>
      <c r="B10" s="91">
        <v>788441</v>
      </c>
      <c r="C10" s="92">
        <v>5.3724882044787502E-2</v>
      </c>
      <c r="D10" s="93">
        <v>19.149999999999999</v>
      </c>
      <c r="E10" s="240">
        <v>-1.79</v>
      </c>
      <c r="G10" s="90"/>
      <c r="H10" s="91"/>
      <c r="I10" s="92"/>
      <c r="J10" s="93"/>
      <c r="K10" s="240"/>
    </row>
    <row r="11" spans="1:18" ht="12.75" customHeight="1">
      <c r="A11" s="90" t="s">
        <v>1677</v>
      </c>
      <c r="B11" s="91">
        <v>716814.64</v>
      </c>
      <c r="C11" s="92">
        <v>4.8844215333774907E-2</v>
      </c>
      <c r="D11" s="93">
        <v>4.58</v>
      </c>
      <c r="E11" s="239">
        <v>18.04</v>
      </c>
      <c r="G11" s="90"/>
      <c r="H11" s="91"/>
      <c r="I11" s="92"/>
      <c r="J11" s="93"/>
      <c r="K11" s="239"/>
    </row>
    <row r="12" spans="1:18" ht="12.75" customHeight="1">
      <c r="A12" s="90" t="s">
        <v>1678</v>
      </c>
      <c r="B12" s="91">
        <v>683470</v>
      </c>
      <c r="C12" s="92">
        <v>4.6572089897850208E-2</v>
      </c>
      <c r="D12" s="93">
        <v>1710</v>
      </c>
      <c r="E12" s="239">
        <v>1.18</v>
      </c>
      <c r="G12" s="90"/>
      <c r="H12" s="91"/>
      <c r="I12" s="92"/>
      <c r="J12" s="93"/>
      <c r="K12" s="239"/>
    </row>
    <row r="13" spans="1:18" ht="12.75" customHeight="1">
      <c r="A13" s="90" t="s">
        <v>1679</v>
      </c>
      <c r="B13" s="91">
        <v>673230.9</v>
      </c>
      <c r="C13" s="92">
        <v>4.5874390970796972E-2</v>
      </c>
      <c r="D13" s="93">
        <v>49.4</v>
      </c>
      <c r="E13" s="239">
        <v>-9.5200000000000014</v>
      </c>
      <c r="G13" s="90"/>
      <c r="H13" s="91"/>
      <c r="I13" s="92"/>
      <c r="J13" s="93"/>
      <c r="K13" s="239"/>
    </row>
    <row r="14" spans="1:18" ht="12.75" customHeight="1">
      <c r="A14" s="90" t="s">
        <v>1680</v>
      </c>
      <c r="B14" s="91">
        <v>610940</v>
      </c>
      <c r="C14" s="92">
        <v>4.1629848570080043E-2</v>
      </c>
      <c r="D14" s="93">
        <v>1680</v>
      </c>
      <c r="E14" s="239">
        <v>0.6</v>
      </c>
      <c r="G14" s="90"/>
      <c r="H14" s="91"/>
      <c r="I14" s="92"/>
      <c r="J14" s="93"/>
      <c r="K14" s="239"/>
    </row>
    <row r="15" spans="1:18" ht="12.75" customHeight="1">
      <c r="A15" s="90" t="s">
        <v>452</v>
      </c>
      <c r="B15" s="91">
        <v>4209809.0999999996</v>
      </c>
      <c r="C15" s="92">
        <v>0.28685912747887671</v>
      </c>
      <c r="D15" s="94"/>
      <c r="E15" s="241"/>
      <c r="G15" s="90" t="s">
        <v>452</v>
      </c>
      <c r="H15" s="91">
        <v>0</v>
      </c>
      <c r="I15" s="92"/>
      <c r="J15" s="94"/>
      <c r="K15" s="241"/>
    </row>
    <row r="16" spans="1:18" ht="15.75" customHeight="1">
      <c r="A16" s="397" t="s">
        <v>449</v>
      </c>
      <c r="B16" s="398">
        <f>SUM(B5:B15)</f>
        <v>14675527.800000001</v>
      </c>
      <c r="C16" s="957">
        <f>SUM(C5:C15)</f>
        <v>0.99999999999999978</v>
      </c>
      <c r="D16" s="399"/>
      <c r="E16" s="399"/>
      <c r="G16" s="397" t="s">
        <v>449</v>
      </c>
      <c r="H16" s="398">
        <f>SUM(H5:H15)</f>
        <v>32579</v>
      </c>
      <c r="I16" s="957">
        <f>SUM(I5:I15)</f>
        <v>1</v>
      </c>
      <c r="J16" s="399"/>
      <c r="K16" s="399"/>
    </row>
    <row r="17" spans="1:11" ht="12.75" customHeight="1">
      <c r="A17" s="37" t="s">
        <v>450</v>
      </c>
      <c r="G17" s="37" t="s">
        <v>450</v>
      </c>
      <c r="H17" s="254"/>
      <c r="I17" s="254"/>
      <c r="J17" s="254"/>
      <c r="K17" s="254"/>
    </row>
    <row r="18" spans="1:11" ht="12.75" customHeight="1"/>
    <row r="19" spans="1:11" ht="12.75" customHeight="1">
      <c r="A19" s="132" t="s">
        <v>870</v>
      </c>
      <c r="G19" s="132" t="s">
        <v>1505</v>
      </c>
    </row>
    <row r="20" spans="1:11" ht="12.75" customHeight="1">
      <c r="A20" s="514" t="s">
        <v>871</v>
      </c>
      <c r="G20" s="514" t="s">
        <v>1506</v>
      </c>
    </row>
    <row r="21" spans="1:11" ht="12.75" customHeight="1">
      <c r="A21" s="38" t="s">
        <v>1373</v>
      </c>
      <c r="G21" s="38" t="s">
        <v>1373</v>
      </c>
    </row>
    <row r="22" spans="1:11" ht="43.5">
      <c r="A22" s="395" t="s">
        <v>453</v>
      </c>
      <c r="B22" s="395" t="s">
        <v>445</v>
      </c>
      <c r="C22" s="395" t="s">
        <v>446</v>
      </c>
      <c r="D22" s="395" t="s">
        <v>454</v>
      </c>
      <c r="G22" s="395" t="s">
        <v>453</v>
      </c>
      <c r="H22" s="395" t="s">
        <v>445</v>
      </c>
      <c r="I22" s="395" t="s">
        <v>446</v>
      </c>
      <c r="J22" s="395" t="s">
        <v>454</v>
      </c>
    </row>
    <row r="23" spans="1:11" ht="15" customHeight="1">
      <c r="A23" s="96" t="s">
        <v>1681</v>
      </c>
      <c r="B23" s="91">
        <v>414236.4</v>
      </c>
      <c r="C23" s="97">
        <v>0.70365611165399111</v>
      </c>
      <c r="D23" s="127">
        <v>100.06</v>
      </c>
      <c r="E23" s="52"/>
      <c r="F23" s="52"/>
      <c r="G23" s="1081" t="s">
        <v>1697</v>
      </c>
      <c r="H23" s="91">
        <v>0</v>
      </c>
      <c r="I23" s="92" t="s">
        <v>138</v>
      </c>
      <c r="J23" s="127">
        <v>0</v>
      </c>
    </row>
    <row r="24" spans="1:11" ht="12.75" customHeight="1">
      <c r="A24" s="96" t="s">
        <v>1682</v>
      </c>
      <c r="B24" s="91">
        <v>132727</v>
      </c>
      <c r="C24" s="97">
        <v>0.22546102836809917</v>
      </c>
      <c r="D24" s="127">
        <v>99.05</v>
      </c>
      <c r="E24" s="52"/>
      <c r="F24" s="52"/>
      <c r="G24" s="96" t="s">
        <v>1697</v>
      </c>
      <c r="H24" s="91">
        <v>0</v>
      </c>
      <c r="I24" s="92" t="s">
        <v>138</v>
      </c>
      <c r="J24" s="127">
        <v>0</v>
      </c>
    </row>
    <row r="25" spans="1:11" ht="12.75" customHeight="1">
      <c r="A25" s="96" t="s">
        <v>1683</v>
      </c>
      <c r="B25" s="91">
        <v>25012.5</v>
      </c>
      <c r="C25" s="97">
        <v>4.2488295313365634E-2</v>
      </c>
      <c r="D25" s="127">
        <v>100.05</v>
      </c>
      <c r="E25" s="52"/>
      <c r="F25" s="52"/>
      <c r="G25" s="96"/>
      <c r="H25" s="91"/>
      <c r="I25" s="97"/>
      <c r="J25" s="127"/>
    </row>
    <row r="26" spans="1:11" ht="12.75" customHeight="1">
      <c r="A26" s="96" t="s">
        <v>1684</v>
      </c>
      <c r="B26" s="91">
        <v>16715.64</v>
      </c>
      <c r="C26" s="97">
        <v>2.8394564664544014E-2</v>
      </c>
      <c r="D26" s="127">
        <v>85</v>
      </c>
      <c r="E26" s="52"/>
      <c r="G26" s="96"/>
      <c r="H26" s="91"/>
      <c r="I26" s="97"/>
      <c r="J26" s="127"/>
    </row>
    <row r="27" spans="1:11" ht="12.75" customHeight="1">
      <c r="A27" s="96"/>
      <c r="B27" s="91"/>
      <c r="C27" s="97"/>
      <c r="D27" s="127"/>
      <c r="G27" s="96"/>
      <c r="H27" s="91"/>
      <c r="I27" s="97"/>
      <c r="J27" s="127"/>
    </row>
    <row r="28" spans="1:11" ht="12.75" customHeight="1">
      <c r="A28" s="96"/>
      <c r="B28" s="91"/>
      <c r="C28" s="97"/>
      <c r="D28" s="127"/>
      <c r="G28" s="96"/>
      <c r="H28" s="91"/>
      <c r="I28" s="97"/>
      <c r="J28" s="127"/>
    </row>
    <row r="29" spans="1:11" ht="12.75" customHeight="1">
      <c r="A29" s="96"/>
      <c r="B29" s="91"/>
      <c r="C29" s="97"/>
      <c r="D29" s="128"/>
      <c r="G29" s="96"/>
      <c r="H29" s="91"/>
      <c r="I29" s="97"/>
      <c r="J29" s="128"/>
    </row>
    <row r="30" spans="1:11" ht="12.75" customHeight="1">
      <c r="A30" s="96"/>
      <c r="B30" s="91"/>
      <c r="C30" s="97"/>
      <c r="D30" s="127"/>
      <c r="G30" s="96"/>
      <c r="H30" s="91"/>
      <c r="I30" s="97"/>
      <c r="J30" s="127"/>
    </row>
    <row r="31" spans="1:11" ht="12.75" customHeight="1">
      <c r="A31" s="96"/>
      <c r="B31" s="91"/>
      <c r="C31" s="97"/>
      <c r="D31" s="127"/>
      <c r="G31" s="96"/>
      <c r="H31" s="91"/>
      <c r="I31" s="97"/>
      <c r="J31" s="127"/>
    </row>
    <row r="32" spans="1:11" ht="12.75" customHeight="1">
      <c r="A32" s="96"/>
      <c r="B32" s="91"/>
      <c r="C32" s="97"/>
      <c r="D32" s="127"/>
      <c r="G32" s="96"/>
      <c r="H32" s="91"/>
      <c r="I32" s="97"/>
      <c r="J32" s="127"/>
    </row>
    <row r="33" spans="1:10" ht="15" customHeight="1">
      <c r="A33" s="90" t="s">
        <v>452</v>
      </c>
      <c r="B33" s="256">
        <v>0</v>
      </c>
      <c r="C33" s="97"/>
      <c r="D33" s="98"/>
      <c r="G33" s="90" t="s">
        <v>452</v>
      </c>
      <c r="H33" s="256">
        <v>0</v>
      </c>
      <c r="I33" s="256"/>
      <c r="J33" s="98"/>
    </row>
    <row r="34" spans="1:10" ht="15" customHeight="1">
      <c r="A34" s="404" t="s">
        <v>449</v>
      </c>
      <c r="B34" s="405">
        <f>SUM(B23:B33)</f>
        <v>588691.54</v>
      </c>
      <c r="C34" s="406"/>
      <c r="D34" s="407"/>
      <c r="G34" s="404" t="s">
        <v>449</v>
      </c>
      <c r="H34" s="405">
        <f>SUM(H23:H33)</f>
        <v>0</v>
      </c>
      <c r="I34" s="1091" t="s">
        <v>138</v>
      </c>
      <c r="J34" s="407"/>
    </row>
    <row r="35" spans="1:10" ht="15" customHeight="1">
      <c r="A35" s="95" t="s">
        <v>455</v>
      </c>
      <c r="B35" s="91"/>
      <c r="C35" s="97"/>
      <c r="D35" s="98"/>
    </row>
    <row r="36" spans="1:10" ht="12.75" customHeight="1">
      <c r="A36" s="180"/>
      <c r="B36" s="256"/>
      <c r="C36" s="97"/>
      <c r="D36" s="98">
        <v>0</v>
      </c>
    </row>
    <row r="37" spans="1:10" ht="12.75" customHeight="1">
      <c r="A37" s="90" t="s">
        <v>452</v>
      </c>
      <c r="B37" s="257">
        <v>0</v>
      </c>
      <c r="C37" s="97"/>
      <c r="D37" s="98"/>
    </row>
    <row r="38" spans="1:10" ht="15" customHeight="1">
      <c r="A38" s="99" t="s">
        <v>449</v>
      </c>
      <c r="B38" s="91">
        <f>SUM(B36:B37)</f>
        <v>0</v>
      </c>
      <c r="C38" s="97"/>
      <c r="D38" s="98"/>
    </row>
    <row r="39" spans="1:10" ht="26.25" customHeight="1">
      <c r="A39" s="400" t="s">
        <v>456</v>
      </c>
      <c r="B39" s="401">
        <f>B34+B38</f>
        <v>588691.54</v>
      </c>
      <c r="C39" s="402"/>
      <c r="D39" s="403"/>
    </row>
    <row r="40" spans="1:10" ht="12.75" customHeight="1"/>
    <row r="41" spans="1:10" ht="12.75" customHeight="1">
      <c r="A41" s="132" t="s">
        <v>872</v>
      </c>
      <c r="G41" s="137"/>
      <c r="H41" s="190"/>
      <c r="I41" s="190"/>
      <c r="J41" s="190"/>
    </row>
    <row r="42" spans="1:10" ht="12.75" customHeight="1">
      <c r="A42" s="514" t="s">
        <v>873</v>
      </c>
      <c r="B42" s="44"/>
      <c r="G42" s="156"/>
      <c r="H42" s="190"/>
      <c r="I42" s="190"/>
      <c r="J42" s="190"/>
    </row>
    <row r="43" spans="1:10" ht="12.75" customHeight="1">
      <c r="A43" s="38" t="s">
        <v>1375</v>
      </c>
      <c r="G43" s="203"/>
      <c r="H43" s="190"/>
      <c r="I43" s="190"/>
      <c r="J43" s="190"/>
    </row>
    <row r="44" spans="1:10" ht="43.5">
      <c r="A44" s="395" t="s">
        <v>916</v>
      </c>
      <c r="B44" s="395" t="s">
        <v>445</v>
      </c>
      <c r="C44" s="395" t="s">
        <v>446</v>
      </c>
      <c r="D44" s="193"/>
      <c r="G44" s="193"/>
      <c r="H44" s="204"/>
      <c r="I44" s="193"/>
      <c r="J44" s="193"/>
    </row>
    <row r="45" spans="1:10" ht="12.75" customHeight="1">
      <c r="A45" s="96" t="s">
        <v>1685</v>
      </c>
      <c r="B45" s="91">
        <v>9754713.4399999995</v>
      </c>
      <c r="C45" s="97">
        <v>0.40577093654993646</v>
      </c>
      <c r="D45" s="195"/>
      <c r="E45" s="52"/>
      <c r="F45" s="52"/>
      <c r="G45" s="192"/>
      <c r="H45" s="189"/>
      <c r="I45" s="194"/>
      <c r="J45" s="195"/>
    </row>
    <row r="46" spans="1:10" ht="12.75" customHeight="1">
      <c r="A46" s="96" t="s">
        <v>1683</v>
      </c>
      <c r="B46" s="91">
        <v>5947066.75</v>
      </c>
      <c r="C46" s="97">
        <v>0.24738264836947244</v>
      </c>
      <c r="D46" s="195"/>
      <c r="E46" s="52"/>
      <c r="F46" s="52"/>
      <c r="G46" s="200"/>
      <c r="H46" s="201"/>
      <c r="I46" s="194"/>
      <c r="J46" s="195"/>
    </row>
    <row r="47" spans="1:10" ht="12.75" customHeight="1">
      <c r="A47" s="96" t="s">
        <v>1686</v>
      </c>
      <c r="B47" s="91">
        <v>2610250</v>
      </c>
      <c r="C47" s="97">
        <v>0.10857967213944848</v>
      </c>
      <c r="D47" s="195"/>
      <c r="E47" s="52"/>
      <c r="G47" s="200"/>
      <c r="H47" s="201"/>
      <c r="I47" s="194"/>
      <c r="J47" s="195"/>
    </row>
    <row r="48" spans="1:10" ht="12.75" customHeight="1">
      <c r="A48" s="96" t="s">
        <v>1687</v>
      </c>
      <c r="B48" s="91">
        <v>1956006</v>
      </c>
      <c r="C48" s="97">
        <v>8.1364808038614719E-2</v>
      </c>
      <c r="D48" s="195"/>
      <c r="G48" s="200"/>
      <c r="H48" s="201"/>
      <c r="I48" s="194"/>
      <c r="J48" s="195"/>
    </row>
    <row r="49" spans="1:10" ht="12.75" customHeight="1">
      <c r="A49" s="96" t="s">
        <v>1688</v>
      </c>
      <c r="B49" s="91">
        <v>1277823.97</v>
      </c>
      <c r="C49" s="97">
        <v>5.315418358951382E-2</v>
      </c>
      <c r="D49" s="195"/>
      <c r="G49" s="200"/>
      <c r="H49" s="201"/>
      <c r="I49" s="194"/>
      <c r="J49" s="195"/>
    </row>
    <row r="50" spans="1:10" ht="12.75" customHeight="1">
      <c r="A50" s="96" t="s">
        <v>1681</v>
      </c>
      <c r="B50" s="91">
        <v>1201350</v>
      </c>
      <c r="C50" s="97">
        <v>4.9973063547448113E-2</v>
      </c>
      <c r="D50" s="196"/>
      <c r="G50" s="200"/>
      <c r="H50" s="201"/>
      <c r="I50" s="194"/>
      <c r="J50" s="196"/>
    </row>
    <row r="51" spans="1:10" ht="12.75" customHeight="1">
      <c r="A51" s="96" t="s">
        <v>1689</v>
      </c>
      <c r="B51" s="91">
        <v>667760</v>
      </c>
      <c r="C51" s="97">
        <v>2.7777094863648353E-2</v>
      </c>
      <c r="D51" s="195"/>
      <c r="G51" s="200"/>
      <c r="H51" s="201"/>
      <c r="I51" s="194"/>
      <c r="J51" s="195"/>
    </row>
    <row r="52" spans="1:10" ht="12.75" customHeight="1">
      <c r="A52" s="96" t="s">
        <v>1690</v>
      </c>
      <c r="B52" s="91">
        <v>506030</v>
      </c>
      <c r="C52" s="97">
        <v>2.1049543719078675E-2</v>
      </c>
      <c r="D52" s="195"/>
      <c r="G52" s="200"/>
      <c r="H52" s="201"/>
      <c r="I52" s="194"/>
      <c r="J52" s="195"/>
    </row>
    <row r="53" spans="1:10" ht="12.75" customHeight="1">
      <c r="A53" s="96" t="s">
        <v>1691</v>
      </c>
      <c r="B53" s="91">
        <v>99999</v>
      </c>
      <c r="C53" s="97">
        <v>4.1597006548310346E-3</v>
      </c>
      <c r="D53" s="195"/>
      <c r="G53" s="200"/>
      <c r="H53" s="201"/>
      <c r="I53" s="194"/>
      <c r="J53" s="195"/>
    </row>
    <row r="54" spans="1:10" ht="12.75" customHeight="1">
      <c r="A54" s="100" t="s">
        <v>1079</v>
      </c>
      <c r="B54" s="91">
        <v>7906.82</v>
      </c>
      <c r="C54" s="97">
        <v>3.289033323496347E-4</v>
      </c>
      <c r="D54" s="195"/>
      <c r="G54" s="200"/>
      <c r="H54" s="201"/>
      <c r="I54" s="194"/>
      <c r="J54" s="195"/>
    </row>
    <row r="55" spans="1:10" ht="24">
      <c r="A55" s="101" t="s">
        <v>457</v>
      </c>
      <c r="B55" s="91">
        <v>11045.040000002831</v>
      </c>
      <c r="C55" s="97">
        <v>4.5944519565842409E-4</v>
      </c>
      <c r="D55" s="197"/>
      <c r="G55" s="202"/>
      <c r="H55" s="201"/>
      <c r="I55" s="194"/>
      <c r="J55" s="197"/>
    </row>
    <row r="56" spans="1:10">
      <c r="A56" s="397" t="s">
        <v>449</v>
      </c>
      <c r="B56" s="401">
        <f>SUM(B45:B55)</f>
        <v>24039951.02</v>
      </c>
      <c r="C56" s="956">
        <f>SUM(C45:C55)</f>
        <v>1</v>
      </c>
      <c r="D56" s="199"/>
      <c r="G56" s="192"/>
      <c r="H56" s="189"/>
      <c r="I56" s="198"/>
      <c r="J56" s="199"/>
    </row>
    <row r="57" spans="1:10" ht="12.75" customHeight="1">
      <c r="G57" s="190"/>
      <c r="H57" s="190"/>
      <c r="I57" s="190"/>
      <c r="J57" s="190"/>
    </row>
    <row r="58" spans="1:10" ht="12.75" customHeight="1">
      <c r="A58" s="133" t="s">
        <v>874</v>
      </c>
      <c r="G58" s="205"/>
      <c r="H58" s="190"/>
      <c r="I58" s="190"/>
      <c r="J58" s="190"/>
    </row>
    <row r="59" spans="1:10" ht="12.75" customHeight="1">
      <c r="A59" s="525" t="s">
        <v>875</v>
      </c>
      <c r="G59" s="206"/>
      <c r="H59" s="190"/>
      <c r="I59" s="190"/>
      <c r="J59" s="190"/>
    </row>
    <row r="60" spans="1:10" ht="12.75" customHeight="1">
      <c r="A60" s="38" t="s">
        <v>1372</v>
      </c>
      <c r="G60" s="203"/>
      <c r="H60" s="190"/>
      <c r="I60" s="190"/>
      <c r="J60" s="190"/>
    </row>
    <row r="61" spans="1:10" ht="12.75" customHeight="1">
      <c r="A61" s="396"/>
      <c r="B61" s="864" t="s">
        <v>65</v>
      </c>
      <c r="C61" s="864" t="s">
        <v>66</v>
      </c>
      <c r="D61" s="864" t="s">
        <v>67</v>
      </c>
      <c r="E61" s="864" t="s">
        <v>68</v>
      </c>
      <c r="F61" s="864" t="s">
        <v>69</v>
      </c>
      <c r="G61" s="207"/>
      <c r="H61" s="187"/>
      <c r="I61" s="187"/>
      <c r="J61" s="187"/>
    </row>
    <row r="62" spans="1:10" ht="12.75" customHeight="1">
      <c r="A62" s="396"/>
      <c r="B62" s="865" t="s">
        <v>70</v>
      </c>
      <c r="C62" s="865" t="s">
        <v>71</v>
      </c>
      <c r="D62" s="865" t="s">
        <v>188</v>
      </c>
      <c r="E62" s="865" t="s">
        <v>72</v>
      </c>
      <c r="F62" s="865" t="s">
        <v>73</v>
      </c>
      <c r="G62" s="207"/>
      <c r="H62" s="188"/>
      <c r="I62" s="188"/>
      <c r="J62" s="188"/>
    </row>
    <row r="63" spans="1:10" ht="12.75" customHeight="1">
      <c r="A63" s="102" t="s">
        <v>138</v>
      </c>
      <c r="B63" s="103" t="s">
        <v>138</v>
      </c>
      <c r="C63" s="103" t="s">
        <v>138</v>
      </c>
      <c r="D63" s="103" t="s">
        <v>138</v>
      </c>
      <c r="E63" s="104" t="s">
        <v>138</v>
      </c>
      <c r="F63" s="104" t="s">
        <v>138</v>
      </c>
      <c r="G63" s="192"/>
      <c r="H63" s="189"/>
      <c r="I63" s="189"/>
      <c r="J63" s="191"/>
    </row>
    <row r="64" spans="1:10" ht="15" customHeight="1">
      <c r="A64" s="397" t="s">
        <v>449</v>
      </c>
      <c r="B64" s="408"/>
      <c r="C64" s="408"/>
      <c r="D64" s="408"/>
      <c r="E64" s="409" t="str">
        <f>IF(SUM(E63:E63)=0,"",SUM(E63:E63))</f>
        <v/>
      </c>
      <c r="F64" s="409" t="str">
        <f>IF(SUM(F63:F63)=0,"",SUM(F63:F63))</f>
        <v/>
      </c>
      <c r="G64" s="192"/>
      <c r="H64" s="189"/>
      <c r="I64" s="189"/>
      <c r="J64" s="191"/>
    </row>
    <row r="65" spans="1:7" ht="12.75" customHeight="1"/>
    <row r="66" spans="1:7" ht="12.75" customHeight="1">
      <c r="A66" s="133" t="s">
        <v>1568</v>
      </c>
    </row>
    <row r="67" spans="1:7" ht="12.75" customHeight="1">
      <c r="A67" s="525" t="s">
        <v>1569</v>
      </c>
    </row>
    <row r="68" spans="1:7" ht="12.75" customHeight="1">
      <c r="A68" s="38" t="s">
        <v>1372</v>
      </c>
    </row>
    <row r="69" spans="1:7" ht="12.75" customHeight="1">
      <c r="A69" s="396"/>
      <c r="B69" s="864" t="s">
        <v>65</v>
      </c>
      <c r="C69" s="864" t="s">
        <v>66</v>
      </c>
      <c r="D69" s="864" t="s">
        <v>67</v>
      </c>
      <c r="E69" s="864" t="s">
        <v>68</v>
      </c>
      <c r="F69" s="864" t="s">
        <v>69</v>
      </c>
    </row>
    <row r="70" spans="1:7" ht="12.75" customHeight="1">
      <c r="A70" s="396"/>
      <c r="B70" s="865" t="s">
        <v>70</v>
      </c>
      <c r="C70" s="865" t="s">
        <v>71</v>
      </c>
      <c r="D70" s="865" t="s">
        <v>188</v>
      </c>
      <c r="E70" s="865" t="s">
        <v>72</v>
      </c>
      <c r="F70" s="865" t="s">
        <v>73</v>
      </c>
    </row>
    <row r="71" spans="1:7" ht="12.75" customHeight="1">
      <c r="A71" s="102" t="s">
        <v>1692</v>
      </c>
      <c r="B71" s="105">
        <v>98.6</v>
      </c>
      <c r="C71" s="105">
        <v>97.91</v>
      </c>
      <c r="D71" s="105">
        <v>98.1</v>
      </c>
      <c r="E71" s="106">
        <v>238000</v>
      </c>
      <c r="F71" s="106">
        <v>233945.2</v>
      </c>
      <c r="G71" s="52"/>
    </row>
    <row r="72" spans="1:7" s="1052" customFormat="1" ht="12.75" customHeight="1">
      <c r="A72" s="102" t="s">
        <v>1693</v>
      </c>
      <c r="B72" s="105">
        <v>98</v>
      </c>
      <c r="C72" s="105">
        <v>97</v>
      </c>
      <c r="D72" s="105">
        <v>97.3</v>
      </c>
      <c r="E72" s="106">
        <v>35000</v>
      </c>
      <c r="F72" s="106">
        <v>34080</v>
      </c>
      <c r="G72" s="52"/>
    </row>
    <row r="73" spans="1:7" ht="15" customHeight="1">
      <c r="A73" s="397" t="s">
        <v>449</v>
      </c>
      <c r="B73" s="410"/>
      <c r="C73" s="410"/>
      <c r="D73" s="410"/>
      <c r="E73" s="409">
        <f>IF(SUM(E71:E72)=0,"",SUM(E71:E72))</f>
        <v>273000</v>
      </c>
      <c r="F73" s="409">
        <f>IF(SUM(F71:F72)=0,"",SUM(F71:F72))</f>
        <v>268025.2</v>
      </c>
    </row>
    <row r="74" spans="1:7" ht="12.75" customHeight="1">
      <c r="A74" s="16"/>
    </row>
    <row r="75" spans="1:7" s="254" customFormat="1" ht="12.75" customHeight="1">
      <c r="A75" s="133" t="s">
        <v>999</v>
      </c>
    </row>
    <row r="76" spans="1:7" s="254" customFormat="1" ht="12.75" customHeight="1">
      <c r="A76" s="525" t="s">
        <v>1000</v>
      </c>
    </row>
    <row r="77" spans="1:7" ht="12.75" customHeight="1">
      <c r="A77" s="38" t="s">
        <v>1372</v>
      </c>
    </row>
    <row r="78" spans="1:7" ht="43.5">
      <c r="A78" s="395" t="s">
        <v>998</v>
      </c>
      <c r="B78" s="395" t="s">
        <v>445</v>
      </c>
      <c r="C78" s="395" t="s">
        <v>446</v>
      </c>
      <c r="D78" s="395" t="s">
        <v>447</v>
      </c>
      <c r="E78" s="395" t="s">
        <v>448</v>
      </c>
    </row>
    <row r="79" spans="1:7" ht="12.75" customHeight="1">
      <c r="A79" s="90" t="s">
        <v>1440</v>
      </c>
      <c r="B79" s="91">
        <v>957278.6</v>
      </c>
      <c r="C79" s="92">
        <v>0.52731899855493303</v>
      </c>
      <c r="D79" s="93">
        <v>15.71</v>
      </c>
      <c r="E79" s="239">
        <v>-1.1900000000000002</v>
      </c>
    </row>
    <row r="80" spans="1:7" s="1052" customFormat="1" ht="12.75" customHeight="1">
      <c r="A80" s="90" t="s">
        <v>1079</v>
      </c>
      <c r="B80" s="91">
        <v>692669.95</v>
      </c>
      <c r="C80" s="92">
        <v>0.3815587482715016</v>
      </c>
      <c r="D80" s="93">
        <v>31.19</v>
      </c>
      <c r="E80" s="239">
        <v>-1.17</v>
      </c>
    </row>
    <row r="81" spans="1:11" s="1052" customFormat="1" ht="12.75" customHeight="1">
      <c r="A81" s="90" t="s">
        <v>991</v>
      </c>
      <c r="B81" s="91">
        <v>109095.06</v>
      </c>
      <c r="C81" s="92">
        <v>6.0095251044461173E-2</v>
      </c>
      <c r="D81" s="93">
        <v>24.99</v>
      </c>
      <c r="E81" s="239">
        <v>-0.64</v>
      </c>
    </row>
    <row r="82" spans="1:11" s="1052" customFormat="1" ht="12.75" customHeight="1">
      <c r="A82" s="90" t="s">
        <v>1655</v>
      </c>
      <c r="B82" s="91">
        <v>56325.46</v>
      </c>
      <c r="C82" s="92">
        <v>3.102700212910425E-2</v>
      </c>
      <c r="D82" s="93">
        <v>10.15</v>
      </c>
      <c r="E82" s="239">
        <v>0.59</v>
      </c>
    </row>
    <row r="83" spans="1:11" ht="12.75" customHeight="1">
      <c r="A83" s="397" t="s">
        <v>449</v>
      </c>
      <c r="B83" s="398">
        <f>SUM(B79:B82)</f>
        <v>1815369.0699999998</v>
      </c>
      <c r="C83" s="957">
        <f>SUM(C79:C82)</f>
        <v>1</v>
      </c>
      <c r="D83" s="399"/>
      <c r="E83" s="399"/>
    </row>
    <row r="84" spans="1:11" ht="12.75" customHeight="1">
      <c r="A84" s="16" t="s">
        <v>459</v>
      </c>
      <c r="B84" s="254"/>
      <c r="C84" s="254"/>
      <c r="D84" s="254"/>
      <c r="E84" s="254"/>
    </row>
    <row r="85" spans="1:11" ht="12.75" customHeight="1">
      <c r="A85" s="254"/>
      <c r="B85" s="254"/>
      <c r="C85" s="254"/>
      <c r="D85" s="254"/>
      <c r="E85" s="254"/>
    </row>
    <row r="86" spans="1:11" ht="12.75" customHeight="1">
      <c r="A86" s="594" t="s">
        <v>81</v>
      </c>
      <c r="K86" s="34" t="s">
        <v>1026</v>
      </c>
    </row>
    <row r="87" spans="1:11" ht="12.75" customHeight="1"/>
  </sheetData>
  <sortState xmlns:xlrd2="http://schemas.microsoft.com/office/spreadsheetml/2017/richdata2" ref="N5:R9">
    <sortCondition descending="1" ref="O5"/>
  </sortState>
  <hyperlinks>
    <hyperlink ref="A86" location="'2 Sadržaj'!A1" display="Sadržaj / Contents" xr:uid="{00000000-0004-0000-1500-000000000000}"/>
  </hyperlinks>
  <pageMargins left="0.7" right="0.7" top="0.75" bottom="0.75" header="0.3" footer="0.3"/>
  <pageSetup paperSize="9" scale="48" orientation="portrait" r:id="rId1"/>
  <rowBreaks count="1" manualBreakCount="1">
    <brk id="93"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06"/>
    <col min="2" max="2" width="13.42578125" style="306" customWidth="1"/>
    <col min="3" max="4" width="14.85546875" style="306" bestFit="1" customWidth="1"/>
    <col min="5" max="5" width="14.42578125" style="306" bestFit="1" customWidth="1"/>
    <col min="6" max="6" width="10.5703125" style="306" bestFit="1" customWidth="1"/>
    <col min="7" max="7" width="11.140625" style="306" bestFit="1" customWidth="1"/>
    <col min="8" max="8" width="13.5703125" style="306" customWidth="1"/>
    <col min="9" max="9" width="12.7109375" style="306" bestFit="1" customWidth="1"/>
    <col min="10" max="10" width="12.85546875" style="306" bestFit="1" customWidth="1"/>
    <col min="11" max="11" width="10.7109375" style="306" bestFit="1" customWidth="1"/>
    <col min="12" max="16384" width="9.140625" style="306"/>
  </cols>
  <sheetData>
    <row r="1" spans="1:7" ht="15">
      <c r="A1" s="693" t="s">
        <v>653</v>
      </c>
      <c r="B1" s="692"/>
      <c r="C1" s="692"/>
      <c r="D1" s="692"/>
    </row>
    <row r="2" spans="1:7">
      <c r="A2" s="694" t="s">
        <v>654</v>
      </c>
      <c r="B2" s="692"/>
      <c r="C2" s="692"/>
      <c r="D2" s="692"/>
    </row>
    <row r="3" spans="1:7">
      <c r="A3" s="41" t="s">
        <v>829</v>
      </c>
    </row>
    <row r="4" spans="1:7">
      <c r="A4" s="1228"/>
      <c r="B4" s="1228"/>
      <c r="C4" s="1228"/>
      <c r="D4" s="1228"/>
      <c r="E4" s="1228"/>
      <c r="F4" s="1228"/>
      <c r="G4" s="1228"/>
    </row>
    <row r="5" spans="1:7">
      <c r="A5" s="141" t="s">
        <v>656</v>
      </c>
    </row>
    <row r="6" spans="1:7" s="696" customFormat="1">
      <c r="A6" s="695" t="s">
        <v>657</v>
      </c>
    </row>
    <row r="8" spans="1:7" ht="63.75">
      <c r="A8" s="715" t="s">
        <v>655</v>
      </c>
      <c r="B8" s="699" t="s">
        <v>610</v>
      </c>
      <c r="C8" s="699" t="s">
        <v>611</v>
      </c>
      <c r="D8" s="699" t="s">
        <v>612</v>
      </c>
      <c r="E8" s="691"/>
    </row>
    <row r="9" spans="1:7">
      <c r="A9" s="700" t="s">
        <v>1321</v>
      </c>
      <c r="B9" s="701">
        <v>5</v>
      </c>
      <c r="C9" s="701">
        <v>12</v>
      </c>
      <c r="D9" s="701">
        <v>6</v>
      </c>
    </row>
    <row r="10" spans="1:7">
      <c r="A10" s="700" t="s">
        <v>1339</v>
      </c>
      <c r="B10" s="701">
        <v>5</v>
      </c>
      <c r="C10" s="701">
        <v>12</v>
      </c>
      <c r="D10" s="701">
        <v>6</v>
      </c>
    </row>
    <row r="11" spans="1:7">
      <c r="A11" s="700" t="s">
        <v>1386</v>
      </c>
      <c r="B11" s="701">
        <v>5</v>
      </c>
      <c r="C11" s="701">
        <v>12</v>
      </c>
      <c r="D11" s="701">
        <v>6</v>
      </c>
    </row>
    <row r="12" spans="1:7">
      <c r="A12" s="700" t="s">
        <v>1437</v>
      </c>
      <c r="B12" s="701">
        <v>5</v>
      </c>
      <c r="C12" s="701">
        <v>12</v>
      </c>
      <c r="D12" s="701">
        <v>6</v>
      </c>
    </row>
    <row r="13" spans="1:7">
      <c r="A13" s="700" t="s">
        <v>1462</v>
      </c>
      <c r="B13" s="701">
        <v>5</v>
      </c>
      <c r="C13" s="701">
        <v>12</v>
      </c>
      <c r="D13" s="701">
        <v>6</v>
      </c>
    </row>
    <row r="14" spans="1:7">
      <c r="A14" s="700" t="s">
        <v>1496</v>
      </c>
      <c r="B14" s="701">
        <v>5</v>
      </c>
      <c r="C14" s="701">
        <v>11</v>
      </c>
      <c r="D14" s="701">
        <v>6</v>
      </c>
    </row>
    <row r="15" spans="1:7">
      <c r="A15" s="700" t="s">
        <v>1563</v>
      </c>
      <c r="B15" s="701">
        <v>5</v>
      </c>
      <c r="C15" s="701">
        <v>11</v>
      </c>
      <c r="D15" s="701">
        <v>6</v>
      </c>
    </row>
    <row r="16" spans="1:7">
      <c r="A16" s="306" t="s">
        <v>1606</v>
      </c>
      <c r="B16" s="306">
        <v>5</v>
      </c>
      <c r="C16" s="306">
        <v>11</v>
      </c>
      <c r="D16" s="306">
        <v>6</v>
      </c>
    </row>
    <row r="17" spans="1:9">
      <c r="A17" s="781" t="s">
        <v>1667</v>
      </c>
      <c r="B17" s="306">
        <v>5</v>
      </c>
      <c r="C17" s="306">
        <v>11</v>
      </c>
      <c r="D17" s="306">
        <v>4</v>
      </c>
    </row>
    <row r="18" spans="1:9">
      <c r="A18" s="33" t="s">
        <v>473</v>
      </c>
    </row>
    <row r="19" spans="1:9">
      <c r="A19" s="33"/>
    </row>
    <row r="20" spans="1:9">
      <c r="A20" s="141" t="s">
        <v>658</v>
      </c>
    </row>
    <row r="21" spans="1:9" s="696" customFormat="1">
      <c r="A21" s="695" t="s">
        <v>659</v>
      </c>
    </row>
    <row r="23" spans="1:9" s="697" customFormat="1">
      <c r="D23" s="130" t="s">
        <v>1390</v>
      </c>
    </row>
    <row r="24" spans="1:9" s="697" customFormat="1" ht="63.75">
      <c r="A24" s="715" t="s">
        <v>655</v>
      </c>
      <c r="B24" s="699" t="s">
        <v>610</v>
      </c>
      <c r="C24" s="699" t="s">
        <v>611</v>
      </c>
      <c r="D24" s="699" t="s">
        <v>612</v>
      </c>
      <c r="H24" s="595"/>
    </row>
    <row r="25" spans="1:9">
      <c r="A25" s="700" t="s">
        <v>1321</v>
      </c>
      <c r="B25" s="702">
        <v>4117766.5405799984</v>
      </c>
      <c r="C25" s="702">
        <v>55102178.512177311</v>
      </c>
      <c r="D25" s="702">
        <v>558811708.93888116</v>
      </c>
      <c r="H25" s="596"/>
    </row>
    <row r="26" spans="1:9">
      <c r="A26" s="700" t="s">
        <v>1339</v>
      </c>
      <c r="B26" s="702">
        <v>4085669.1220386219</v>
      </c>
      <c r="C26" s="702">
        <v>51583037.228747755</v>
      </c>
      <c r="D26" s="702">
        <v>552721271.08633614</v>
      </c>
    </row>
    <row r="27" spans="1:9">
      <c r="A27" s="700" t="s">
        <v>1386</v>
      </c>
      <c r="B27" s="702">
        <v>3958593.9345676554</v>
      </c>
      <c r="C27" s="702">
        <v>50289952.219788969</v>
      </c>
      <c r="D27" s="702">
        <v>577498269.5600239</v>
      </c>
      <c r="E27" s="1057"/>
      <c r="F27" s="1057"/>
      <c r="G27" s="1057"/>
      <c r="I27" s="1057"/>
    </row>
    <row r="28" spans="1:9">
      <c r="A28" s="700" t="s">
        <v>1437</v>
      </c>
      <c r="B28" s="702">
        <v>4622276</v>
      </c>
      <c r="C28" s="702">
        <v>50920135</v>
      </c>
      <c r="D28" s="702">
        <v>591068571</v>
      </c>
    </row>
    <row r="29" spans="1:9">
      <c r="A29" s="700" t="s">
        <v>1462</v>
      </c>
      <c r="B29" s="702">
        <v>4990328.72</v>
      </c>
      <c r="C29" s="702">
        <v>48373007.909999996</v>
      </c>
      <c r="D29" s="702">
        <v>596464408.23999989</v>
      </c>
      <c r="E29" s="917"/>
      <c r="F29" s="917"/>
      <c r="G29" s="917"/>
    </row>
    <row r="30" spans="1:9">
      <c r="A30" s="700" t="s">
        <v>1496</v>
      </c>
      <c r="B30" s="702">
        <v>5150111.82</v>
      </c>
      <c r="C30" s="702">
        <v>47781620.990000002</v>
      </c>
      <c r="D30" s="702">
        <v>619227317.36000001</v>
      </c>
    </row>
    <row r="31" spans="1:9">
      <c r="A31" s="700" t="s">
        <v>1563</v>
      </c>
      <c r="B31" s="702">
        <v>5530726.3100000005</v>
      </c>
      <c r="C31" s="702">
        <v>50993044.340000004</v>
      </c>
      <c r="D31" s="702">
        <v>648160243.52999997</v>
      </c>
    </row>
    <row r="32" spans="1:9">
      <c r="A32" s="306" t="s">
        <v>1606</v>
      </c>
      <c r="B32" s="702">
        <v>6900843.9000000004</v>
      </c>
      <c r="C32" s="702">
        <v>53636877.539999999</v>
      </c>
      <c r="D32" s="702">
        <v>660889391.06999993</v>
      </c>
    </row>
    <row r="33" spans="1:11">
      <c r="A33" s="781" t="s">
        <v>1667</v>
      </c>
      <c r="B33" s="702">
        <v>7251772.1699999999</v>
      </c>
      <c r="C33" s="702">
        <v>50674672.359999999</v>
      </c>
      <c r="D33" s="702">
        <v>171802095.93000001</v>
      </c>
      <c r="E33" s="702"/>
      <c r="F33" s="702"/>
      <c r="G33" s="702"/>
      <c r="I33" s="772"/>
      <c r="J33" s="772"/>
      <c r="K33" s="772"/>
    </row>
    <row r="34" spans="1:11">
      <c r="A34" s="33" t="s">
        <v>473</v>
      </c>
      <c r="E34" s="917"/>
      <c r="F34" s="917"/>
      <c r="G34" s="917"/>
      <c r="I34" s="917"/>
      <c r="J34" s="917"/>
      <c r="K34" s="917"/>
    </row>
    <row r="35" spans="1:11">
      <c r="A35" s="538"/>
    </row>
    <row r="36" spans="1:11" s="696" customFormat="1">
      <c r="A36" s="141" t="s">
        <v>660</v>
      </c>
      <c r="B36" s="306"/>
      <c r="C36" s="306"/>
      <c r="D36" s="306"/>
      <c r="E36" s="306"/>
      <c r="F36" s="306"/>
      <c r="G36" s="306"/>
      <c r="H36" s="306"/>
      <c r="I36" s="306"/>
      <c r="J36" s="306"/>
    </row>
    <row r="37" spans="1:11">
      <c r="A37" s="695" t="s">
        <v>661</v>
      </c>
      <c r="B37" s="696"/>
      <c r="C37" s="696"/>
      <c r="D37" s="696"/>
      <c r="E37" s="696"/>
      <c r="F37" s="696"/>
      <c r="G37" s="696"/>
      <c r="H37" s="696"/>
      <c r="I37" s="696"/>
      <c r="J37" s="696"/>
    </row>
    <row r="38" spans="1:11" s="697" customFormat="1">
      <c r="A38" s="306"/>
      <c r="B38" s="306"/>
      <c r="C38" s="306"/>
      <c r="D38" s="306"/>
      <c r="E38" s="306"/>
      <c r="F38" s="306"/>
      <c r="G38" s="306"/>
      <c r="H38" s="306"/>
      <c r="I38" s="306"/>
      <c r="J38" s="306"/>
    </row>
    <row r="39" spans="1:11" s="697" customFormat="1">
      <c r="C39" s="130" t="s">
        <v>1390</v>
      </c>
    </row>
    <row r="40" spans="1:11" ht="51">
      <c r="A40" s="715" t="s">
        <v>655</v>
      </c>
      <c r="B40" s="699" t="s">
        <v>610</v>
      </c>
      <c r="C40" s="699" t="s">
        <v>611</v>
      </c>
      <c r="D40" s="697"/>
      <c r="E40" s="697"/>
      <c r="F40" s="697"/>
      <c r="G40" s="697"/>
      <c r="H40" s="697"/>
      <c r="I40" s="697"/>
      <c r="J40" s="697"/>
    </row>
    <row r="41" spans="1:11">
      <c r="A41" s="700" t="s">
        <v>1321</v>
      </c>
      <c r="B41" s="702">
        <v>659002849.42597377</v>
      </c>
      <c r="C41" s="702">
        <v>10459325564.80191</v>
      </c>
      <c r="D41" s="1057"/>
      <c r="E41" s="1057"/>
      <c r="F41" s="1057"/>
      <c r="G41" s="1057"/>
      <c r="I41" s="1057"/>
    </row>
    <row r="42" spans="1:11">
      <c r="A42" s="700" t="s">
        <v>1339</v>
      </c>
      <c r="B42" s="702">
        <v>575836870.92706883</v>
      </c>
      <c r="C42" s="702">
        <v>9797711106.6427765</v>
      </c>
    </row>
    <row r="43" spans="1:11">
      <c r="A43" s="700" t="s">
        <v>1386</v>
      </c>
      <c r="B43" s="702">
        <v>659669627.4470768</v>
      </c>
      <c r="C43" s="702">
        <v>10772312419.669519</v>
      </c>
    </row>
    <row r="44" spans="1:11">
      <c r="A44" s="700" t="s">
        <v>1437</v>
      </c>
      <c r="B44" s="702">
        <v>748991921</v>
      </c>
      <c r="C44" s="702">
        <v>12434586514</v>
      </c>
      <c r="D44" s="689"/>
      <c r="E44" s="689"/>
      <c r="F44" s="689"/>
      <c r="G44" s="689"/>
      <c r="H44" s="689"/>
      <c r="I44" s="689"/>
      <c r="J44" s="689"/>
    </row>
    <row r="45" spans="1:11">
      <c r="A45" s="700" t="s">
        <v>1462</v>
      </c>
      <c r="B45" s="702">
        <v>843540092.06000006</v>
      </c>
      <c r="C45" s="702">
        <v>12545109063.289999</v>
      </c>
      <c r="H45" s="596"/>
    </row>
    <row r="46" spans="1:11">
      <c r="A46" s="700" t="s">
        <v>1496</v>
      </c>
      <c r="B46" s="702">
        <v>1399133793.3699999</v>
      </c>
      <c r="C46" s="702">
        <v>14837057660.85</v>
      </c>
    </row>
    <row r="47" spans="1:11">
      <c r="A47" s="700" t="s">
        <v>1563</v>
      </c>
      <c r="B47" s="702">
        <v>977784997.59000003</v>
      </c>
      <c r="C47" s="702">
        <v>19160539854.84</v>
      </c>
    </row>
    <row r="48" spans="1:11">
      <c r="A48" s="306" t="s">
        <v>1606</v>
      </c>
      <c r="B48" s="702">
        <v>1069299115.05</v>
      </c>
      <c r="C48" s="702">
        <v>19508207662.389999</v>
      </c>
    </row>
    <row r="49" spans="1:10">
      <c r="A49" s="781" t="s">
        <v>1667</v>
      </c>
      <c r="B49" s="702">
        <v>1024787953.86</v>
      </c>
      <c r="C49" s="702">
        <v>19634183961.16</v>
      </c>
    </row>
    <row r="50" spans="1:10">
      <c r="A50" s="268" t="s">
        <v>811</v>
      </c>
    </row>
    <row r="51" spans="1:10">
      <c r="A51" s="744" t="s">
        <v>812</v>
      </c>
    </row>
    <row r="52" spans="1:10">
      <c r="A52" s="33" t="s">
        <v>473</v>
      </c>
    </row>
    <row r="53" spans="1:10">
      <c r="A53" s="33"/>
    </row>
    <row r="54" spans="1:10">
      <c r="A54" s="141" t="s">
        <v>849</v>
      </c>
    </row>
    <row r="55" spans="1:10" ht="15" customHeight="1">
      <c r="A55" s="695" t="s">
        <v>850</v>
      </c>
    </row>
    <row r="56" spans="1:10" ht="15" customHeight="1">
      <c r="J56" s="130" t="s">
        <v>1390</v>
      </c>
    </row>
    <row r="57" spans="1:10" ht="15">
      <c r="A57" s="692"/>
      <c r="B57" s="1229" t="s">
        <v>858</v>
      </c>
      <c r="C57" s="1229"/>
      <c r="D57" s="1229"/>
      <c r="E57" s="1229"/>
      <c r="F57" s="1229"/>
      <c r="G57" s="1229"/>
      <c r="H57" s="1229"/>
      <c r="I57" s="1229"/>
      <c r="J57" s="1229"/>
    </row>
    <row r="58" spans="1:10" ht="84">
      <c r="A58" s="715" t="s">
        <v>655</v>
      </c>
      <c r="B58" s="774" t="s">
        <v>859</v>
      </c>
      <c r="C58" s="774" t="s">
        <v>860</v>
      </c>
      <c r="D58" s="774" t="s">
        <v>861</v>
      </c>
      <c r="E58" s="774" t="s">
        <v>862</v>
      </c>
      <c r="F58" s="774" t="s">
        <v>863</v>
      </c>
      <c r="G58" s="774" t="s">
        <v>864</v>
      </c>
      <c r="H58" s="780" t="s">
        <v>865</v>
      </c>
      <c r="I58" s="780" t="s">
        <v>866</v>
      </c>
      <c r="J58" s="774" t="s">
        <v>851</v>
      </c>
    </row>
    <row r="59" spans="1:10">
      <c r="A59" s="781" t="s">
        <v>1321</v>
      </c>
      <c r="B59" s="1056">
        <v>143497241.62187272</v>
      </c>
      <c r="C59" s="1056">
        <v>1445306.1251576082</v>
      </c>
      <c r="D59" s="1056">
        <v>181830247.5280377</v>
      </c>
      <c r="E59" s="1056">
        <v>0</v>
      </c>
      <c r="F59" s="1056">
        <v>0</v>
      </c>
      <c r="G59" s="1056">
        <v>25294880.094233193</v>
      </c>
      <c r="H59" s="1056">
        <v>0</v>
      </c>
      <c r="I59" s="1056">
        <v>8127766.6733028069</v>
      </c>
      <c r="J59" s="1056">
        <v>360195442.04260409</v>
      </c>
    </row>
    <row r="60" spans="1:10">
      <c r="A60" s="781" t="s">
        <v>1339</v>
      </c>
      <c r="B60" s="1056">
        <v>173256581.45862365</v>
      </c>
      <c r="C60" s="1056">
        <v>1979222.9079567322</v>
      </c>
      <c r="D60" s="1056">
        <v>0</v>
      </c>
      <c r="E60" s="1056">
        <v>0</v>
      </c>
      <c r="F60" s="1056">
        <v>0</v>
      </c>
      <c r="G60" s="1056">
        <v>8319975.4462804431</v>
      </c>
      <c r="H60" s="1056">
        <v>0</v>
      </c>
      <c r="I60" s="1056">
        <v>3787286.216736346</v>
      </c>
      <c r="J60" s="1056">
        <v>187343066.02959716</v>
      </c>
    </row>
    <row r="61" spans="1:10">
      <c r="A61" s="781" t="s">
        <v>1386</v>
      </c>
      <c r="B61" s="1056">
        <v>148711049.57196894</v>
      </c>
      <c r="C61" s="1056">
        <v>26924559.161191851</v>
      </c>
      <c r="D61" s="1056">
        <v>0</v>
      </c>
      <c r="E61" s="1056">
        <v>0</v>
      </c>
      <c r="F61" s="1056">
        <v>0</v>
      </c>
      <c r="G61" s="1056">
        <v>18415374.875572365</v>
      </c>
      <c r="H61" s="1056">
        <v>0</v>
      </c>
      <c r="I61" s="1056">
        <v>2139229.1459287279</v>
      </c>
      <c r="J61" s="1056">
        <v>196190212.75466189</v>
      </c>
    </row>
    <row r="62" spans="1:10">
      <c r="A62" s="781" t="s">
        <v>1437</v>
      </c>
      <c r="B62" s="1056">
        <v>248972818</v>
      </c>
      <c r="C62" s="1056">
        <v>33219541</v>
      </c>
      <c r="D62" s="1056">
        <v>0</v>
      </c>
      <c r="E62" s="1056">
        <v>0</v>
      </c>
      <c r="F62" s="1056">
        <v>0</v>
      </c>
      <c r="G62" s="1056">
        <v>9737234</v>
      </c>
      <c r="H62" s="1056">
        <v>0</v>
      </c>
      <c r="I62" s="1056">
        <v>12861896</v>
      </c>
      <c r="J62" s="1056">
        <v>304791489</v>
      </c>
    </row>
    <row r="63" spans="1:10">
      <c r="A63" s="781" t="s">
        <v>1462</v>
      </c>
      <c r="B63" s="1056">
        <v>192578298.73612595</v>
      </c>
      <c r="C63" s="1056">
        <v>19248480.18</v>
      </c>
      <c r="D63" s="1056">
        <v>0</v>
      </c>
      <c r="E63" s="1056">
        <v>0</v>
      </c>
      <c r="F63" s="1056">
        <v>0</v>
      </c>
      <c r="G63" s="1056">
        <v>20068584.364</v>
      </c>
      <c r="H63" s="1056">
        <v>13157</v>
      </c>
      <c r="I63" s="1056">
        <v>8798086.5</v>
      </c>
      <c r="J63" s="1056">
        <v>240706606.78012595</v>
      </c>
    </row>
    <row r="64" spans="1:10">
      <c r="A64" s="781" t="s">
        <v>1496</v>
      </c>
      <c r="B64" s="1056">
        <v>155571450.64124143</v>
      </c>
      <c r="C64" s="1056">
        <v>17924453.780000001</v>
      </c>
      <c r="D64" s="1056">
        <v>0</v>
      </c>
      <c r="E64" s="1056">
        <v>0</v>
      </c>
      <c r="F64" s="1056">
        <v>0</v>
      </c>
      <c r="G64" s="1056">
        <v>2362062.5</v>
      </c>
      <c r="H64" s="1056">
        <v>0</v>
      </c>
      <c r="I64" s="1056">
        <v>3884281.2800000003</v>
      </c>
      <c r="J64" s="1056">
        <v>179742248.20124143</v>
      </c>
    </row>
    <row r="65" spans="1:10">
      <c r="A65" s="781" t="s">
        <v>1563</v>
      </c>
      <c r="B65" s="1056">
        <v>227033204.83233634</v>
      </c>
      <c r="C65" s="1056">
        <v>38749856.410000004</v>
      </c>
      <c r="D65" s="1056">
        <v>0</v>
      </c>
      <c r="E65" s="1056">
        <v>0</v>
      </c>
      <c r="F65" s="1056">
        <v>0</v>
      </c>
      <c r="G65" s="1056">
        <v>23928707.57</v>
      </c>
      <c r="H65" s="1056">
        <v>0</v>
      </c>
      <c r="I65" s="1056">
        <v>3856463.9834752027</v>
      </c>
      <c r="J65" s="1056">
        <v>293568232.79581153</v>
      </c>
    </row>
    <row r="66" spans="1:10">
      <c r="A66" s="781" t="s">
        <v>1606</v>
      </c>
      <c r="B66" s="1056">
        <v>375491974.08786798</v>
      </c>
      <c r="C66" s="1056">
        <v>45925286.585696653</v>
      </c>
      <c r="D66" s="1056">
        <v>0</v>
      </c>
      <c r="E66" s="1056">
        <v>0</v>
      </c>
      <c r="F66" s="1056">
        <v>0</v>
      </c>
      <c r="G66" s="1056">
        <v>10975910.35</v>
      </c>
      <c r="H66" s="1056">
        <v>0</v>
      </c>
      <c r="I66" s="1056">
        <v>15741386.039999999</v>
      </c>
      <c r="J66" s="1056">
        <v>448134557.06356466</v>
      </c>
    </row>
    <row r="67" spans="1:10">
      <c r="A67" s="781" t="s">
        <v>1667</v>
      </c>
      <c r="B67" s="1056">
        <v>456606935.1764468</v>
      </c>
      <c r="C67" s="1056">
        <v>18428722.329999998</v>
      </c>
      <c r="D67" s="1056">
        <v>0</v>
      </c>
      <c r="E67" s="1056">
        <v>0</v>
      </c>
      <c r="F67" s="1056">
        <v>0</v>
      </c>
      <c r="G67" s="1056">
        <v>17784305.09</v>
      </c>
      <c r="H67" s="1056">
        <v>8500000</v>
      </c>
      <c r="I67" s="1056">
        <v>2974572.0876133051</v>
      </c>
      <c r="J67" s="1056">
        <v>504294534.68406004</v>
      </c>
    </row>
    <row r="68" spans="1:10">
      <c r="A68" s="33" t="s">
        <v>473</v>
      </c>
    </row>
    <row r="70" spans="1:10">
      <c r="A70" s="594" t="s">
        <v>81</v>
      </c>
    </row>
    <row r="75" spans="1:10">
      <c r="J75" s="34" t="s">
        <v>1027</v>
      </c>
    </row>
    <row r="106" spans="2:2">
      <c r="B106" s="698"/>
    </row>
    <row r="107" spans="2:2">
      <c r="B107" s="70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40"/>
  <sheetViews>
    <sheetView showGridLines="0" zoomScaleNormal="100" workbookViewId="0">
      <pane ySplit="10" topLeftCell="A11" activePane="bottomLeft" state="frozen"/>
      <selection pane="bottomLeft"/>
    </sheetView>
  </sheetViews>
  <sheetFormatPr defaultRowHeight="15"/>
  <cols>
    <col min="1" max="1" width="39.28515625" customWidth="1"/>
    <col min="2" max="2" width="11.140625" bestFit="1" customWidth="1"/>
    <col min="3" max="3" width="14.42578125" customWidth="1"/>
    <col min="4" max="4" width="33.42578125" customWidth="1"/>
    <col min="5" max="5" width="6.42578125" bestFit="1" customWidth="1"/>
    <col min="6" max="6" width="5.7109375" customWidth="1"/>
    <col min="7" max="7" width="8.42578125" style="254"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81" t="s">
        <v>662</v>
      </c>
      <c r="B1" s="520"/>
      <c r="C1" s="520"/>
      <c r="D1" s="520"/>
      <c r="E1" s="521"/>
      <c r="F1" s="521"/>
      <c r="G1" s="521"/>
      <c r="H1" s="521"/>
      <c r="I1" s="521"/>
      <c r="J1" s="521"/>
      <c r="K1" s="521"/>
      <c r="L1" s="521"/>
    </row>
    <row r="2" spans="1:19" ht="15" customHeight="1">
      <c r="A2" s="582" t="s">
        <v>663</v>
      </c>
      <c r="B2" s="523"/>
      <c r="C2" s="523"/>
      <c r="D2" s="523"/>
      <c r="E2" s="523"/>
      <c r="F2" s="523"/>
      <c r="G2" s="523"/>
      <c r="H2" s="523"/>
      <c r="I2" s="523"/>
      <c r="J2" s="521"/>
      <c r="K2" s="521"/>
      <c r="L2" s="521"/>
    </row>
    <row r="3" spans="1:19" s="254" customFormat="1">
      <c r="A3" s="522"/>
      <c r="B3" s="523"/>
      <c r="C3" s="523"/>
      <c r="D3" s="523"/>
      <c r="E3" s="523"/>
      <c r="F3" s="523"/>
      <c r="G3" s="523"/>
      <c r="H3" s="523"/>
      <c r="I3" s="523"/>
      <c r="J3" s="521"/>
      <c r="K3" s="521"/>
      <c r="L3" s="521"/>
    </row>
    <row r="4" spans="1:19" ht="12.75" customHeight="1">
      <c r="A4" s="132" t="s">
        <v>664</v>
      </c>
    </row>
    <row r="5" spans="1:19" ht="12.75" customHeight="1">
      <c r="A5" s="514" t="s">
        <v>665</v>
      </c>
      <c r="H5" s="254"/>
      <c r="I5" s="254"/>
    </row>
    <row r="6" spans="1:19" ht="12.75" customHeight="1">
      <c r="F6" s="130"/>
      <c r="G6" s="130"/>
      <c r="H6" s="1231" t="str">
        <f>Naslovnica!A20</f>
        <v>Kolovoz 2024.</v>
      </c>
      <c r="I6" s="1231"/>
    </row>
    <row r="7" spans="1:19" ht="12.75" customHeight="1">
      <c r="F7" s="273"/>
      <c r="G7" s="273"/>
      <c r="H7" s="1232" t="str">
        <f>Naslovnica!A24</f>
        <v>August 2024</v>
      </c>
      <c r="I7" s="1232"/>
    </row>
    <row r="8" spans="1:19" ht="15" customHeight="1">
      <c r="A8" s="542"/>
      <c r="B8" s="543"/>
      <c r="C8" s="543"/>
      <c r="D8" s="543"/>
      <c r="E8" s="543"/>
      <c r="F8" s="543"/>
      <c r="G8" s="543"/>
      <c r="H8" s="719"/>
      <c r="I8" s="719"/>
      <c r="J8" s="544"/>
      <c r="K8" s="1230" t="s">
        <v>1077</v>
      </c>
      <c r="L8" s="1230"/>
    </row>
    <row r="9" spans="1:19" ht="33.75">
      <c r="A9" s="545" t="s">
        <v>74</v>
      </c>
      <c r="B9" s="546" t="s">
        <v>157</v>
      </c>
      <c r="C9" s="546" t="s">
        <v>158</v>
      </c>
      <c r="D9" s="547" t="s">
        <v>75</v>
      </c>
      <c r="E9" s="546" t="s">
        <v>103</v>
      </c>
      <c r="F9" s="546" t="s">
        <v>140</v>
      </c>
      <c r="G9" s="546" t="s">
        <v>619</v>
      </c>
      <c r="H9" s="546" t="s">
        <v>1376</v>
      </c>
      <c r="I9" s="546" t="s">
        <v>1378</v>
      </c>
      <c r="J9" s="546" t="s">
        <v>615</v>
      </c>
      <c r="K9" s="546" t="s">
        <v>617</v>
      </c>
      <c r="L9" s="546" t="s">
        <v>59</v>
      </c>
    </row>
    <row r="10" spans="1:19" ht="31.5">
      <c r="A10" s="548" t="s">
        <v>189</v>
      </c>
      <c r="B10" s="549" t="s">
        <v>160</v>
      </c>
      <c r="C10" s="549" t="s">
        <v>159</v>
      </c>
      <c r="D10" s="550" t="s">
        <v>76</v>
      </c>
      <c r="E10" s="549" t="s">
        <v>441</v>
      </c>
      <c r="F10" s="549" t="s">
        <v>141</v>
      </c>
      <c r="G10" s="551" t="s">
        <v>620</v>
      </c>
      <c r="H10" s="551" t="s">
        <v>1377</v>
      </c>
      <c r="I10" s="551" t="s">
        <v>1379</v>
      </c>
      <c r="J10" s="551" t="s">
        <v>757</v>
      </c>
      <c r="K10" s="551" t="s">
        <v>230</v>
      </c>
      <c r="L10" s="551" t="s">
        <v>231</v>
      </c>
    </row>
    <row r="11" spans="1:19" ht="12.75" customHeight="1">
      <c r="A11" s="126" t="s">
        <v>1117</v>
      </c>
      <c r="B11" s="182">
        <v>37695515978</v>
      </c>
      <c r="C11" s="411" t="s">
        <v>1118</v>
      </c>
      <c r="D11" s="411" t="s">
        <v>77</v>
      </c>
      <c r="E11" s="412" t="s">
        <v>1112</v>
      </c>
      <c r="F11" s="412" t="s">
        <v>1111</v>
      </c>
      <c r="G11" s="412" t="s">
        <v>1113</v>
      </c>
      <c r="H11" s="413">
        <v>808950.49</v>
      </c>
      <c r="I11" s="414">
        <v>13.203200000000001</v>
      </c>
      <c r="J11" s="415">
        <v>-2.6248435838393425E-2</v>
      </c>
      <c r="K11" s="415">
        <v>-1.9850637685032479E-2</v>
      </c>
      <c r="L11" s="415">
        <v>3.985078820932686E-2</v>
      </c>
      <c r="M11" s="280"/>
      <c r="N11" s="280"/>
      <c r="O11" s="280"/>
      <c r="P11" s="157"/>
      <c r="Q11" s="186"/>
      <c r="R11" s="76"/>
      <c r="S11" s="76"/>
    </row>
    <row r="12" spans="1:19" ht="12.75" customHeight="1">
      <c r="A12" s="126" t="s">
        <v>1119</v>
      </c>
      <c r="B12" s="182">
        <v>56499633647</v>
      </c>
      <c r="C12" s="411" t="s">
        <v>1120</v>
      </c>
      <c r="D12" s="411" t="s">
        <v>102</v>
      </c>
      <c r="E12" s="412" t="s">
        <v>1116</v>
      </c>
      <c r="F12" s="412" t="s">
        <v>1111</v>
      </c>
      <c r="G12" s="412" t="s">
        <v>1113</v>
      </c>
      <c r="H12" s="413">
        <v>74772160.230000004</v>
      </c>
      <c r="I12" s="414">
        <v>112.4376</v>
      </c>
      <c r="J12" s="415">
        <v>5.0206344277148318E-4</v>
      </c>
      <c r="K12" s="415">
        <v>5.0135551012855384E-3</v>
      </c>
      <c r="L12" s="415">
        <v>1.1286008627416022E-2</v>
      </c>
      <c r="M12" s="280"/>
      <c r="N12" s="280"/>
      <c r="O12" s="280"/>
      <c r="P12" s="157"/>
      <c r="Q12" s="186"/>
      <c r="R12" s="76"/>
      <c r="S12" s="76"/>
    </row>
    <row r="13" spans="1:19" ht="12.75" customHeight="1">
      <c r="A13" s="126" t="s">
        <v>1121</v>
      </c>
      <c r="B13" s="182">
        <v>29300390100</v>
      </c>
      <c r="C13" s="411" t="s">
        <v>1122</v>
      </c>
      <c r="D13" s="411" t="s">
        <v>102</v>
      </c>
      <c r="E13" s="108" t="s">
        <v>1112</v>
      </c>
      <c r="F13" s="108" t="s">
        <v>1111</v>
      </c>
      <c r="G13" s="108" t="s">
        <v>1113</v>
      </c>
      <c r="H13" s="413">
        <v>22161258.16</v>
      </c>
      <c r="I13" s="414">
        <v>124.67789999999999</v>
      </c>
      <c r="J13" s="415">
        <v>-1.1171920431785387E-2</v>
      </c>
      <c r="K13" s="415">
        <v>-1.4474848054408795E-2</v>
      </c>
      <c r="L13" s="415">
        <v>0.15789116275900383</v>
      </c>
      <c r="M13" s="280"/>
      <c r="N13" s="280"/>
      <c r="O13" s="280"/>
      <c r="P13" s="157"/>
      <c r="Q13" s="186"/>
      <c r="R13" s="76"/>
      <c r="S13" s="76"/>
    </row>
    <row r="14" spans="1:19" s="1052" customFormat="1" ht="12.75" customHeight="1">
      <c r="A14" s="126" t="s">
        <v>1123</v>
      </c>
      <c r="B14" s="182" t="s">
        <v>1124</v>
      </c>
      <c r="C14" s="411" t="s">
        <v>1125</v>
      </c>
      <c r="D14" s="411" t="s">
        <v>102</v>
      </c>
      <c r="E14" s="108" t="s">
        <v>1126</v>
      </c>
      <c r="F14" s="108" t="s">
        <v>1111</v>
      </c>
      <c r="G14" s="108" t="s">
        <v>1113</v>
      </c>
      <c r="H14" s="413">
        <v>24122663.920000002</v>
      </c>
      <c r="I14" s="414">
        <v>97.450400000000002</v>
      </c>
      <c r="J14" s="415">
        <v>5.7040750262273843E-3</v>
      </c>
      <c r="K14" s="415">
        <v>4.4972844153581271E-3</v>
      </c>
      <c r="L14" s="415">
        <v>3.6079475687980311E-2</v>
      </c>
      <c r="M14" s="280"/>
      <c r="N14" s="280"/>
      <c r="O14" s="280"/>
      <c r="P14" s="157"/>
      <c r="Q14" s="186"/>
      <c r="R14" s="76"/>
      <c r="S14" s="76"/>
    </row>
    <row r="15" spans="1:19" s="1052" customFormat="1" ht="12.75" customHeight="1">
      <c r="A15" s="126" t="s">
        <v>1285</v>
      </c>
      <c r="B15" s="182" t="s">
        <v>1286</v>
      </c>
      <c r="C15" s="411" t="s">
        <v>1287</v>
      </c>
      <c r="D15" s="411" t="s">
        <v>102</v>
      </c>
      <c r="E15" s="108" t="s">
        <v>1128</v>
      </c>
      <c r="F15" s="108" t="s">
        <v>1111</v>
      </c>
      <c r="G15" s="108" t="s">
        <v>1113</v>
      </c>
      <c r="H15" s="413">
        <v>2676622.65</v>
      </c>
      <c r="I15" s="414">
        <v>103.21850000000001</v>
      </c>
      <c r="J15" s="415">
        <v>1.0652300648595014E-2</v>
      </c>
      <c r="K15" s="415">
        <v>5.4373501733386842E-3</v>
      </c>
      <c r="L15" s="415">
        <v>9.61669791448998E-2</v>
      </c>
      <c r="M15" s="280"/>
      <c r="N15" s="280"/>
      <c r="O15" s="280"/>
      <c r="P15" s="157"/>
      <c r="Q15" s="186"/>
      <c r="R15" s="76"/>
      <c r="S15" s="76"/>
    </row>
    <row r="16" spans="1:19" s="1052" customFormat="1" ht="12.75" customHeight="1">
      <c r="A16" s="126" t="s">
        <v>1127</v>
      </c>
      <c r="B16" s="182" t="s">
        <v>1245</v>
      </c>
      <c r="C16" s="411" t="s">
        <v>1246</v>
      </c>
      <c r="D16" s="411" t="s">
        <v>102</v>
      </c>
      <c r="E16" s="108" t="s">
        <v>1128</v>
      </c>
      <c r="F16" s="108" t="s">
        <v>1111</v>
      </c>
      <c r="G16" s="108" t="s">
        <v>1113</v>
      </c>
      <c r="H16" s="413">
        <v>5008899.37</v>
      </c>
      <c r="I16" s="414">
        <v>91.536199999999994</v>
      </c>
      <c r="J16" s="415">
        <v>-1.7239266475411186E-2</v>
      </c>
      <c r="K16" s="415">
        <v>3.9913438621159703E-3</v>
      </c>
      <c r="L16" s="415">
        <v>1.2056526589011574E-2</v>
      </c>
      <c r="M16" s="280"/>
      <c r="N16" s="280"/>
      <c r="O16" s="280"/>
      <c r="P16" s="157"/>
      <c r="Q16" s="186"/>
      <c r="R16" s="76"/>
      <c r="S16" s="76"/>
    </row>
    <row r="17" spans="1:19" s="1052" customFormat="1" ht="12.75" customHeight="1">
      <c r="A17" s="126" t="s">
        <v>1288</v>
      </c>
      <c r="B17" s="182" t="s">
        <v>1289</v>
      </c>
      <c r="C17" s="411" t="s">
        <v>1290</v>
      </c>
      <c r="D17" s="411" t="s">
        <v>102</v>
      </c>
      <c r="E17" s="108" t="s">
        <v>1128</v>
      </c>
      <c r="F17" s="108" t="s">
        <v>1111</v>
      </c>
      <c r="G17" s="108" t="s">
        <v>1113</v>
      </c>
      <c r="H17" s="413">
        <v>2971367.64</v>
      </c>
      <c r="I17" s="414">
        <v>97.3078</v>
      </c>
      <c r="J17" s="415">
        <v>-9.8104232453755102E-4</v>
      </c>
      <c r="K17" s="415">
        <v>-2.0439537223442272E-3</v>
      </c>
      <c r="L17" s="415">
        <v>1.3151987819177702E-3</v>
      </c>
      <c r="M17" s="280"/>
      <c r="N17" s="280"/>
      <c r="O17" s="280"/>
      <c r="P17" s="157"/>
      <c r="Q17" s="186"/>
      <c r="R17" s="76"/>
      <c r="S17" s="76"/>
    </row>
    <row r="18" spans="1:19" s="1052" customFormat="1" ht="12.75" customHeight="1">
      <c r="A18" s="126" t="s">
        <v>1447</v>
      </c>
      <c r="B18" s="182" t="s">
        <v>1448</v>
      </c>
      <c r="C18" s="411" t="s">
        <v>1491</v>
      </c>
      <c r="D18" s="411" t="s">
        <v>102</v>
      </c>
      <c r="E18" s="108" t="s">
        <v>1126</v>
      </c>
      <c r="F18" s="108" t="s">
        <v>1111</v>
      </c>
      <c r="G18" s="108" t="s">
        <v>1113</v>
      </c>
      <c r="H18" s="413">
        <v>9942874</v>
      </c>
      <c r="I18" s="414">
        <v>103.9589</v>
      </c>
      <c r="J18" s="415">
        <v>3.8131085854360425E-3</v>
      </c>
      <c r="K18" s="415">
        <v>3.8295789104723088E-3</v>
      </c>
      <c r="L18" s="415">
        <v>1.5266834872858626E-2</v>
      </c>
      <c r="M18" s="280"/>
      <c r="N18" s="280"/>
      <c r="O18" s="280"/>
      <c r="P18" s="157"/>
      <c r="Q18" s="186"/>
      <c r="R18" s="76"/>
      <c r="S18" s="76"/>
    </row>
    <row r="19" spans="1:19" s="1052" customFormat="1" ht="12.75" customHeight="1">
      <c r="A19" s="126" t="s">
        <v>1546</v>
      </c>
      <c r="B19" s="182" t="s">
        <v>1575</v>
      </c>
      <c r="C19" s="411" t="s">
        <v>1576</v>
      </c>
      <c r="D19" s="411" t="s">
        <v>102</v>
      </c>
      <c r="E19" s="108" t="s">
        <v>1126</v>
      </c>
      <c r="F19" s="108" t="s">
        <v>1111</v>
      </c>
      <c r="G19" s="108" t="s">
        <v>1113</v>
      </c>
      <c r="H19" s="413">
        <v>5131193.3</v>
      </c>
      <c r="I19" s="414">
        <v>102.1307</v>
      </c>
      <c r="J19" s="415">
        <v>3.9903208334972629E-3</v>
      </c>
      <c r="K19" s="415">
        <v>3.9901774198622952E-3</v>
      </c>
      <c r="L19" s="415">
        <v>1.6923159245606056E-2</v>
      </c>
      <c r="M19" s="280"/>
      <c r="N19" s="280"/>
      <c r="O19" s="280"/>
      <c r="P19" s="157"/>
      <c r="Q19" s="186"/>
      <c r="R19" s="76"/>
      <c r="S19" s="76"/>
    </row>
    <row r="20" spans="1:19" s="1052" customFormat="1" ht="12.75" customHeight="1">
      <c r="A20" s="126" t="s">
        <v>1497</v>
      </c>
      <c r="B20" s="182" t="s">
        <v>1536</v>
      </c>
      <c r="C20" s="411" t="s">
        <v>1537</v>
      </c>
      <c r="D20" s="411" t="s">
        <v>102</v>
      </c>
      <c r="E20" s="108" t="s">
        <v>1126</v>
      </c>
      <c r="F20" s="108" t="s">
        <v>1111</v>
      </c>
      <c r="G20" s="108" t="s">
        <v>1136</v>
      </c>
      <c r="H20" s="413">
        <v>9427372.4700000007</v>
      </c>
      <c r="I20" s="414">
        <v>104.85339999999999</v>
      </c>
      <c r="J20" s="415">
        <v>-1.6111454197998198E-2</v>
      </c>
      <c r="K20" s="415">
        <v>3.1901300516405273E-2</v>
      </c>
      <c r="L20" s="415">
        <v>0.13549110660293895</v>
      </c>
      <c r="M20" s="280"/>
      <c r="N20" s="280"/>
      <c r="O20" s="280"/>
      <c r="P20" s="157"/>
      <c r="Q20" s="186"/>
      <c r="R20" s="76"/>
      <c r="S20" s="76"/>
    </row>
    <row r="21" spans="1:19" s="1052" customFormat="1" ht="12.75" customHeight="1">
      <c r="A21" s="126" t="s">
        <v>1416</v>
      </c>
      <c r="B21" s="182" t="s">
        <v>1418</v>
      </c>
      <c r="C21" s="411" t="s">
        <v>1419</v>
      </c>
      <c r="D21" s="411" t="s">
        <v>102</v>
      </c>
      <c r="E21" s="108" t="s">
        <v>1126</v>
      </c>
      <c r="F21" s="108" t="s">
        <v>1111</v>
      </c>
      <c r="G21" s="108" t="s">
        <v>1113</v>
      </c>
      <c r="H21" s="413">
        <v>15108441.25</v>
      </c>
      <c r="I21" s="414">
        <v>103.932</v>
      </c>
      <c r="J21" s="415">
        <v>3.6843780168402951E-3</v>
      </c>
      <c r="K21" s="415">
        <v>3.8363912423649005E-3</v>
      </c>
      <c r="L21" s="415">
        <v>1.3318177006168108E-2</v>
      </c>
      <c r="M21" s="280"/>
      <c r="N21" s="280"/>
      <c r="O21" s="280"/>
      <c r="P21" s="157"/>
      <c r="Q21" s="186"/>
      <c r="R21" s="76"/>
      <c r="S21" s="76"/>
    </row>
    <row r="22" spans="1:19" s="254" customFormat="1" ht="12.75" customHeight="1">
      <c r="A22" s="126" t="s">
        <v>1420</v>
      </c>
      <c r="B22" s="182" t="s">
        <v>1421</v>
      </c>
      <c r="C22" s="411" t="s">
        <v>1422</v>
      </c>
      <c r="D22" s="411" t="s">
        <v>102</v>
      </c>
      <c r="E22" s="108" t="s">
        <v>1126</v>
      </c>
      <c r="F22" s="108" t="s">
        <v>1111</v>
      </c>
      <c r="G22" s="108" t="s">
        <v>1113</v>
      </c>
      <c r="H22" s="413">
        <v>2820062.07</v>
      </c>
      <c r="I22" s="414">
        <v>104.5115</v>
      </c>
      <c r="J22" s="415">
        <v>3.8358821696038436E-3</v>
      </c>
      <c r="K22" s="415">
        <v>3.8362495809804997E-3</v>
      </c>
      <c r="L22" s="415">
        <v>1.3006973420357726E-2</v>
      </c>
      <c r="M22" s="280"/>
      <c r="N22" s="280"/>
      <c r="O22" s="280"/>
      <c r="P22" s="157"/>
      <c r="Q22" s="186"/>
      <c r="R22" s="76"/>
      <c r="S22" s="76"/>
    </row>
    <row r="23" spans="1:19" s="254" customFormat="1" ht="12.75" customHeight="1">
      <c r="A23" s="126" t="s">
        <v>1498</v>
      </c>
      <c r="B23" s="182" t="s">
        <v>1538</v>
      </c>
      <c r="C23" s="411" t="s">
        <v>1539</v>
      </c>
      <c r="D23" s="411" t="s">
        <v>102</v>
      </c>
      <c r="E23" s="108" t="s">
        <v>1126</v>
      </c>
      <c r="F23" s="108" t="s">
        <v>1111</v>
      </c>
      <c r="G23" s="108" t="s">
        <v>1113</v>
      </c>
      <c r="H23" s="413">
        <v>14177530.4</v>
      </c>
      <c r="I23" s="414">
        <v>104.8342</v>
      </c>
      <c r="J23" s="415">
        <v>-1.0487680160087276E-4</v>
      </c>
      <c r="K23" s="415">
        <v>3.944559734845754E-3</v>
      </c>
      <c r="L23" s="415">
        <v>1.658738992866593E-2</v>
      </c>
      <c r="M23" s="280"/>
      <c r="N23" s="280"/>
      <c r="O23" s="280"/>
      <c r="P23" s="157"/>
      <c r="Q23" s="186"/>
      <c r="R23" s="76"/>
      <c r="S23" s="76"/>
    </row>
    <row r="24" spans="1:19" s="254" customFormat="1" ht="12.75" customHeight="1">
      <c r="A24" s="126" t="s">
        <v>1503</v>
      </c>
      <c r="B24" s="182" t="s">
        <v>1540</v>
      </c>
      <c r="C24" s="411" t="s">
        <v>1541</v>
      </c>
      <c r="D24" s="411" t="s">
        <v>102</v>
      </c>
      <c r="E24" s="108" t="s">
        <v>1126</v>
      </c>
      <c r="F24" s="108" t="s">
        <v>1111</v>
      </c>
      <c r="G24" s="108" t="s">
        <v>1113</v>
      </c>
      <c r="H24" s="413">
        <v>6147425.25</v>
      </c>
      <c r="I24" s="414">
        <v>103.56180000000001</v>
      </c>
      <c r="J24" s="415">
        <v>3.2659490384672196E-3</v>
      </c>
      <c r="K24" s="415">
        <v>3.7723193948782097E-3</v>
      </c>
      <c r="L24" s="415">
        <v>1.6204796311575009E-2</v>
      </c>
      <c r="M24" s="280"/>
      <c r="N24" s="280"/>
      <c r="O24" s="280"/>
      <c r="P24" s="157"/>
      <c r="Q24" s="186"/>
      <c r="R24" s="76"/>
      <c r="S24" s="76"/>
    </row>
    <row r="25" spans="1:19" s="254" customFormat="1" ht="12.75" customHeight="1">
      <c r="A25" s="126" t="s">
        <v>1571</v>
      </c>
      <c r="B25" s="182" t="s">
        <v>1577</v>
      </c>
      <c r="C25" s="411" t="s">
        <v>1578</v>
      </c>
      <c r="D25" s="411" t="s">
        <v>102</v>
      </c>
      <c r="E25" s="108" t="s">
        <v>1126</v>
      </c>
      <c r="F25" s="108" t="s">
        <v>1111</v>
      </c>
      <c r="G25" s="108" t="s">
        <v>1136</v>
      </c>
      <c r="H25" s="413">
        <v>8916373.0399999991</v>
      </c>
      <c r="I25" s="414">
        <v>102.413</v>
      </c>
      <c r="J25" s="415">
        <v>-1.4612084673953141E-2</v>
      </c>
      <c r="K25" s="415">
        <v>3.3473818092392582E-2</v>
      </c>
      <c r="L25" s="415" t="s">
        <v>1111</v>
      </c>
      <c r="M25" s="280"/>
      <c r="N25" s="280"/>
      <c r="O25" s="280"/>
      <c r="P25" s="157"/>
      <c r="Q25" s="186"/>
      <c r="R25" s="76"/>
      <c r="S25" s="76"/>
    </row>
    <row r="26" spans="1:19" s="254" customFormat="1" ht="12.75" customHeight="1">
      <c r="A26" s="126" t="s">
        <v>1579</v>
      </c>
      <c r="B26" s="182" t="s">
        <v>1580</v>
      </c>
      <c r="C26" s="411" t="s">
        <v>1581</v>
      </c>
      <c r="D26" s="411" t="s">
        <v>102</v>
      </c>
      <c r="E26" s="108" t="s">
        <v>1500</v>
      </c>
      <c r="F26" s="108" t="s">
        <v>113</v>
      </c>
      <c r="G26" s="108" t="s">
        <v>1113</v>
      </c>
      <c r="H26" s="413">
        <v>144460023.21000001</v>
      </c>
      <c r="I26" s="414">
        <v>101.5496</v>
      </c>
      <c r="J26" s="415">
        <v>7.8967264108142698E-2</v>
      </c>
      <c r="K26" s="415">
        <v>2.59659224418618E-3</v>
      </c>
      <c r="L26" s="415" t="s">
        <v>1111</v>
      </c>
      <c r="M26" s="280"/>
      <c r="N26" s="280"/>
      <c r="O26" s="280"/>
      <c r="P26" s="157"/>
      <c r="Q26" s="186"/>
      <c r="R26" s="76"/>
      <c r="S26" s="76"/>
    </row>
    <row r="27" spans="1:19" s="254" customFormat="1" ht="12.75" customHeight="1">
      <c r="A27" s="126" t="s">
        <v>1111</v>
      </c>
      <c r="B27" s="182" t="s">
        <v>1111</v>
      </c>
      <c r="C27" s="411" t="s">
        <v>1111</v>
      </c>
      <c r="D27" s="411" t="s">
        <v>1111</v>
      </c>
      <c r="E27" s="108" t="s">
        <v>1111</v>
      </c>
      <c r="F27" s="108" t="s">
        <v>114</v>
      </c>
      <c r="G27" s="108" t="s">
        <v>1113</v>
      </c>
      <c r="H27" s="413">
        <v>14851521.02</v>
      </c>
      <c r="I27" s="414">
        <v>101.6247</v>
      </c>
      <c r="J27" s="415">
        <v>9.3531653712029206E-2</v>
      </c>
      <c r="K27" s="415">
        <v>2.850917444772616E-3</v>
      </c>
      <c r="L27" s="415" t="s">
        <v>1111</v>
      </c>
      <c r="M27" s="280"/>
      <c r="N27" s="280"/>
      <c r="O27" s="280"/>
      <c r="P27" s="157"/>
      <c r="Q27" s="186"/>
      <c r="R27" s="76"/>
      <c r="S27" s="76"/>
    </row>
    <row r="28" spans="1:19" s="1052" customFormat="1" ht="12.75" customHeight="1">
      <c r="A28" s="126" t="s">
        <v>1111</v>
      </c>
      <c r="B28" s="182" t="s">
        <v>1111</v>
      </c>
      <c r="C28" s="411" t="s">
        <v>1111</v>
      </c>
      <c r="D28" s="411" t="s">
        <v>1111</v>
      </c>
      <c r="E28" s="108" t="s">
        <v>1111</v>
      </c>
      <c r="F28" s="108" t="s">
        <v>115</v>
      </c>
      <c r="G28" s="108" t="s">
        <v>1113</v>
      </c>
      <c r="H28" s="413">
        <v>13775294.189999999</v>
      </c>
      <c r="I28" s="414">
        <v>101.6623</v>
      </c>
      <c r="J28" s="415">
        <v>0.34554730952313562</v>
      </c>
      <c r="K28" s="415">
        <v>2.9784807479056319E-3</v>
      </c>
      <c r="L28" s="415" t="s">
        <v>1111</v>
      </c>
      <c r="M28" s="280"/>
      <c r="N28" s="280"/>
      <c r="O28" s="280"/>
      <c r="P28" s="157"/>
      <c r="Q28" s="186"/>
      <c r="R28" s="76"/>
      <c r="S28" s="76"/>
    </row>
    <row r="29" spans="1:19" s="1052" customFormat="1" ht="12.75" customHeight="1">
      <c r="A29" s="126" t="s">
        <v>1111</v>
      </c>
      <c r="B29" s="182" t="s">
        <v>1111</v>
      </c>
      <c r="C29" s="411" t="s">
        <v>1111</v>
      </c>
      <c r="D29" s="411" t="s">
        <v>1111</v>
      </c>
      <c r="E29" s="108" t="s">
        <v>1111</v>
      </c>
      <c r="F29" s="108" t="s">
        <v>1112</v>
      </c>
      <c r="G29" s="108" t="s">
        <v>1113</v>
      </c>
      <c r="H29" s="413">
        <v>23761223.289999999</v>
      </c>
      <c r="I29" s="414">
        <v>101.6651</v>
      </c>
      <c r="J29" s="415">
        <v>2.9799012213249654E-3</v>
      </c>
      <c r="K29" s="415">
        <v>2.9803774552843443E-3</v>
      </c>
      <c r="L29" s="415" t="s">
        <v>1111</v>
      </c>
      <c r="M29" s="280"/>
      <c r="N29" s="280"/>
      <c r="O29" s="280"/>
      <c r="P29" s="157"/>
      <c r="Q29" s="186"/>
      <c r="R29" s="76"/>
      <c r="S29" s="76"/>
    </row>
    <row r="30" spans="1:19" s="1052" customFormat="1" ht="12.75" customHeight="1">
      <c r="A30" s="126" t="s">
        <v>1641</v>
      </c>
      <c r="B30" s="182" t="s">
        <v>1649</v>
      </c>
      <c r="C30" s="411" t="s">
        <v>1650</v>
      </c>
      <c r="D30" s="411" t="s">
        <v>102</v>
      </c>
      <c r="E30" s="108" t="s">
        <v>1500</v>
      </c>
      <c r="F30" s="108" t="s">
        <v>1111</v>
      </c>
      <c r="G30" s="108" t="s">
        <v>1136</v>
      </c>
      <c r="H30" s="413">
        <v>9598884.7300000004</v>
      </c>
      <c r="I30" s="414">
        <v>101.03189999999999</v>
      </c>
      <c r="J30" s="415" t="s">
        <v>1111</v>
      </c>
      <c r="K30" s="415" t="s">
        <v>1111</v>
      </c>
      <c r="L30" s="415" t="s">
        <v>1111</v>
      </c>
      <c r="M30" s="280"/>
      <c r="N30" s="280"/>
      <c r="O30" s="280"/>
      <c r="P30" s="157"/>
      <c r="Q30" s="186"/>
      <c r="R30" s="76"/>
      <c r="S30" s="76"/>
    </row>
    <row r="31" spans="1:19" s="1052" customFormat="1" ht="12.75" customHeight="1">
      <c r="A31" s="126" t="s">
        <v>1129</v>
      </c>
      <c r="B31" s="182" t="s">
        <v>1247</v>
      </c>
      <c r="C31" s="411" t="s">
        <v>1248</v>
      </c>
      <c r="D31" s="411" t="s">
        <v>102</v>
      </c>
      <c r="E31" s="108" t="s">
        <v>1128</v>
      </c>
      <c r="F31" s="108" t="s">
        <v>1111</v>
      </c>
      <c r="G31" s="108" t="s">
        <v>1113</v>
      </c>
      <c r="H31" s="413">
        <v>13442073.630000001</v>
      </c>
      <c r="I31" s="414">
        <v>144.35210000000001</v>
      </c>
      <c r="J31" s="415">
        <v>3.4896392006086296E-2</v>
      </c>
      <c r="K31" s="415">
        <v>1.2483490832370547E-2</v>
      </c>
      <c r="L31" s="415">
        <v>0.13948244669005461</v>
      </c>
      <c r="M31" s="280"/>
      <c r="N31" s="280"/>
      <c r="O31" s="280"/>
      <c r="P31" s="157"/>
      <c r="Q31" s="186"/>
      <c r="R31" s="76"/>
      <c r="S31" s="76"/>
    </row>
    <row r="32" spans="1:19" s="1052" customFormat="1" ht="12.75" customHeight="1">
      <c r="A32" s="126" t="s">
        <v>1325</v>
      </c>
      <c r="B32" s="182" t="s">
        <v>1363</v>
      </c>
      <c r="C32" s="411" t="s">
        <v>1364</v>
      </c>
      <c r="D32" s="411" t="s">
        <v>1273</v>
      </c>
      <c r="E32" s="108" t="s">
        <v>1126</v>
      </c>
      <c r="F32" s="108" t="s">
        <v>1111</v>
      </c>
      <c r="G32" s="108" t="s">
        <v>1113</v>
      </c>
      <c r="H32" s="413">
        <v>13262199.43</v>
      </c>
      <c r="I32" s="414">
        <v>102.28400000000001</v>
      </c>
      <c r="J32" s="415">
        <v>2.9011007642014697E-3</v>
      </c>
      <c r="K32" s="415">
        <v>6.4460010882732011E-3</v>
      </c>
      <c r="L32" s="415">
        <v>3.1697060103275554E-2</v>
      </c>
      <c r="M32" s="280"/>
      <c r="N32" s="280"/>
      <c r="O32" s="280"/>
      <c r="P32" s="157"/>
      <c r="Q32" s="186"/>
      <c r="R32" s="76"/>
      <c r="S32" s="76"/>
    </row>
    <row r="33" spans="1:19" s="1052" customFormat="1" ht="12.75" customHeight="1">
      <c r="A33" s="126" t="s">
        <v>1301</v>
      </c>
      <c r="B33" s="182" t="s">
        <v>1302</v>
      </c>
      <c r="C33" s="411" t="s">
        <v>1303</v>
      </c>
      <c r="D33" s="411" t="s">
        <v>1273</v>
      </c>
      <c r="E33" s="108" t="s">
        <v>1126</v>
      </c>
      <c r="F33" s="108" t="s">
        <v>1111</v>
      </c>
      <c r="G33" s="108" t="s">
        <v>1113</v>
      </c>
      <c r="H33" s="413">
        <v>9144229.4700000007</v>
      </c>
      <c r="I33" s="414">
        <v>105.732</v>
      </c>
      <c r="J33" s="415">
        <v>1.4250301685683198E-3</v>
      </c>
      <c r="K33" s="415">
        <v>7.2448235949758022E-3</v>
      </c>
      <c r="L33" s="415">
        <v>4.6859987773598677E-2</v>
      </c>
      <c r="M33" s="280"/>
      <c r="N33" s="280"/>
      <c r="O33" s="280"/>
      <c r="P33" s="157"/>
      <c r="Q33" s="186"/>
      <c r="R33" s="76"/>
      <c r="S33" s="76"/>
    </row>
    <row r="34" spans="1:19" s="1052" customFormat="1" ht="12.75" customHeight="1">
      <c r="A34" s="126" t="s">
        <v>1272</v>
      </c>
      <c r="B34" s="182" t="s">
        <v>1183</v>
      </c>
      <c r="C34" s="411" t="s">
        <v>1184</v>
      </c>
      <c r="D34" s="411" t="s">
        <v>1273</v>
      </c>
      <c r="E34" s="108" t="s">
        <v>1116</v>
      </c>
      <c r="F34" s="108" t="s">
        <v>1111</v>
      </c>
      <c r="G34" s="108" t="s">
        <v>1113</v>
      </c>
      <c r="H34" s="413">
        <v>59544319.170000002</v>
      </c>
      <c r="I34" s="414">
        <v>130.37729999999999</v>
      </c>
      <c r="J34" s="415">
        <v>1.5044354839549579E-2</v>
      </c>
      <c r="K34" s="415">
        <v>3.0404186422590129E-3</v>
      </c>
      <c r="L34" s="415">
        <v>1.1359503038882668E-2</v>
      </c>
      <c r="M34" s="280"/>
      <c r="N34" s="280"/>
      <c r="O34" s="280"/>
      <c r="P34" s="157"/>
      <c r="Q34" s="186"/>
      <c r="R34" s="76"/>
      <c r="S34" s="76"/>
    </row>
    <row r="35" spans="1:19" s="1052" customFormat="1" ht="12.75" customHeight="1">
      <c r="A35" s="126" t="s">
        <v>1547</v>
      </c>
      <c r="B35" s="182" t="s">
        <v>1651</v>
      </c>
      <c r="C35" s="411" t="s">
        <v>1652</v>
      </c>
      <c r="D35" s="411" t="s">
        <v>1273</v>
      </c>
      <c r="E35" s="108" t="s">
        <v>1500</v>
      </c>
      <c r="F35" s="108" t="s">
        <v>113</v>
      </c>
      <c r="G35" s="108" t="s">
        <v>1113</v>
      </c>
      <c r="H35" s="413">
        <v>166357532.87</v>
      </c>
      <c r="I35" s="414">
        <v>102.3039</v>
      </c>
      <c r="J35" s="415">
        <v>4.6369622179593506E-2</v>
      </c>
      <c r="K35" s="415">
        <v>2.6677983411038664E-3</v>
      </c>
      <c r="L35" s="415">
        <v>2.1779146312596476E-2</v>
      </c>
      <c r="M35" s="280"/>
      <c r="N35" s="280"/>
      <c r="O35" s="280"/>
      <c r="P35" s="157"/>
      <c r="Q35" s="186"/>
      <c r="R35" s="76"/>
      <c r="S35" s="76"/>
    </row>
    <row r="36" spans="1:19" s="1052" customFormat="1" ht="12.75" customHeight="1">
      <c r="A36" s="126" t="s">
        <v>1111</v>
      </c>
      <c r="B36" s="182" t="s">
        <v>1111</v>
      </c>
      <c r="C36" s="411" t="s">
        <v>1111</v>
      </c>
      <c r="D36" s="411" t="s">
        <v>1111</v>
      </c>
      <c r="E36" s="108" t="s">
        <v>1111</v>
      </c>
      <c r="F36" s="108" t="s">
        <v>114</v>
      </c>
      <c r="G36" s="108" t="s">
        <v>1113</v>
      </c>
      <c r="H36" s="413">
        <v>23329259.120000001</v>
      </c>
      <c r="I36" s="414">
        <v>102.3374</v>
      </c>
      <c r="J36" s="415">
        <v>-7.9031648407096977E-2</v>
      </c>
      <c r="K36" s="415">
        <v>2.7111317088752696E-3</v>
      </c>
      <c r="L36" s="415">
        <v>2.2085150625061889E-2</v>
      </c>
      <c r="M36" s="280"/>
      <c r="N36" s="280"/>
      <c r="O36" s="280"/>
      <c r="P36" s="157"/>
      <c r="Q36" s="186"/>
      <c r="R36" s="76"/>
      <c r="S36" s="76"/>
    </row>
    <row r="37" spans="1:19" s="1052" customFormat="1" ht="12.75" customHeight="1">
      <c r="A37" s="126" t="s">
        <v>1111</v>
      </c>
      <c r="B37" s="182" t="s">
        <v>1111</v>
      </c>
      <c r="C37" s="411" t="s">
        <v>1111</v>
      </c>
      <c r="D37" s="411" t="s">
        <v>1111</v>
      </c>
      <c r="E37" s="108" t="s">
        <v>1111</v>
      </c>
      <c r="F37" s="108" t="s">
        <v>115</v>
      </c>
      <c r="G37" s="108" t="s">
        <v>1113</v>
      </c>
      <c r="H37" s="413">
        <v>9286070.5099999998</v>
      </c>
      <c r="I37" s="414">
        <v>102.366</v>
      </c>
      <c r="J37" s="415">
        <v>0.1961733853785288</v>
      </c>
      <c r="K37" s="415">
        <v>2.747696783578446E-3</v>
      </c>
      <c r="L37" s="415" t="s">
        <v>1111</v>
      </c>
      <c r="M37" s="280"/>
      <c r="N37" s="280"/>
      <c r="O37" s="280"/>
      <c r="P37" s="157"/>
      <c r="Q37" s="186"/>
      <c r="R37" s="76"/>
      <c r="S37" s="76"/>
    </row>
    <row r="38" spans="1:19" s="1052" customFormat="1" ht="12.75" customHeight="1">
      <c r="A38" s="126" t="s">
        <v>1274</v>
      </c>
      <c r="B38" s="182">
        <v>97407922886</v>
      </c>
      <c r="C38" s="411" t="s">
        <v>1185</v>
      </c>
      <c r="D38" s="411" t="s">
        <v>1273</v>
      </c>
      <c r="E38" s="108" t="s">
        <v>1116</v>
      </c>
      <c r="F38" s="108" t="s">
        <v>1111</v>
      </c>
      <c r="G38" s="108" t="s">
        <v>1113</v>
      </c>
      <c r="H38" s="413">
        <v>49799691.490000002</v>
      </c>
      <c r="I38" s="414">
        <v>116.3449</v>
      </c>
      <c r="J38" s="415">
        <v>4.1720054383469485E-3</v>
      </c>
      <c r="K38" s="415">
        <v>6.4185241027689965E-3</v>
      </c>
      <c r="L38" s="415">
        <v>2.072668124897814E-2</v>
      </c>
      <c r="M38" s="280"/>
      <c r="N38" s="280"/>
      <c r="O38" s="280"/>
      <c r="P38" s="157"/>
      <c r="Q38" s="186"/>
      <c r="R38" s="76"/>
      <c r="S38" s="76"/>
    </row>
    <row r="39" spans="1:19" s="1052" customFormat="1" ht="12.75" customHeight="1">
      <c r="A39" s="126" t="s">
        <v>1417</v>
      </c>
      <c r="B39" s="182" t="s">
        <v>1365</v>
      </c>
      <c r="C39" s="411" t="s">
        <v>1366</v>
      </c>
      <c r="D39" s="411" t="s">
        <v>1273</v>
      </c>
      <c r="E39" s="108" t="s">
        <v>1126</v>
      </c>
      <c r="F39" s="108" t="s">
        <v>1111</v>
      </c>
      <c r="G39" s="108" t="s">
        <v>1136</v>
      </c>
      <c r="H39" s="413">
        <v>10645340.710000001</v>
      </c>
      <c r="I39" s="414">
        <v>107.2576</v>
      </c>
      <c r="J39" s="415">
        <v>-1.7829377456751949E-2</v>
      </c>
      <c r="K39" s="415">
        <v>3.1017983414382666E-2</v>
      </c>
      <c r="L39" s="415">
        <v>0.13698319012908899</v>
      </c>
      <c r="M39" s="280"/>
      <c r="N39" s="280"/>
      <c r="O39" s="280"/>
      <c r="P39" s="157"/>
      <c r="Q39" s="186"/>
      <c r="R39" s="76"/>
      <c r="S39" s="76"/>
    </row>
    <row r="40" spans="1:19" s="254" customFormat="1" ht="12.75" customHeight="1">
      <c r="A40" s="126" t="s">
        <v>1275</v>
      </c>
      <c r="B40" s="182" t="s">
        <v>1186</v>
      </c>
      <c r="C40" s="411" t="s">
        <v>1187</v>
      </c>
      <c r="D40" s="411" t="s">
        <v>1273</v>
      </c>
      <c r="E40" s="108" t="s">
        <v>1126</v>
      </c>
      <c r="F40" s="108" t="s">
        <v>1111</v>
      </c>
      <c r="G40" s="108" t="s">
        <v>1136</v>
      </c>
      <c r="H40" s="413">
        <v>8567361.5600000005</v>
      </c>
      <c r="I40" s="414">
        <v>105.9344</v>
      </c>
      <c r="J40" s="415">
        <v>1.9870745843843851E-2</v>
      </c>
      <c r="K40" s="415">
        <v>3.8139136849549393E-2</v>
      </c>
      <c r="L40" s="415">
        <v>0.1719115800770159</v>
      </c>
      <c r="M40" s="280"/>
      <c r="N40" s="280"/>
      <c r="O40" s="280"/>
      <c r="P40" s="157"/>
      <c r="Q40" s="186"/>
      <c r="R40" s="76"/>
      <c r="S40" s="76"/>
    </row>
    <row r="41" spans="1:19" s="254" customFormat="1" ht="12.75" customHeight="1">
      <c r="A41" s="126" t="s">
        <v>1276</v>
      </c>
      <c r="B41" s="182">
        <v>30096106301</v>
      </c>
      <c r="C41" s="411" t="s">
        <v>1188</v>
      </c>
      <c r="D41" s="411" t="s">
        <v>1273</v>
      </c>
      <c r="E41" s="108" t="s">
        <v>1116</v>
      </c>
      <c r="F41" s="108" t="s">
        <v>1111</v>
      </c>
      <c r="G41" s="108" t="s">
        <v>1136</v>
      </c>
      <c r="H41" s="413">
        <v>47051990.759999998</v>
      </c>
      <c r="I41" s="414">
        <v>148.5703</v>
      </c>
      <c r="J41" s="415">
        <v>-1.8144125435140102E-2</v>
      </c>
      <c r="K41" s="415">
        <v>3.0878479728530195E-2</v>
      </c>
      <c r="L41" s="415">
        <v>0.13931896843413938</v>
      </c>
      <c r="M41" s="280"/>
      <c r="N41" s="280"/>
      <c r="O41" s="280"/>
      <c r="P41" s="157"/>
      <c r="Q41" s="186"/>
      <c r="R41" s="76"/>
      <c r="S41" s="76"/>
    </row>
    <row r="42" spans="1:19" s="254" customFormat="1" ht="12.75" customHeight="1">
      <c r="A42" s="126" t="s">
        <v>1277</v>
      </c>
      <c r="B42" s="182">
        <v>18911840764</v>
      </c>
      <c r="C42" s="411" t="s">
        <v>1189</v>
      </c>
      <c r="D42" s="411" t="s">
        <v>1273</v>
      </c>
      <c r="E42" s="108" t="s">
        <v>1112</v>
      </c>
      <c r="F42" s="108" t="s">
        <v>1111</v>
      </c>
      <c r="G42" s="108" t="s">
        <v>1113</v>
      </c>
      <c r="H42" s="413">
        <v>106643771.42</v>
      </c>
      <c r="I42" s="414">
        <v>20.788</v>
      </c>
      <c r="J42" s="415">
        <v>-1.8775862293013423E-2</v>
      </c>
      <c r="K42" s="415">
        <v>-1.5719696969696995E-2</v>
      </c>
      <c r="L42" s="415">
        <v>0.17851073299649323</v>
      </c>
      <c r="M42" s="280"/>
      <c r="N42" s="280"/>
      <c r="O42" s="280"/>
      <c r="P42" s="157"/>
      <c r="Q42" s="186"/>
      <c r="R42" s="76"/>
      <c r="S42" s="76"/>
    </row>
    <row r="43" spans="1:19" s="1052" customFormat="1" ht="12.75" customHeight="1">
      <c r="A43" s="126" t="s">
        <v>1278</v>
      </c>
      <c r="B43" s="182" t="s">
        <v>1255</v>
      </c>
      <c r="C43" s="411" t="s">
        <v>1256</v>
      </c>
      <c r="D43" s="411" t="s">
        <v>1273</v>
      </c>
      <c r="E43" s="108" t="s">
        <v>1126</v>
      </c>
      <c r="F43" s="108" t="s">
        <v>1111</v>
      </c>
      <c r="G43" s="108" t="s">
        <v>1113</v>
      </c>
      <c r="H43" s="413">
        <v>16947751.170000002</v>
      </c>
      <c r="I43" s="414">
        <v>118.9847</v>
      </c>
      <c r="J43" s="415">
        <v>1.4900461813497801E-2</v>
      </c>
      <c r="K43" s="415">
        <v>-4.9225785911510833E-4</v>
      </c>
      <c r="L43" s="415">
        <v>0.13201480178427771</v>
      </c>
      <c r="M43" s="280"/>
      <c r="N43" s="280"/>
      <c r="O43" s="280"/>
      <c r="P43" s="157"/>
      <c r="Q43" s="186"/>
      <c r="R43" s="76"/>
      <c r="S43" s="76"/>
    </row>
    <row r="44" spans="1:19" s="1052" customFormat="1" ht="12.75" customHeight="1">
      <c r="A44" s="126" t="s">
        <v>1279</v>
      </c>
      <c r="B44" s="182" t="s">
        <v>1190</v>
      </c>
      <c r="C44" s="411" t="s">
        <v>1191</v>
      </c>
      <c r="D44" s="411" t="s">
        <v>1273</v>
      </c>
      <c r="E44" s="108" t="s">
        <v>1116</v>
      </c>
      <c r="F44" s="108" t="s">
        <v>1111</v>
      </c>
      <c r="G44" s="108" t="s">
        <v>1113</v>
      </c>
      <c r="H44" s="413">
        <v>40793131.240000002</v>
      </c>
      <c r="I44" s="414">
        <v>103.03619999999999</v>
      </c>
      <c r="J44" s="415">
        <v>1.7699209728906817E-2</v>
      </c>
      <c r="K44" s="415">
        <v>3.4748936982489376E-3</v>
      </c>
      <c r="L44" s="415">
        <v>2.4172435788235802E-2</v>
      </c>
      <c r="M44" s="280"/>
      <c r="N44" s="280"/>
      <c r="O44" s="280"/>
      <c r="P44" s="157"/>
      <c r="Q44" s="186"/>
      <c r="R44" s="76"/>
      <c r="S44" s="76"/>
    </row>
    <row r="45" spans="1:19" s="1052" customFormat="1" ht="12.75" customHeight="1">
      <c r="A45" s="126" t="s">
        <v>1280</v>
      </c>
      <c r="B45" s="182">
        <v>62937824927</v>
      </c>
      <c r="C45" s="411" t="s">
        <v>1192</v>
      </c>
      <c r="D45" s="411" t="s">
        <v>1273</v>
      </c>
      <c r="E45" s="108" t="s">
        <v>1126</v>
      </c>
      <c r="F45" s="108" t="s">
        <v>1111</v>
      </c>
      <c r="G45" s="108" t="s">
        <v>1113</v>
      </c>
      <c r="H45" s="413">
        <v>21863806.460000001</v>
      </c>
      <c r="I45" s="414">
        <v>110.7908</v>
      </c>
      <c r="J45" s="415">
        <v>9.1682766371856683E-3</v>
      </c>
      <c r="K45" s="415">
        <v>1.0357019418157476E-2</v>
      </c>
      <c r="L45" s="415">
        <v>2.126092781724398E-2</v>
      </c>
      <c r="M45" s="280"/>
      <c r="N45" s="280"/>
      <c r="O45" s="280"/>
      <c r="P45" s="157"/>
      <c r="Q45" s="186"/>
      <c r="R45" s="76"/>
      <c r="S45" s="76"/>
    </row>
    <row r="46" spans="1:19" s="1052" customFormat="1" ht="12.75" customHeight="1">
      <c r="A46" s="126" t="s">
        <v>1281</v>
      </c>
      <c r="B46" s="182">
        <v>52772437018</v>
      </c>
      <c r="C46" s="411" t="s">
        <v>1193</v>
      </c>
      <c r="D46" s="411" t="s">
        <v>1273</v>
      </c>
      <c r="E46" s="108" t="s">
        <v>1114</v>
      </c>
      <c r="F46" s="108" t="s">
        <v>1111</v>
      </c>
      <c r="G46" s="108" t="s">
        <v>1113</v>
      </c>
      <c r="H46" s="413">
        <v>60261549.710000001</v>
      </c>
      <c r="I46" s="414">
        <v>20.3718</v>
      </c>
      <c r="J46" s="415">
        <v>-8.262452185174074E-3</v>
      </c>
      <c r="K46" s="415">
        <v>-6.2302239446632157E-4</v>
      </c>
      <c r="L46" s="415">
        <v>7.7361121108980857E-2</v>
      </c>
      <c r="M46" s="280"/>
      <c r="N46" s="280"/>
      <c r="O46" s="280"/>
      <c r="P46" s="157"/>
      <c r="Q46" s="186"/>
      <c r="R46" s="76"/>
      <c r="S46" s="76"/>
    </row>
    <row r="47" spans="1:19" s="1052" customFormat="1" ht="12.75" customHeight="1">
      <c r="A47" s="126" t="s">
        <v>1282</v>
      </c>
      <c r="B47" s="182" t="s">
        <v>1194</v>
      </c>
      <c r="C47" s="411" t="s">
        <v>1195</v>
      </c>
      <c r="D47" s="411" t="s">
        <v>1273</v>
      </c>
      <c r="E47" s="108" t="s">
        <v>1126</v>
      </c>
      <c r="F47" s="108" t="s">
        <v>1111</v>
      </c>
      <c r="G47" s="108" t="s">
        <v>1113</v>
      </c>
      <c r="H47" s="413">
        <v>3298102.14</v>
      </c>
      <c r="I47" s="414">
        <v>101.06780000000001</v>
      </c>
      <c r="J47" s="415">
        <v>2.7378464175201289E-2</v>
      </c>
      <c r="K47" s="415">
        <v>9.9871687765569206E-3</v>
      </c>
      <c r="L47" s="415">
        <v>3.8224030216678972E-2</v>
      </c>
      <c r="M47" s="280"/>
      <c r="N47" s="280"/>
      <c r="O47" s="280"/>
      <c r="P47" s="157"/>
      <c r="Q47" s="186"/>
      <c r="R47" s="76"/>
      <c r="S47" s="76"/>
    </row>
    <row r="48" spans="1:19" s="254" customFormat="1" ht="12.75" customHeight="1">
      <c r="A48" s="126" t="s">
        <v>1283</v>
      </c>
      <c r="B48" s="182" t="s">
        <v>1196</v>
      </c>
      <c r="C48" s="411" t="s">
        <v>1197</v>
      </c>
      <c r="D48" s="411" t="s">
        <v>1273</v>
      </c>
      <c r="E48" s="108" t="s">
        <v>1126</v>
      </c>
      <c r="F48" s="108" t="s">
        <v>1111</v>
      </c>
      <c r="G48" s="108" t="s">
        <v>1113</v>
      </c>
      <c r="H48" s="413">
        <v>3335940.94</v>
      </c>
      <c r="I48" s="414">
        <v>98.078800000000001</v>
      </c>
      <c r="J48" s="415">
        <v>4.7652346905229237E-3</v>
      </c>
      <c r="K48" s="415">
        <v>5.4970853760305527E-3</v>
      </c>
      <c r="L48" s="415">
        <v>2.8698090212928129E-2</v>
      </c>
      <c r="M48" s="280"/>
      <c r="N48" s="280"/>
      <c r="O48" s="280"/>
      <c r="P48" s="157"/>
      <c r="Q48" s="186"/>
      <c r="R48" s="76"/>
      <c r="S48" s="76"/>
    </row>
    <row r="49" spans="1:19" s="254" customFormat="1" ht="12.75" customHeight="1">
      <c r="A49" s="126" t="s">
        <v>1284</v>
      </c>
      <c r="B49" s="182">
        <v>66324185184</v>
      </c>
      <c r="C49" s="411" t="s">
        <v>1198</v>
      </c>
      <c r="D49" s="411" t="s">
        <v>1273</v>
      </c>
      <c r="E49" s="108" t="s">
        <v>1116</v>
      </c>
      <c r="F49" s="108" t="s">
        <v>1111</v>
      </c>
      <c r="G49" s="108" t="s">
        <v>1113</v>
      </c>
      <c r="H49" s="413">
        <v>75635044.219999999</v>
      </c>
      <c r="I49" s="414">
        <v>19.455400000000001</v>
      </c>
      <c r="J49" s="415">
        <v>1.5593857651979626E-2</v>
      </c>
      <c r="K49" s="415">
        <v>2.9642383969399333E-3</v>
      </c>
      <c r="L49" s="415">
        <v>1.968656607542929E-2</v>
      </c>
      <c r="M49" s="280"/>
      <c r="N49" s="280"/>
      <c r="O49" s="280"/>
      <c r="P49" s="157"/>
      <c r="Q49" s="186"/>
      <c r="R49" s="76"/>
      <c r="S49" s="76"/>
    </row>
    <row r="50" spans="1:19" s="254" customFormat="1" ht="12.75" customHeight="1">
      <c r="A50" s="126" t="s">
        <v>1340</v>
      </c>
      <c r="B50" s="182" t="s">
        <v>1359</v>
      </c>
      <c r="C50" s="411" t="s">
        <v>1360</v>
      </c>
      <c r="D50" s="411" t="s">
        <v>1273</v>
      </c>
      <c r="E50" s="108" t="s">
        <v>1126</v>
      </c>
      <c r="F50" s="108" t="s">
        <v>1111</v>
      </c>
      <c r="G50" s="108" t="s">
        <v>1113</v>
      </c>
      <c r="H50" s="413">
        <v>18073910.739999998</v>
      </c>
      <c r="I50" s="414">
        <v>103.059</v>
      </c>
      <c r="J50" s="415">
        <v>3.7308316133828345E-3</v>
      </c>
      <c r="K50" s="415">
        <v>3.7311579445613585E-3</v>
      </c>
      <c r="L50" s="415">
        <v>1.2295799234274707E-2</v>
      </c>
      <c r="M50" s="280"/>
      <c r="N50" s="280"/>
      <c r="O50" s="280"/>
      <c r="P50" s="157"/>
      <c r="Q50" s="186"/>
      <c r="R50" s="76"/>
      <c r="S50" s="76"/>
    </row>
    <row r="51" spans="1:19" s="1052" customFormat="1" ht="12.75" customHeight="1">
      <c r="A51" s="126" t="s">
        <v>1348</v>
      </c>
      <c r="B51" s="182" t="s">
        <v>1357</v>
      </c>
      <c r="C51" s="411" t="s">
        <v>1358</v>
      </c>
      <c r="D51" s="411" t="s">
        <v>1273</v>
      </c>
      <c r="E51" s="108" t="s">
        <v>1126</v>
      </c>
      <c r="F51" s="108" t="s">
        <v>1111</v>
      </c>
      <c r="G51" s="108" t="s">
        <v>1113</v>
      </c>
      <c r="H51" s="413">
        <v>4179539.73</v>
      </c>
      <c r="I51" s="414">
        <v>103.9468</v>
      </c>
      <c r="J51" s="415">
        <v>1.864065494473488E-3</v>
      </c>
      <c r="K51" s="415">
        <v>3.8581401929358439E-3</v>
      </c>
      <c r="L51" s="415">
        <v>1.1597160390006023E-2</v>
      </c>
      <c r="M51" s="280"/>
      <c r="N51" s="280"/>
      <c r="O51" s="280"/>
      <c r="P51" s="157"/>
      <c r="Q51" s="186"/>
      <c r="R51" s="76"/>
      <c r="S51" s="76"/>
    </row>
    <row r="52" spans="1:19" s="1052" customFormat="1" ht="12.75" customHeight="1">
      <c r="A52" s="126" t="s">
        <v>1382</v>
      </c>
      <c r="B52" s="182" t="s">
        <v>1355</v>
      </c>
      <c r="C52" s="411" t="s">
        <v>1356</v>
      </c>
      <c r="D52" s="411" t="s">
        <v>1273</v>
      </c>
      <c r="E52" s="108" t="s">
        <v>1126</v>
      </c>
      <c r="F52" s="108" t="s">
        <v>1111</v>
      </c>
      <c r="G52" s="108" t="s">
        <v>1113</v>
      </c>
      <c r="H52" s="413">
        <v>25838036.260000002</v>
      </c>
      <c r="I52" s="414">
        <v>103.4526</v>
      </c>
      <c r="J52" s="415">
        <v>2.3041441797537754E-3</v>
      </c>
      <c r="K52" s="415">
        <v>2.7129269661450017E-3</v>
      </c>
      <c r="L52" s="415">
        <v>1.5860199919767615E-2</v>
      </c>
      <c r="M52" s="280"/>
      <c r="N52" s="280"/>
      <c r="O52" s="280"/>
      <c r="P52" s="157"/>
      <c r="Q52" s="186"/>
      <c r="R52" s="76"/>
      <c r="S52" s="76"/>
    </row>
    <row r="53" spans="1:19" s="1052" customFormat="1" ht="12.75" customHeight="1">
      <c r="A53" s="126" t="s">
        <v>1423</v>
      </c>
      <c r="B53" s="182" t="s">
        <v>1424</v>
      </c>
      <c r="C53" s="411" t="s">
        <v>1425</v>
      </c>
      <c r="D53" s="411" t="s">
        <v>1273</v>
      </c>
      <c r="E53" s="108" t="s">
        <v>1126</v>
      </c>
      <c r="F53" s="108" t="s">
        <v>1111</v>
      </c>
      <c r="G53" s="108" t="s">
        <v>1113</v>
      </c>
      <c r="H53" s="413">
        <v>31627955.100000001</v>
      </c>
      <c r="I53" s="414">
        <v>103.0625</v>
      </c>
      <c r="J53" s="415">
        <v>2.0002504332550242E-3</v>
      </c>
      <c r="K53" s="415">
        <v>2.6929816112553073E-3</v>
      </c>
      <c r="L53" s="415">
        <v>1.4114194595492124E-2</v>
      </c>
      <c r="M53" s="280"/>
      <c r="N53" s="280"/>
      <c r="O53" s="280"/>
      <c r="P53" s="157"/>
      <c r="Q53" s="186"/>
      <c r="R53" s="76"/>
      <c r="S53" s="76"/>
    </row>
    <row r="54" spans="1:19" s="254" customFormat="1" ht="12.75" customHeight="1">
      <c r="A54" s="126" t="s">
        <v>1453</v>
      </c>
      <c r="B54" s="182" t="s">
        <v>1582</v>
      </c>
      <c r="C54" s="411" t="s">
        <v>1583</v>
      </c>
      <c r="D54" s="411" t="s">
        <v>1273</v>
      </c>
      <c r="E54" s="108" t="s">
        <v>1126</v>
      </c>
      <c r="F54" s="108" t="s">
        <v>1111</v>
      </c>
      <c r="G54" s="108" t="s">
        <v>1113</v>
      </c>
      <c r="H54" s="413">
        <v>25829698.510000002</v>
      </c>
      <c r="I54" s="414">
        <v>103.9602</v>
      </c>
      <c r="J54" s="415">
        <v>3.1915250552800867E-3</v>
      </c>
      <c r="K54" s="415">
        <v>3.7364878173118399E-3</v>
      </c>
      <c r="L54" s="415">
        <v>1.2776764222795167E-2</v>
      </c>
      <c r="M54" s="280"/>
      <c r="N54" s="280"/>
      <c r="O54" s="280"/>
      <c r="P54" s="157"/>
      <c r="Q54" s="186"/>
      <c r="R54" s="76"/>
      <c r="S54" s="76"/>
    </row>
    <row r="55" spans="1:19" s="254" customFormat="1" ht="12.75" customHeight="1">
      <c r="A55" s="126" t="s">
        <v>1566</v>
      </c>
      <c r="B55" s="182" t="s">
        <v>1454</v>
      </c>
      <c r="C55" s="411" t="s">
        <v>1455</v>
      </c>
      <c r="D55" s="411" t="s">
        <v>1273</v>
      </c>
      <c r="E55" s="108" t="s">
        <v>1126</v>
      </c>
      <c r="F55" s="108" t="s">
        <v>1111</v>
      </c>
      <c r="G55" s="108" t="s">
        <v>1113</v>
      </c>
      <c r="H55" s="413">
        <v>14137769.4</v>
      </c>
      <c r="I55" s="414">
        <v>102.0295</v>
      </c>
      <c r="J55" s="415">
        <v>3.5619292281523496E-3</v>
      </c>
      <c r="K55" s="415">
        <v>4.06825296385116E-3</v>
      </c>
      <c r="L55" s="415" t="s">
        <v>1111</v>
      </c>
      <c r="M55" s="280"/>
      <c r="N55" s="280"/>
      <c r="O55" s="280"/>
      <c r="P55" s="157"/>
      <c r="Q55" s="186"/>
      <c r="R55" s="76"/>
      <c r="S55" s="76"/>
    </row>
    <row r="56" spans="1:19" ht="12.75" customHeight="1">
      <c r="A56" s="126" t="s">
        <v>1336</v>
      </c>
      <c r="B56" s="182" t="s">
        <v>1361</v>
      </c>
      <c r="C56" s="411" t="s">
        <v>1362</v>
      </c>
      <c r="D56" s="411" t="s">
        <v>1273</v>
      </c>
      <c r="E56" s="412" t="s">
        <v>1126</v>
      </c>
      <c r="F56" s="412" t="s">
        <v>1111</v>
      </c>
      <c r="G56" s="412" t="s">
        <v>1113</v>
      </c>
      <c r="H56" s="413">
        <v>18602604.989999998</v>
      </c>
      <c r="I56" s="414">
        <v>106.0154</v>
      </c>
      <c r="J56" s="415">
        <v>4.7208293679648072E-3</v>
      </c>
      <c r="K56" s="415">
        <v>4.7243616899281804E-3</v>
      </c>
      <c r="L56" s="415">
        <v>1.6855727521730701E-2</v>
      </c>
      <c r="M56" s="280"/>
      <c r="N56" s="280"/>
      <c r="O56" s="280"/>
      <c r="P56" s="157"/>
      <c r="Q56" s="186"/>
      <c r="R56" s="76"/>
      <c r="S56" s="76"/>
    </row>
    <row r="57" spans="1:19" s="254" customFormat="1" ht="12.75" customHeight="1">
      <c r="A57" s="126" t="s">
        <v>1338</v>
      </c>
      <c r="B57" s="182" t="s">
        <v>1355</v>
      </c>
      <c r="C57" s="411" t="s">
        <v>1356</v>
      </c>
      <c r="D57" s="411" t="s">
        <v>1273</v>
      </c>
      <c r="E57" s="412" t="s">
        <v>1126</v>
      </c>
      <c r="F57" s="412" t="s">
        <v>1111</v>
      </c>
      <c r="G57" s="412" t="s">
        <v>1113</v>
      </c>
      <c r="H57" s="413">
        <v>7042547.3099999996</v>
      </c>
      <c r="I57" s="414">
        <v>108.3642</v>
      </c>
      <c r="J57" s="415">
        <v>5.2656409779110458E-3</v>
      </c>
      <c r="K57" s="415">
        <v>5.424964858808945E-3</v>
      </c>
      <c r="L57" s="415">
        <v>1.6200333807025125E-2</v>
      </c>
      <c r="M57" s="280"/>
      <c r="N57" s="280"/>
      <c r="O57" s="280"/>
      <c r="P57" s="157"/>
      <c r="Q57" s="186"/>
      <c r="R57" s="76"/>
      <c r="S57" s="76"/>
    </row>
    <row r="58" spans="1:19" s="254" customFormat="1" ht="12.75" customHeight="1">
      <c r="A58" s="126" t="s">
        <v>1318</v>
      </c>
      <c r="B58" s="182" t="s">
        <v>1319</v>
      </c>
      <c r="C58" s="411" t="s">
        <v>1320</v>
      </c>
      <c r="D58" s="411" t="s">
        <v>1273</v>
      </c>
      <c r="E58" s="412" t="s">
        <v>1126</v>
      </c>
      <c r="F58" s="412" t="s">
        <v>1111</v>
      </c>
      <c r="G58" s="412" t="s">
        <v>1113</v>
      </c>
      <c r="H58" s="413">
        <v>22230254.66</v>
      </c>
      <c r="I58" s="414">
        <v>103.2491</v>
      </c>
      <c r="J58" s="415">
        <v>3.7468315692232856E-3</v>
      </c>
      <c r="K58" s="415">
        <v>4.5084092436982193E-3</v>
      </c>
      <c r="L58" s="415">
        <v>1.5936338473803824E-2</v>
      </c>
      <c r="M58" s="280"/>
      <c r="N58" s="280"/>
      <c r="O58" s="280"/>
      <c r="P58" s="157"/>
      <c r="Q58" s="186"/>
      <c r="R58" s="76"/>
      <c r="S58" s="76"/>
    </row>
    <row r="59" spans="1:19" s="254" customFormat="1" ht="12.75" customHeight="1">
      <c r="A59" s="126" t="s">
        <v>1131</v>
      </c>
      <c r="B59" s="182">
        <v>84300431782</v>
      </c>
      <c r="C59" s="411" t="s">
        <v>1132</v>
      </c>
      <c r="D59" s="411" t="s">
        <v>139</v>
      </c>
      <c r="E59" s="412" t="s">
        <v>1112</v>
      </c>
      <c r="F59" s="412" t="s">
        <v>1111</v>
      </c>
      <c r="G59" s="412" t="s">
        <v>1113</v>
      </c>
      <c r="H59" s="413">
        <v>13856325.789999999</v>
      </c>
      <c r="I59" s="414">
        <v>32.051400000000001</v>
      </c>
      <c r="J59" s="415">
        <v>-2.9561346352690809E-2</v>
      </c>
      <c r="K59" s="415">
        <v>2.5085076568911457E-3</v>
      </c>
      <c r="L59" s="415">
        <v>0.18614755693472551</v>
      </c>
      <c r="M59" s="280"/>
      <c r="N59" s="280"/>
      <c r="O59" s="280"/>
      <c r="P59" s="157"/>
      <c r="Q59" s="186"/>
      <c r="R59" s="76"/>
      <c r="S59" s="76"/>
    </row>
    <row r="60" spans="1:19" s="254" customFormat="1" ht="12.75" customHeight="1">
      <c r="A60" s="126" t="s">
        <v>1133</v>
      </c>
      <c r="B60" s="182" t="s">
        <v>1134</v>
      </c>
      <c r="C60" s="411" t="s">
        <v>1135</v>
      </c>
      <c r="D60" s="411" t="s">
        <v>139</v>
      </c>
      <c r="E60" s="412" t="s">
        <v>1112</v>
      </c>
      <c r="F60" s="412" t="s">
        <v>1111</v>
      </c>
      <c r="G60" s="412" t="s">
        <v>1136</v>
      </c>
      <c r="H60" s="413">
        <v>662010.69999999995</v>
      </c>
      <c r="I60" s="414">
        <v>30.2758</v>
      </c>
      <c r="J60" s="415">
        <v>1.256059587769065E-2</v>
      </c>
      <c r="K60" s="415">
        <v>4.7209609410006514E-2</v>
      </c>
      <c r="L60" s="415">
        <v>0.23784632190663513</v>
      </c>
      <c r="M60" s="280"/>
      <c r="N60" s="280"/>
      <c r="O60" s="280"/>
      <c r="P60" s="157"/>
      <c r="Q60" s="186"/>
      <c r="R60" s="76"/>
      <c r="S60" s="76"/>
    </row>
    <row r="61" spans="1:19" s="254" customFormat="1" ht="12.75" customHeight="1">
      <c r="A61" s="126" t="s">
        <v>1137</v>
      </c>
      <c r="B61" s="182" t="s">
        <v>1138</v>
      </c>
      <c r="C61" s="411" t="s">
        <v>1139</v>
      </c>
      <c r="D61" s="411" t="s">
        <v>1140</v>
      </c>
      <c r="E61" s="412" t="s">
        <v>1114</v>
      </c>
      <c r="F61" s="412" t="s">
        <v>1111</v>
      </c>
      <c r="G61" s="412" t="s">
        <v>1113</v>
      </c>
      <c r="H61" s="413">
        <v>5668673.8700000001</v>
      </c>
      <c r="I61" s="414">
        <v>106.8514</v>
      </c>
      <c r="J61" s="415">
        <v>6.3208609962410733E-3</v>
      </c>
      <c r="K61" s="415">
        <v>6.6284934779619054E-3</v>
      </c>
      <c r="L61" s="415">
        <v>3.3839316396495844E-2</v>
      </c>
      <c r="M61" s="280"/>
      <c r="N61" s="280"/>
      <c r="O61" s="280"/>
      <c r="P61" s="157"/>
      <c r="Q61" s="186"/>
      <c r="R61" s="76"/>
      <c r="S61" s="76"/>
    </row>
    <row r="62" spans="1:19" s="254" customFormat="1" ht="12.75" customHeight="1">
      <c r="A62" s="107" t="s">
        <v>1141</v>
      </c>
      <c r="B62" s="416">
        <v>80921653541</v>
      </c>
      <c r="C62" s="417" t="s">
        <v>1142</v>
      </c>
      <c r="D62" s="417" t="s">
        <v>1140</v>
      </c>
      <c r="E62" s="108" t="s">
        <v>1112</v>
      </c>
      <c r="F62" s="108" t="s">
        <v>1111</v>
      </c>
      <c r="G62" s="108" t="s">
        <v>1113</v>
      </c>
      <c r="H62" s="413">
        <v>5568691.79</v>
      </c>
      <c r="I62" s="414">
        <v>23.803699999999999</v>
      </c>
      <c r="J62" s="415">
        <v>8.55467051187353E-3</v>
      </c>
      <c r="K62" s="415">
        <v>4.5281139751185417E-3</v>
      </c>
      <c r="L62" s="415">
        <v>0.20278792841313553</v>
      </c>
      <c r="M62" s="280"/>
      <c r="N62" s="280"/>
      <c r="O62" s="280"/>
      <c r="P62" s="157"/>
      <c r="Q62" s="186"/>
      <c r="R62" s="76"/>
      <c r="S62" s="76"/>
    </row>
    <row r="63" spans="1:19" s="254" customFormat="1" ht="12.75" customHeight="1">
      <c r="A63" s="107" t="s">
        <v>1143</v>
      </c>
      <c r="B63" s="416">
        <v>43449016606</v>
      </c>
      <c r="C63" s="417" t="s">
        <v>1144</v>
      </c>
      <c r="D63" s="417" t="s">
        <v>1140</v>
      </c>
      <c r="E63" s="108" t="s">
        <v>1114</v>
      </c>
      <c r="F63" s="108" t="s">
        <v>1111</v>
      </c>
      <c r="G63" s="108" t="s">
        <v>1113</v>
      </c>
      <c r="H63" s="413">
        <v>14341530.050000001</v>
      </c>
      <c r="I63" s="414">
        <v>20.120999999999999</v>
      </c>
      <c r="J63" s="415">
        <v>4.2078113198424916E-3</v>
      </c>
      <c r="K63" s="415">
        <v>2.026862148473807E-3</v>
      </c>
      <c r="L63" s="415">
        <v>0.12497699273279284</v>
      </c>
      <c r="M63" s="280"/>
      <c r="N63" s="280"/>
      <c r="O63" s="280"/>
      <c r="P63" s="157"/>
      <c r="Q63" s="186"/>
      <c r="R63" s="76"/>
      <c r="S63" s="76"/>
    </row>
    <row r="64" spans="1:19" s="254" customFormat="1" ht="12.75" customHeight="1">
      <c r="A64" s="422" t="s">
        <v>1383</v>
      </c>
      <c r="B64" s="416" t="s">
        <v>1145</v>
      </c>
      <c r="C64" s="417" t="s">
        <v>1146</v>
      </c>
      <c r="D64" s="417" t="s">
        <v>1140</v>
      </c>
      <c r="E64" s="108" t="s">
        <v>1116</v>
      </c>
      <c r="F64" s="108" t="s">
        <v>1111</v>
      </c>
      <c r="G64" s="108" t="s">
        <v>1113</v>
      </c>
      <c r="H64" s="413">
        <v>7306376.0499999998</v>
      </c>
      <c r="I64" s="414">
        <v>19.014600000000002</v>
      </c>
      <c r="J64" s="415">
        <v>-1.2845621626655923E-4</v>
      </c>
      <c r="K64" s="415">
        <v>2.83743301970385E-3</v>
      </c>
      <c r="L64" s="415">
        <v>1.6973477244780488E-2</v>
      </c>
      <c r="M64" s="280"/>
      <c r="N64" s="280"/>
      <c r="O64" s="280"/>
      <c r="P64" s="157"/>
      <c r="Q64" s="186"/>
      <c r="R64" s="76"/>
      <c r="S64" s="76"/>
    </row>
    <row r="65" spans="1:19" s="254" customFormat="1" ht="12.75" customHeight="1">
      <c r="A65" s="422" t="s">
        <v>1147</v>
      </c>
      <c r="B65" s="416" t="s">
        <v>1148</v>
      </c>
      <c r="C65" s="417" t="s">
        <v>1149</v>
      </c>
      <c r="D65" s="417" t="s">
        <v>1140</v>
      </c>
      <c r="E65" s="108" t="s">
        <v>1116</v>
      </c>
      <c r="F65" s="108" t="s">
        <v>1111</v>
      </c>
      <c r="G65" s="108" t="s">
        <v>1113</v>
      </c>
      <c r="H65" s="413">
        <v>12027962.859999999</v>
      </c>
      <c r="I65" s="414">
        <v>166.01779999999999</v>
      </c>
      <c r="J65" s="415">
        <v>4.4011561611563277E-3</v>
      </c>
      <c r="K65" s="415">
        <v>8.0911896811675099E-3</v>
      </c>
      <c r="L65" s="415">
        <v>2.1103658609851417E-2</v>
      </c>
      <c r="M65" s="280"/>
      <c r="N65" s="280"/>
      <c r="O65" s="280"/>
      <c r="P65" s="157"/>
      <c r="Q65" s="186"/>
      <c r="R65" s="76"/>
      <c r="S65" s="76"/>
    </row>
    <row r="66" spans="1:19" s="254" customFormat="1" ht="12.75" customHeight="1">
      <c r="A66" s="422" t="s">
        <v>1150</v>
      </c>
      <c r="B66" s="416">
        <v>99792542550</v>
      </c>
      <c r="C66" s="417" t="s">
        <v>1151</v>
      </c>
      <c r="D66" s="417" t="s">
        <v>111</v>
      </c>
      <c r="E66" s="108" t="s">
        <v>1114</v>
      </c>
      <c r="F66" s="108" t="s">
        <v>113</v>
      </c>
      <c r="G66" s="108" t="s">
        <v>1113</v>
      </c>
      <c r="H66" s="413">
        <v>12696555.130000001</v>
      </c>
      <c r="I66" s="414">
        <v>17.385100000000001</v>
      </c>
      <c r="J66" s="415">
        <v>-1.9858073416063604E-3</v>
      </c>
      <c r="K66" s="415">
        <v>7.9955007189573823E-3</v>
      </c>
      <c r="L66" s="415">
        <v>4.8191826743358979E-2</v>
      </c>
      <c r="M66" s="280"/>
      <c r="N66" s="280"/>
      <c r="O66" s="280"/>
      <c r="P66" s="157"/>
      <c r="Q66" s="186"/>
      <c r="R66" s="76"/>
      <c r="S66" s="76"/>
    </row>
    <row r="67" spans="1:19" s="254" customFormat="1" ht="12.75" customHeight="1">
      <c r="A67" s="422" t="s">
        <v>1111</v>
      </c>
      <c r="B67" s="416" t="s">
        <v>1111</v>
      </c>
      <c r="C67" s="417" t="s">
        <v>1111</v>
      </c>
      <c r="D67" s="417" t="s">
        <v>1111</v>
      </c>
      <c r="E67" s="108" t="s">
        <v>1111</v>
      </c>
      <c r="F67" s="108" t="s">
        <v>114</v>
      </c>
      <c r="G67" s="108" t="s">
        <v>1113</v>
      </c>
      <c r="H67" s="413">
        <v>6967037.1299999999</v>
      </c>
      <c r="I67" s="414">
        <v>16.7059</v>
      </c>
      <c r="J67" s="415">
        <v>-4.6361054016308412E-4</v>
      </c>
      <c r="K67" s="415">
        <v>7.5691780656679253E-3</v>
      </c>
      <c r="L67" s="415">
        <v>4.4765198466551137E-2</v>
      </c>
      <c r="M67" s="280"/>
      <c r="N67" s="280"/>
      <c r="O67" s="280"/>
      <c r="P67" s="157"/>
      <c r="Q67" s="186"/>
      <c r="R67" s="76"/>
      <c r="S67" s="76"/>
    </row>
    <row r="68" spans="1:19" s="254" customFormat="1" ht="12.75" customHeight="1">
      <c r="A68" s="422" t="s">
        <v>1111</v>
      </c>
      <c r="B68" s="416" t="s">
        <v>1111</v>
      </c>
      <c r="C68" s="417" t="s">
        <v>1111</v>
      </c>
      <c r="D68" s="417" t="s">
        <v>1111</v>
      </c>
      <c r="E68" s="108" t="s">
        <v>1111</v>
      </c>
      <c r="F68" s="108" t="s">
        <v>115</v>
      </c>
      <c r="G68" s="108" t="s">
        <v>1113</v>
      </c>
      <c r="H68" s="413">
        <v>1262301.99</v>
      </c>
      <c r="I68" s="414">
        <v>17.29</v>
      </c>
      <c r="J68" s="415">
        <v>3.0832390739329307E-2</v>
      </c>
      <c r="K68" s="415">
        <v>8.2044165067960417E-3</v>
      </c>
      <c r="L68" s="415">
        <v>4.9889485317335058E-2</v>
      </c>
      <c r="M68" s="280"/>
      <c r="N68" s="280"/>
      <c r="O68" s="280"/>
      <c r="P68" s="157"/>
      <c r="Q68" s="186"/>
      <c r="R68" s="76"/>
      <c r="S68" s="76"/>
    </row>
    <row r="69" spans="1:19" s="254" customFormat="1" ht="12.75" customHeight="1">
      <c r="A69" s="422" t="s">
        <v>1438</v>
      </c>
      <c r="B69" s="416" t="s">
        <v>1439</v>
      </c>
      <c r="C69" s="417" t="s">
        <v>1440</v>
      </c>
      <c r="D69" s="417" t="s">
        <v>111</v>
      </c>
      <c r="E69" s="108" t="s">
        <v>1112</v>
      </c>
      <c r="F69" s="108" t="s">
        <v>113</v>
      </c>
      <c r="G69" s="108" t="s">
        <v>1113</v>
      </c>
      <c r="H69" s="413">
        <v>9103452.1400000006</v>
      </c>
      <c r="I69" s="414">
        <v>15.617900000000001</v>
      </c>
      <c r="J69" s="415">
        <v>-2.4324987239178641E-2</v>
      </c>
      <c r="K69" s="415">
        <v>-2.0120964200117886E-2</v>
      </c>
      <c r="L69" s="415">
        <v>0.2416572324211117</v>
      </c>
      <c r="M69" s="280"/>
      <c r="N69" s="280"/>
      <c r="O69" s="280"/>
      <c r="P69" s="157"/>
      <c r="Q69" s="186"/>
      <c r="R69" s="76"/>
      <c r="S69" s="76"/>
    </row>
    <row r="70" spans="1:19" s="254" customFormat="1" ht="12.75" customHeight="1">
      <c r="A70" s="422" t="s">
        <v>1111</v>
      </c>
      <c r="B70" s="416" t="s">
        <v>1111</v>
      </c>
      <c r="C70" s="417" t="s">
        <v>1111</v>
      </c>
      <c r="D70" s="417" t="s">
        <v>1111</v>
      </c>
      <c r="E70" s="108" t="s">
        <v>1111</v>
      </c>
      <c r="F70" s="108" t="s">
        <v>114</v>
      </c>
      <c r="G70" s="108" t="s">
        <v>1113</v>
      </c>
      <c r="H70" s="413">
        <v>5249541.99</v>
      </c>
      <c r="I70" s="414">
        <v>77.726100000000002</v>
      </c>
      <c r="J70" s="415">
        <v>-8.0317464478708911E-2</v>
      </c>
      <c r="K70" s="415">
        <v>-1.9748524441305593E-2</v>
      </c>
      <c r="L70" s="415" t="s">
        <v>1111</v>
      </c>
      <c r="M70" s="280"/>
      <c r="N70" s="280"/>
      <c r="O70" s="280"/>
      <c r="P70" s="157"/>
      <c r="Q70" s="186"/>
      <c r="R70" s="76"/>
      <c r="S70" s="76"/>
    </row>
    <row r="71" spans="1:19" s="254" customFormat="1" ht="12.75" customHeight="1">
      <c r="A71" s="422" t="s">
        <v>1152</v>
      </c>
      <c r="B71" s="416">
        <v>48827873221</v>
      </c>
      <c r="C71" s="417" t="s">
        <v>1153</v>
      </c>
      <c r="D71" s="417" t="s">
        <v>111</v>
      </c>
      <c r="E71" s="108" t="s">
        <v>1116</v>
      </c>
      <c r="F71" s="108" t="s">
        <v>113</v>
      </c>
      <c r="G71" s="108" t="s">
        <v>1113</v>
      </c>
      <c r="H71" s="413">
        <v>8061887.5300000003</v>
      </c>
      <c r="I71" s="414">
        <v>224.2527</v>
      </c>
      <c r="J71" s="415">
        <v>3.9223114478337262E-3</v>
      </c>
      <c r="K71" s="415">
        <v>4.6106256733722262E-3</v>
      </c>
      <c r="L71" s="415">
        <v>2.2625633233633202E-2</v>
      </c>
      <c r="M71" s="280"/>
      <c r="N71" s="280"/>
      <c r="O71" s="280"/>
      <c r="P71" s="157"/>
      <c r="Q71" s="186"/>
      <c r="R71" s="76"/>
      <c r="S71" s="76"/>
    </row>
    <row r="72" spans="1:19" ht="12.75" customHeight="1">
      <c r="A72" s="107" t="s">
        <v>1111</v>
      </c>
      <c r="B72" s="416" t="s">
        <v>1111</v>
      </c>
      <c r="C72" s="417" t="s">
        <v>1111</v>
      </c>
      <c r="D72" s="417" t="s">
        <v>1111</v>
      </c>
      <c r="E72" s="108" t="s">
        <v>1111</v>
      </c>
      <c r="F72" s="108" t="s">
        <v>114</v>
      </c>
      <c r="G72" s="108" t="s">
        <v>1113</v>
      </c>
      <c r="H72" s="413">
        <v>5626837.5499999998</v>
      </c>
      <c r="I72" s="414">
        <v>213.82599999999999</v>
      </c>
      <c r="J72" s="415">
        <v>-4.9137383432096282E-4</v>
      </c>
      <c r="K72" s="415">
        <v>4.1843755136543592E-3</v>
      </c>
      <c r="L72" s="415">
        <v>1.9273753269454463E-2</v>
      </c>
      <c r="M72" s="280"/>
      <c r="N72" s="280"/>
      <c r="O72" s="280"/>
      <c r="P72" s="157"/>
      <c r="Q72" s="186"/>
      <c r="R72" s="76"/>
      <c r="S72" s="76"/>
    </row>
    <row r="73" spans="1:19" ht="12.75" customHeight="1">
      <c r="A73" s="422" t="s">
        <v>1111</v>
      </c>
      <c r="B73" s="416" t="s">
        <v>1111</v>
      </c>
      <c r="C73" s="417" t="s">
        <v>1111</v>
      </c>
      <c r="D73" s="417" t="s">
        <v>1111</v>
      </c>
      <c r="E73" s="108" t="s">
        <v>1111</v>
      </c>
      <c r="F73" s="108" t="s">
        <v>115</v>
      </c>
      <c r="G73" s="108" t="s">
        <v>1113</v>
      </c>
      <c r="H73" s="413">
        <v>792952.77</v>
      </c>
      <c r="I73" s="414">
        <v>219.2405</v>
      </c>
      <c r="J73" s="415">
        <v>9.0166407522480618E-2</v>
      </c>
      <c r="K73" s="415">
        <v>4.8201374222691662E-3</v>
      </c>
      <c r="L73" s="415">
        <v>2.4350461246336996E-2</v>
      </c>
      <c r="M73" s="280"/>
      <c r="N73" s="280"/>
      <c r="O73" s="280"/>
      <c r="P73" s="157"/>
      <c r="Q73" s="186"/>
      <c r="R73" s="76"/>
      <c r="S73" s="76"/>
    </row>
    <row r="74" spans="1:19" ht="12.75" customHeight="1">
      <c r="A74" s="107" t="s">
        <v>1154</v>
      </c>
      <c r="B74" s="182" t="s">
        <v>1155</v>
      </c>
      <c r="C74" s="411" t="s">
        <v>991</v>
      </c>
      <c r="D74" s="417" t="s">
        <v>111</v>
      </c>
      <c r="E74" s="108" t="s">
        <v>1112</v>
      </c>
      <c r="F74" s="108" t="s">
        <v>113</v>
      </c>
      <c r="G74" s="108" t="s">
        <v>1113</v>
      </c>
      <c r="H74" s="418">
        <v>5180244</v>
      </c>
      <c r="I74" s="419">
        <v>24.985900000000001</v>
      </c>
      <c r="J74" s="415">
        <v>5.4204984031376302E-3</v>
      </c>
      <c r="K74" s="415">
        <v>-1.4098456390668868E-2</v>
      </c>
      <c r="L74" s="415">
        <v>0.20681510819165383</v>
      </c>
      <c r="M74" s="280"/>
      <c r="N74" s="280"/>
      <c r="O74" s="280"/>
      <c r="P74" s="157"/>
      <c r="Q74" s="186"/>
      <c r="R74" s="76"/>
      <c r="S74" s="76"/>
    </row>
    <row r="75" spans="1:19" ht="12.75" customHeight="1">
      <c r="A75" s="107" t="s">
        <v>1111</v>
      </c>
      <c r="B75" s="182" t="s">
        <v>1111</v>
      </c>
      <c r="C75" s="411" t="s">
        <v>1111</v>
      </c>
      <c r="D75" s="417" t="s">
        <v>1111</v>
      </c>
      <c r="E75" s="108" t="s">
        <v>1111</v>
      </c>
      <c r="F75" s="108" t="s">
        <v>114</v>
      </c>
      <c r="G75" s="108" t="s">
        <v>1113</v>
      </c>
      <c r="H75" s="413">
        <v>82271.850000000006</v>
      </c>
      <c r="I75" s="414">
        <v>24.983899999999998</v>
      </c>
      <c r="J75" s="415">
        <v>-1.4096532722463029E-2</v>
      </c>
      <c r="K75" s="415">
        <v>-1.4095678561704239E-2</v>
      </c>
      <c r="L75" s="415">
        <v>0.2069167077282783</v>
      </c>
      <c r="M75" s="280"/>
      <c r="N75" s="280"/>
      <c r="O75" s="280"/>
      <c r="P75" s="157"/>
      <c r="Q75" s="186"/>
      <c r="R75" s="76"/>
      <c r="S75" s="76"/>
    </row>
    <row r="76" spans="1:19" ht="12.75" customHeight="1">
      <c r="A76" s="422" t="s">
        <v>1341</v>
      </c>
      <c r="B76" s="182" t="s">
        <v>1367</v>
      </c>
      <c r="C76" s="411" t="s">
        <v>1368</v>
      </c>
      <c r="D76" s="411" t="s">
        <v>111</v>
      </c>
      <c r="E76" s="108" t="s">
        <v>1114</v>
      </c>
      <c r="F76" s="108" t="s">
        <v>113</v>
      </c>
      <c r="G76" s="108" t="s">
        <v>1136</v>
      </c>
      <c r="H76" s="413">
        <v>1318545.1499999999</v>
      </c>
      <c r="I76" s="414">
        <v>114.2375</v>
      </c>
      <c r="J76" s="415">
        <v>-8.2381784177317785E-3</v>
      </c>
      <c r="K76" s="415">
        <v>4.0158249700859905E-2</v>
      </c>
      <c r="L76" s="415">
        <v>0.17968309226662726</v>
      </c>
      <c r="M76" s="280"/>
      <c r="N76" s="280"/>
      <c r="O76" s="280"/>
      <c r="P76" s="157"/>
      <c r="Q76" s="186"/>
      <c r="R76" s="76"/>
      <c r="S76" s="76"/>
    </row>
    <row r="77" spans="1:19" ht="12.75" customHeight="1">
      <c r="A77" s="422" t="s">
        <v>1111</v>
      </c>
      <c r="B77" s="182" t="s">
        <v>1111</v>
      </c>
      <c r="C77" s="411" t="s">
        <v>1111</v>
      </c>
      <c r="D77" s="411" t="s">
        <v>1111</v>
      </c>
      <c r="E77" s="108" t="s">
        <v>1111</v>
      </c>
      <c r="F77" s="108" t="s">
        <v>114</v>
      </c>
      <c r="G77" s="108" t="s">
        <v>1136</v>
      </c>
      <c r="H77" s="413">
        <v>0</v>
      </c>
      <c r="I77" s="414">
        <v>0</v>
      </c>
      <c r="J77" s="415" t="s">
        <v>1111</v>
      </c>
      <c r="K77" s="415" t="s">
        <v>1111</v>
      </c>
      <c r="L77" s="415" t="s">
        <v>1111</v>
      </c>
      <c r="M77" s="280"/>
      <c r="N77" s="280"/>
      <c r="O77" s="280"/>
      <c r="P77" s="157"/>
      <c r="Q77" s="186"/>
      <c r="R77" s="76"/>
      <c r="S77" s="76"/>
    </row>
    <row r="78" spans="1:19" ht="12.75" customHeight="1">
      <c r="A78" s="107" t="s">
        <v>1111</v>
      </c>
      <c r="B78" s="182" t="s">
        <v>1111</v>
      </c>
      <c r="C78" s="411" t="s">
        <v>1111</v>
      </c>
      <c r="D78" s="411" t="s">
        <v>1111</v>
      </c>
      <c r="E78" s="108" t="s">
        <v>1111</v>
      </c>
      <c r="F78" s="108" t="s">
        <v>115</v>
      </c>
      <c r="G78" s="108" t="s">
        <v>1136</v>
      </c>
      <c r="H78" s="413">
        <v>0</v>
      </c>
      <c r="I78" s="414">
        <v>0</v>
      </c>
      <c r="J78" s="415" t="s">
        <v>1111</v>
      </c>
      <c r="K78" s="415" t="s">
        <v>1111</v>
      </c>
      <c r="L78" s="415" t="s">
        <v>1111</v>
      </c>
      <c r="M78" s="280"/>
      <c r="N78" s="280"/>
      <c r="O78" s="280"/>
      <c r="P78" s="157"/>
      <c r="Q78" s="186"/>
      <c r="R78" s="76"/>
      <c r="S78" s="76"/>
    </row>
    <row r="79" spans="1:19" ht="12.75" customHeight="1">
      <c r="A79" s="126" t="s">
        <v>1653</v>
      </c>
      <c r="B79" s="182" t="s">
        <v>1654</v>
      </c>
      <c r="C79" s="411" t="s">
        <v>1655</v>
      </c>
      <c r="D79" s="411" t="s">
        <v>111</v>
      </c>
      <c r="E79" s="420" t="s">
        <v>1116</v>
      </c>
      <c r="F79" s="420" t="s">
        <v>1111</v>
      </c>
      <c r="G79" s="420" t="s">
        <v>1113</v>
      </c>
      <c r="H79" s="413">
        <v>4063419.96</v>
      </c>
      <c r="I79" s="414">
        <v>10.1439</v>
      </c>
      <c r="J79" s="415">
        <v>0.13538083342836238</v>
      </c>
      <c r="K79" s="415">
        <v>5.9002022926499809E-3</v>
      </c>
      <c r="L79" s="415" t="s">
        <v>1111</v>
      </c>
      <c r="M79" s="280"/>
      <c r="N79" s="280"/>
      <c r="O79" s="280"/>
      <c r="P79" s="157"/>
      <c r="Q79" s="186"/>
      <c r="R79" s="76"/>
      <c r="S79" s="76"/>
    </row>
    <row r="80" spans="1:19" ht="12.75" customHeight="1">
      <c r="A80" s="107" t="s">
        <v>1499</v>
      </c>
      <c r="B80" s="182" t="s">
        <v>1542</v>
      </c>
      <c r="C80" s="411" t="s">
        <v>1502</v>
      </c>
      <c r="D80" s="411" t="s">
        <v>111</v>
      </c>
      <c r="E80" s="108" t="s">
        <v>1500</v>
      </c>
      <c r="F80" s="108" t="s">
        <v>1111</v>
      </c>
      <c r="G80" s="108" t="s">
        <v>1113</v>
      </c>
      <c r="H80" s="109">
        <v>30525234.399999999</v>
      </c>
      <c r="I80" s="110">
        <v>103.0934</v>
      </c>
      <c r="J80" s="415">
        <v>5.4925698001339285E-2</v>
      </c>
      <c r="K80" s="415">
        <v>2.9760428067615585E-3</v>
      </c>
      <c r="L80" s="415">
        <v>2.3896415471412968E-2</v>
      </c>
      <c r="M80" s="280"/>
      <c r="N80" s="280"/>
      <c r="O80" s="280"/>
      <c r="P80" s="157"/>
      <c r="Q80" s="186"/>
      <c r="R80" s="76"/>
      <c r="S80" s="76"/>
    </row>
    <row r="81" spans="1:19" ht="12.75" customHeight="1">
      <c r="A81" s="107" t="s">
        <v>1158</v>
      </c>
      <c r="B81" s="182">
        <v>61691616181</v>
      </c>
      <c r="C81" s="411" t="s">
        <v>1159</v>
      </c>
      <c r="D81" s="411" t="s">
        <v>111</v>
      </c>
      <c r="E81" s="108" t="s">
        <v>1112</v>
      </c>
      <c r="F81" s="108" t="s">
        <v>113</v>
      </c>
      <c r="G81" s="108" t="s">
        <v>1113</v>
      </c>
      <c r="H81" s="109">
        <v>18394359.210000001</v>
      </c>
      <c r="I81" s="110">
        <v>19.2834</v>
      </c>
      <c r="J81" s="415">
        <v>1.7088203461512519E-2</v>
      </c>
      <c r="K81" s="415">
        <v>1.3086901015535002E-2</v>
      </c>
      <c r="L81" s="415">
        <v>7.5794430063375939E-2</v>
      </c>
      <c r="M81" s="280"/>
      <c r="N81" s="280"/>
      <c r="O81" s="280"/>
      <c r="P81" s="157"/>
      <c r="Q81" s="186"/>
      <c r="R81" s="76"/>
      <c r="S81" s="76"/>
    </row>
    <row r="82" spans="1:19" ht="12.75" customHeight="1">
      <c r="A82" s="107" t="s">
        <v>1111</v>
      </c>
      <c r="B82" s="182" t="s">
        <v>1111</v>
      </c>
      <c r="C82" s="411" t="s">
        <v>1111</v>
      </c>
      <c r="D82" s="411" t="s">
        <v>1111</v>
      </c>
      <c r="E82" s="108" t="s">
        <v>1111</v>
      </c>
      <c r="F82" s="108" t="s">
        <v>114</v>
      </c>
      <c r="G82" s="108" t="s">
        <v>1113</v>
      </c>
      <c r="H82" s="109">
        <v>8293894.2699999996</v>
      </c>
      <c r="I82" s="110">
        <v>18.2225</v>
      </c>
      <c r="J82" s="415">
        <v>1.4037372113420599E-2</v>
      </c>
      <c r="K82" s="415">
        <v>1.2220524927093468E-2</v>
      </c>
      <c r="L82" s="415">
        <v>6.8686844991290963E-2</v>
      </c>
      <c r="M82" s="280"/>
      <c r="N82" s="280"/>
      <c r="O82" s="280"/>
      <c r="P82" s="157"/>
      <c r="Q82" s="186"/>
      <c r="R82" s="76"/>
      <c r="S82" s="76"/>
    </row>
    <row r="83" spans="1:19" ht="12.75" customHeight="1">
      <c r="A83" s="107" t="s">
        <v>1111</v>
      </c>
      <c r="B83" s="416" t="s">
        <v>1111</v>
      </c>
      <c r="C83" s="417" t="s">
        <v>1111</v>
      </c>
      <c r="D83" s="417" t="s">
        <v>1111</v>
      </c>
      <c r="E83" s="108" t="s">
        <v>1111</v>
      </c>
      <c r="F83" s="108" t="s">
        <v>115</v>
      </c>
      <c r="G83" s="108" t="s">
        <v>1113</v>
      </c>
      <c r="H83" s="413">
        <v>272955.90000000002</v>
      </c>
      <c r="I83" s="421">
        <v>19.388300000000001</v>
      </c>
      <c r="J83" s="415">
        <v>2.0424879361058412E-2</v>
      </c>
      <c r="K83" s="415">
        <v>1.3518246496285968E-2</v>
      </c>
      <c r="L83" s="415">
        <v>7.9322399991093029E-2</v>
      </c>
      <c r="M83" s="280"/>
      <c r="N83" s="280"/>
      <c r="O83" s="280"/>
      <c r="P83" s="157"/>
      <c r="Q83" s="186"/>
      <c r="R83" s="76"/>
      <c r="S83" s="76"/>
    </row>
    <row r="84" spans="1:19" ht="12.75" customHeight="1">
      <c r="A84" s="126" t="s">
        <v>1111</v>
      </c>
      <c r="B84" s="416" t="s">
        <v>1111</v>
      </c>
      <c r="C84" s="417" t="s">
        <v>1111</v>
      </c>
      <c r="D84" s="417" t="s">
        <v>1111</v>
      </c>
      <c r="E84" s="108" t="s">
        <v>1111</v>
      </c>
      <c r="F84" s="108" t="s">
        <v>1112</v>
      </c>
      <c r="G84" s="108" t="s">
        <v>1113</v>
      </c>
      <c r="H84" s="413">
        <v>39584.54</v>
      </c>
      <c r="I84" s="421">
        <v>20.204699999999999</v>
      </c>
      <c r="J84" s="415">
        <v>2.4854399598182919E-2</v>
      </c>
      <c r="K84" s="415">
        <v>1.3946042515607049E-2</v>
      </c>
      <c r="L84" s="415">
        <v>8.2949654555102281E-2</v>
      </c>
      <c r="M84" s="280"/>
      <c r="N84" s="280"/>
      <c r="O84" s="280"/>
      <c r="P84" s="157"/>
      <c r="Q84" s="186"/>
      <c r="R84" s="76"/>
      <c r="S84" s="76"/>
    </row>
    <row r="85" spans="1:19" s="254" customFormat="1" ht="13.5" customHeight="1">
      <c r="A85" s="107" t="s">
        <v>1160</v>
      </c>
      <c r="B85" s="416" t="s">
        <v>1161</v>
      </c>
      <c r="C85" s="417" t="s">
        <v>1162</v>
      </c>
      <c r="D85" s="417" t="s">
        <v>111</v>
      </c>
      <c r="E85" s="108" t="s">
        <v>1112</v>
      </c>
      <c r="F85" s="108" t="s">
        <v>113</v>
      </c>
      <c r="G85" s="108" t="s">
        <v>1136</v>
      </c>
      <c r="H85" s="413">
        <v>10362835.24</v>
      </c>
      <c r="I85" s="421">
        <v>109.3355</v>
      </c>
      <c r="J85" s="415">
        <v>-2.4079670177644896E-2</v>
      </c>
      <c r="K85" s="415">
        <v>1.114612723570807E-2</v>
      </c>
      <c r="L85" s="415">
        <v>0.24637115606600957</v>
      </c>
      <c r="M85" s="280"/>
      <c r="N85" s="280"/>
      <c r="O85" s="280"/>
      <c r="P85" s="157"/>
      <c r="Q85" s="186"/>
      <c r="R85" s="76"/>
      <c r="S85" s="76"/>
    </row>
    <row r="86" spans="1:19" s="254" customFormat="1" ht="13.5" customHeight="1">
      <c r="A86" s="107" t="s">
        <v>1111</v>
      </c>
      <c r="B86" s="416" t="s">
        <v>1111</v>
      </c>
      <c r="C86" s="417" t="s">
        <v>1111</v>
      </c>
      <c r="D86" s="417" t="s">
        <v>1111</v>
      </c>
      <c r="E86" s="108" t="s">
        <v>1111</v>
      </c>
      <c r="F86" s="108" t="s">
        <v>114</v>
      </c>
      <c r="G86" s="108" t="s">
        <v>1136</v>
      </c>
      <c r="H86" s="413">
        <v>7614189.5700000003</v>
      </c>
      <c r="I86" s="421">
        <v>105.7624</v>
      </c>
      <c r="J86" s="415">
        <v>-4.1997271816068382E-2</v>
      </c>
      <c r="K86" s="415">
        <v>1.0224194069991865E-2</v>
      </c>
      <c r="L86" s="415">
        <v>0.23820951467634699</v>
      </c>
      <c r="M86" s="280"/>
      <c r="N86" s="280"/>
      <c r="O86" s="280"/>
      <c r="P86" s="157"/>
      <c r="Q86" s="186"/>
      <c r="R86" s="76"/>
      <c r="S86" s="76"/>
    </row>
    <row r="87" spans="1:19" s="254" customFormat="1" ht="13.5" customHeight="1">
      <c r="A87" s="107" t="s">
        <v>1111</v>
      </c>
      <c r="B87" s="416" t="s">
        <v>1111</v>
      </c>
      <c r="C87" s="417" t="s">
        <v>1111</v>
      </c>
      <c r="D87" s="417" t="s">
        <v>1111</v>
      </c>
      <c r="E87" s="108" t="s">
        <v>1111</v>
      </c>
      <c r="F87" s="108" t="s">
        <v>115</v>
      </c>
      <c r="G87" s="108" t="s">
        <v>1136</v>
      </c>
      <c r="H87" s="413">
        <v>828138.92</v>
      </c>
      <c r="I87" s="421">
        <v>109.5598</v>
      </c>
      <c r="J87" s="415">
        <v>9.8233845691679811E-3</v>
      </c>
      <c r="K87" s="415">
        <v>1.1605672461926897E-2</v>
      </c>
      <c r="L87" s="415">
        <v>0.25046669911333397</v>
      </c>
      <c r="M87" s="280"/>
      <c r="N87" s="280"/>
      <c r="O87" s="280"/>
      <c r="P87" s="157"/>
      <c r="Q87" s="186"/>
      <c r="R87" s="76"/>
      <c r="S87" s="76"/>
    </row>
    <row r="88" spans="1:19" s="254" customFormat="1" ht="13.5" customHeight="1">
      <c r="A88" s="107" t="s">
        <v>1111</v>
      </c>
      <c r="B88" s="416" t="s">
        <v>1111</v>
      </c>
      <c r="C88" s="417" t="s">
        <v>1111</v>
      </c>
      <c r="D88" s="417" t="s">
        <v>1111</v>
      </c>
      <c r="E88" s="108" t="s">
        <v>1111</v>
      </c>
      <c r="F88" s="108" t="s">
        <v>1112</v>
      </c>
      <c r="G88" s="108" t="s">
        <v>1136</v>
      </c>
      <c r="H88" s="413">
        <v>335557.03</v>
      </c>
      <c r="I88" s="421">
        <v>113.2075</v>
      </c>
      <c r="J88" s="415">
        <v>-3.2916325482966857E-2</v>
      </c>
      <c r="K88" s="415">
        <v>1.2065371594478513E-2</v>
      </c>
      <c r="L88" s="415">
        <v>0.25439604992008991</v>
      </c>
      <c r="M88" s="280"/>
      <c r="N88" s="280"/>
      <c r="O88" s="280"/>
      <c r="P88" s="157"/>
      <c r="Q88" s="186"/>
      <c r="R88" s="76"/>
      <c r="S88" s="76"/>
    </row>
    <row r="89" spans="1:19" ht="13.5" customHeight="1">
      <c r="A89" s="422" t="s">
        <v>1163</v>
      </c>
      <c r="B89" s="416" t="s">
        <v>1164</v>
      </c>
      <c r="C89" s="417" t="s">
        <v>1165</v>
      </c>
      <c r="D89" s="417" t="s">
        <v>111</v>
      </c>
      <c r="E89" s="108" t="s">
        <v>1126</v>
      </c>
      <c r="F89" s="108" t="s">
        <v>113</v>
      </c>
      <c r="G89" s="108" t="s">
        <v>1113</v>
      </c>
      <c r="H89" s="413">
        <v>2483519.46</v>
      </c>
      <c r="I89" s="421">
        <v>117.38039999999999</v>
      </c>
      <c r="J89" s="415">
        <v>3.7053999210296951E-3</v>
      </c>
      <c r="K89" s="415">
        <v>2.8852717854253029E-3</v>
      </c>
      <c r="L89" s="415">
        <v>3.1512974276414196E-2</v>
      </c>
      <c r="M89" s="280"/>
      <c r="N89" s="280"/>
      <c r="O89" s="280"/>
      <c r="P89" s="157"/>
      <c r="Q89" s="186"/>
      <c r="R89" s="76"/>
      <c r="S89" s="76"/>
    </row>
    <row r="90" spans="1:19" s="254" customFormat="1" ht="12.75" customHeight="1">
      <c r="A90" s="422" t="s">
        <v>1111</v>
      </c>
      <c r="B90" s="416" t="s">
        <v>1111</v>
      </c>
      <c r="C90" s="417" t="s">
        <v>1111</v>
      </c>
      <c r="D90" s="417" t="s">
        <v>1111</v>
      </c>
      <c r="E90" s="108" t="s">
        <v>1111</v>
      </c>
      <c r="F90" s="108" t="s">
        <v>114</v>
      </c>
      <c r="G90" s="108" t="s">
        <v>1113</v>
      </c>
      <c r="H90" s="413">
        <v>14919434.43</v>
      </c>
      <c r="I90" s="421">
        <v>113.081</v>
      </c>
      <c r="J90" s="415">
        <v>-9.5523148387544055E-4</v>
      </c>
      <c r="K90" s="415">
        <v>2.4822474978059006E-3</v>
      </c>
      <c r="L90" s="415">
        <v>2.8258677333498294E-2</v>
      </c>
      <c r="M90" s="280"/>
      <c r="N90" s="280"/>
      <c r="O90" s="280"/>
      <c r="P90" s="157"/>
      <c r="Q90" s="186"/>
      <c r="R90" s="76"/>
      <c r="S90" s="76"/>
    </row>
    <row r="91" spans="1:19" ht="12.75" customHeight="1">
      <c r="A91" s="126" t="s">
        <v>1111</v>
      </c>
      <c r="B91" s="416" t="s">
        <v>1111</v>
      </c>
      <c r="C91" s="417" t="s">
        <v>1111</v>
      </c>
      <c r="D91" s="417" t="s">
        <v>1111</v>
      </c>
      <c r="E91" s="108" t="s">
        <v>1111</v>
      </c>
      <c r="F91" s="108" t="s">
        <v>115</v>
      </c>
      <c r="G91" s="108" t="s">
        <v>1113</v>
      </c>
      <c r="H91" s="413">
        <v>72100</v>
      </c>
      <c r="I91" s="414">
        <v>115.1165</v>
      </c>
      <c r="J91" s="415">
        <v>0.27321610680181707</v>
      </c>
      <c r="K91" s="415">
        <v>3.0785129727997074E-3</v>
      </c>
      <c r="L91" s="415">
        <v>3.3084477326103645E-2</v>
      </c>
      <c r="M91" s="280"/>
      <c r="N91" s="280"/>
      <c r="O91" s="280"/>
      <c r="P91" s="157"/>
      <c r="Q91" s="186"/>
      <c r="R91" s="76"/>
      <c r="S91" s="76"/>
    </row>
    <row r="92" spans="1:19" ht="12.75" customHeight="1">
      <c r="A92" s="126" t="s">
        <v>1567</v>
      </c>
      <c r="B92" s="416">
        <v>30290598804</v>
      </c>
      <c r="C92" s="417" t="s">
        <v>1130</v>
      </c>
      <c r="D92" s="417" t="s">
        <v>111</v>
      </c>
      <c r="E92" s="108" t="s">
        <v>1112</v>
      </c>
      <c r="F92" s="108" t="s">
        <v>1111</v>
      </c>
      <c r="G92" s="108" t="s">
        <v>1113</v>
      </c>
      <c r="H92" s="413">
        <v>3712399.43</v>
      </c>
      <c r="I92" s="414">
        <v>0.51339999999999997</v>
      </c>
      <c r="J92" s="415">
        <v>-4.9593286717537488E-2</v>
      </c>
      <c r="K92" s="415">
        <v>-4.0911638333644751E-2</v>
      </c>
      <c r="L92" s="415">
        <v>0.10441117122629429</v>
      </c>
      <c r="M92" s="280"/>
      <c r="N92" s="280"/>
      <c r="O92" s="280"/>
      <c r="P92" s="157"/>
      <c r="Q92" s="186"/>
      <c r="R92" s="76"/>
      <c r="S92" s="76"/>
    </row>
    <row r="93" spans="1:19" s="254" customFormat="1" ht="12.75" customHeight="1">
      <c r="A93" s="126" t="s">
        <v>1166</v>
      </c>
      <c r="B93" s="416" t="s">
        <v>1167</v>
      </c>
      <c r="C93" s="417" t="s">
        <v>1079</v>
      </c>
      <c r="D93" s="417" t="s">
        <v>111</v>
      </c>
      <c r="E93" s="108" t="s">
        <v>1112</v>
      </c>
      <c r="F93" s="108" t="s">
        <v>113</v>
      </c>
      <c r="G93" s="108" t="s">
        <v>1113</v>
      </c>
      <c r="H93" s="413">
        <v>11993095.01</v>
      </c>
      <c r="I93" s="414">
        <v>31.160299999999999</v>
      </c>
      <c r="J93" s="415">
        <v>5.4982991564669348E-3</v>
      </c>
      <c r="K93" s="415">
        <v>-1.7939141808096637E-2</v>
      </c>
      <c r="L93" s="415">
        <v>0.34761229273524608</v>
      </c>
      <c r="M93" s="280"/>
      <c r="N93" s="280"/>
      <c r="O93" s="280"/>
      <c r="P93" s="228"/>
      <c r="Q93" s="229"/>
      <c r="R93" s="76"/>
      <c r="S93" s="76"/>
    </row>
    <row r="94" spans="1:19" s="254" customFormat="1" ht="12.75" customHeight="1">
      <c r="A94" s="126" t="s">
        <v>1111</v>
      </c>
      <c r="B94" s="416" t="s">
        <v>1111</v>
      </c>
      <c r="C94" s="417" t="s">
        <v>1111</v>
      </c>
      <c r="D94" s="417" t="s">
        <v>1111</v>
      </c>
      <c r="E94" s="108" t="s">
        <v>1111</v>
      </c>
      <c r="F94" s="108" t="s">
        <v>114</v>
      </c>
      <c r="G94" s="108" t="s">
        <v>1113</v>
      </c>
      <c r="H94" s="413">
        <v>603859.31999999995</v>
      </c>
      <c r="I94" s="414">
        <v>31.160499999999999</v>
      </c>
      <c r="J94" s="415">
        <v>1.8861340435033958E-2</v>
      </c>
      <c r="K94" s="415">
        <v>-1.7942123807903054E-2</v>
      </c>
      <c r="L94" s="415">
        <v>0.34761511415189417</v>
      </c>
      <c r="M94" s="280"/>
      <c r="N94" s="280"/>
      <c r="O94" s="280"/>
      <c r="P94" s="228"/>
      <c r="Q94" s="229"/>
      <c r="R94" s="76"/>
      <c r="S94" s="76"/>
    </row>
    <row r="95" spans="1:19" s="254" customFormat="1" ht="12.75" customHeight="1">
      <c r="A95" s="126" t="s">
        <v>1168</v>
      </c>
      <c r="B95" s="416" t="s">
        <v>1169</v>
      </c>
      <c r="C95" s="417" t="s">
        <v>1170</v>
      </c>
      <c r="D95" s="417" t="s">
        <v>111</v>
      </c>
      <c r="E95" s="108" t="s">
        <v>1112</v>
      </c>
      <c r="F95" s="108" t="s">
        <v>113</v>
      </c>
      <c r="G95" s="108" t="s">
        <v>1113</v>
      </c>
      <c r="H95" s="413">
        <v>43041937.350000001</v>
      </c>
      <c r="I95" s="414">
        <v>217.9442</v>
      </c>
      <c r="J95" s="415">
        <v>-1.6099940009165592E-2</v>
      </c>
      <c r="K95" s="415">
        <v>-1.9619820985327441E-2</v>
      </c>
      <c r="L95" s="415">
        <v>0.16234488989295692</v>
      </c>
      <c r="M95" s="280"/>
      <c r="N95" s="280"/>
      <c r="O95" s="280"/>
      <c r="P95" s="228"/>
      <c r="Q95" s="229"/>
      <c r="R95" s="76"/>
      <c r="S95" s="76"/>
    </row>
    <row r="96" spans="1:19" s="254" customFormat="1" ht="12.75" customHeight="1">
      <c r="A96" s="126" t="s">
        <v>1111</v>
      </c>
      <c r="B96" s="416" t="s">
        <v>1111</v>
      </c>
      <c r="C96" s="417" t="s">
        <v>1111</v>
      </c>
      <c r="D96" s="417" t="s">
        <v>1111</v>
      </c>
      <c r="E96" s="108" t="s">
        <v>1111</v>
      </c>
      <c r="F96" s="108" t="s">
        <v>114</v>
      </c>
      <c r="G96" s="108" t="s">
        <v>1113</v>
      </c>
      <c r="H96" s="413">
        <v>14127622.25</v>
      </c>
      <c r="I96" s="414">
        <v>197.41040000000001</v>
      </c>
      <c r="J96" s="415">
        <v>-2.26705790552586E-2</v>
      </c>
      <c r="K96" s="415">
        <v>-2.0462035723961436E-2</v>
      </c>
      <c r="L96" s="415">
        <v>0.15494658507190251</v>
      </c>
      <c r="M96" s="280"/>
      <c r="N96" s="280"/>
      <c r="O96" s="280"/>
      <c r="P96" s="228"/>
      <c r="Q96" s="229"/>
      <c r="R96" s="76"/>
      <c r="S96" s="76"/>
    </row>
    <row r="97" spans="1:19" s="254" customFormat="1" ht="12.75" customHeight="1">
      <c r="A97" s="126" t="s">
        <v>1111</v>
      </c>
      <c r="B97" s="416" t="s">
        <v>1111</v>
      </c>
      <c r="C97" s="417" t="s">
        <v>1111</v>
      </c>
      <c r="D97" s="417" t="s">
        <v>1111</v>
      </c>
      <c r="E97" s="108" t="s">
        <v>1111</v>
      </c>
      <c r="F97" s="108" t="s">
        <v>115</v>
      </c>
      <c r="G97" s="953" t="s">
        <v>1113</v>
      </c>
      <c r="H97" s="413">
        <v>810539.3</v>
      </c>
      <c r="I97" s="954">
        <v>218.6421</v>
      </c>
      <c r="J97" s="415">
        <v>-1.5486718005036648E-2</v>
      </c>
      <c r="K97" s="415">
        <v>-1.9201731901565822E-2</v>
      </c>
      <c r="L97" s="415">
        <v>0.16604331448788501</v>
      </c>
      <c r="M97" s="280"/>
      <c r="N97" s="280"/>
      <c r="O97" s="280"/>
      <c r="P97" s="228"/>
      <c r="Q97" s="229"/>
      <c r="R97" s="76"/>
      <c r="S97" s="76"/>
    </row>
    <row r="98" spans="1:19" ht="12.75" customHeight="1">
      <c r="A98" s="107" t="s">
        <v>1111</v>
      </c>
      <c r="B98" s="182" t="s">
        <v>1111</v>
      </c>
      <c r="C98" s="411" t="s">
        <v>1111</v>
      </c>
      <c r="D98" s="411" t="s">
        <v>1111</v>
      </c>
      <c r="E98" s="108" t="s">
        <v>1111</v>
      </c>
      <c r="F98" s="108" t="s">
        <v>1112</v>
      </c>
      <c r="G98" s="108" t="s">
        <v>1113</v>
      </c>
      <c r="H98" s="413">
        <v>908822.09</v>
      </c>
      <c r="I98" s="414">
        <v>227.71459999999999</v>
      </c>
      <c r="J98" s="415">
        <v>-2.2536913660895608E-2</v>
      </c>
      <c r="K98" s="415">
        <v>-1.8780720385085603E-2</v>
      </c>
      <c r="L98" s="415">
        <v>0.1697058920220591</v>
      </c>
      <c r="M98" s="280"/>
      <c r="N98" s="280"/>
      <c r="O98" s="280"/>
      <c r="P98" s="157"/>
      <c r="Q98" s="186"/>
      <c r="R98" s="76"/>
      <c r="S98" s="76"/>
    </row>
    <row r="99" spans="1:19" ht="12.75" customHeight="1">
      <c r="A99" s="107" t="s">
        <v>1337</v>
      </c>
      <c r="B99" s="182">
        <v>74643964821</v>
      </c>
      <c r="C99" s="411" t="s">
        <v>1171</v>
      </c>
      <c r="D99" s="411" t="s">
        <v>111</v>
      </c>
      <c r="E99" s="108" t="s">
        <v>1116</v>
      </c>
      <c r="F99" s="108" t="s">
        <v>1111</v>
      </c>
      <c r="G99" s="108" t="s">
        <v>1113</v>
      </c>
      <c r="H99" s="413">
        <v>48267821.710000001</v>
      </c>
      <c r="I99" s="414">
        <v>136.5822</v>
      </c>
      <c r="J99" s="415">
        <v>1.9066520640462326E-2</v>
      </c>
      <c r="K99" s="415">
        <v>2.9342955707998275E-3</v>
      </c>
      <c r="L99" s="415">
        <v>2.1007652704047919E-2</v>
      </c>
      <c r="M99" s="280"/>
      <c r="N99" s="280"/>
      <c r="O99" s="280"/>
      <c r="P99" s="157"/>
      <c r="Q99" s="186"/>
      <c r="R99" s="76"/>
      <c r="S99" s="76"/>
    </row>
    <row r="100" spans="1:19" ht="12.75" customHeight="1">
      <c r="A100" s="107" t="s">
        <v>1656</v>
      </c>
      <c r="B100" s="182" t="s">
        <v>1156</v>
      </c>
      <c r="C100" s="411" t="s">
        <v>1157</v>
      </c>
      <c r="D100" s="411" t="s">
        <v>111</v>
      </c>
      <c r="E100" s="108" t="s">
        <v>1116</v>
      </c>
      <c r="F100" s="108" t="s">
        <v>113</v>
      </c>
      <c r="G100" s="108" t="s">
        <v>1136</v>
      </c>
      <c r="H100" s="413">
        <v>4168767.46</v>
      </c>
      <c r="I100" s="414">
        <v>106.7681</v>
      </c>
      <c r="J100" s="415">
        <v>-3.6378442446015513E-2</v>
      </c>
      <c r="K100" s="415">
        <v>2.9248982253443412E-2</v>
      </c>
      <c r="L100" s="415">
        <v>0.1193044213476806</v>
      </c>
      <c r="M100" s="280"/>
      <c r="N100" s="280"/>
      <c r="O100" s="280"/>
      <c r="P100" s="157"/>
      <c r="Q100" s="186"/>
      <c r="R100" s="76"/>
      <c r="S100" s="76"/>
    </row>
    <row r="101" spans="1:19" ht="12.75" customHeight="1">
      <c r="A101" s="107" t="s">
        <v>1111</v>
      </c>
      <c r="B101" s="182" t="s">
        <v>1111</v>
      </c>
      <c r="C101" s="411" t="s">
        <v>1111</v>
      </c>
      <c r="D101" s="411" t="s">
        <v>1111</v>
      </c>
      <c r="E101" s="108" t="s">
        <v>1111</v>
      </c>
      <c r="F101" s="108" t="s">
        <v>114</v>
      </c>
      <c r="G101" s="108" t="s">
        <v>1136</v>
      </c>
      <c r="H101" s="413">
        <v>428416.48</v>
      </c>
      <c r="I101" s="414">
        <v>103.17319999999999</v>
      </c>
      <c r="J101" s="415">
        <v>-4.6598203805348071E-3</v>
      </c>
      <c r="K101" s="415">
        <v>2.9248912073732924E-2</v>
      </c>
      <c r="L101" s="415">
        <v>0.1171967284830493</v>
      </c>
      <c r="M101" s="280"/>
      <c r="N101" s="280"/>
      <c r="O101" s="280"/>
      <c r="P101" s="157"/>
      <c r="Q101" s="186"/>
      <c r="R101" s="76"/>
      <c r="S101" s="76"/>
    </row>
    <row r="102" spans="1:19" ht="12.75" customHeight="1">
      <c r="A102" s="107" t="s">
        <v>1111</v>
      </c>
      <c r="B102" s="182" t="s">
        <v>1111</v>
      </c>
      <c r="C102" s="411" t="s">
        <v>1111</v>
      </c>
      <c r="D102" s="411" t="s">
        <v>1111</v>
      </c>
      <c r="E102" s="108" t="s">
        <v>1111</v>
      </c>
      <c r="F102" s="108" t="s">
        <v>115</v>
      </c>
      <c r="G102" s="108" t="s">
        <v>1136</v>
      </c>
      <c r="H102" s="413">
        <v>152495.99</v>
      </c>
      <c r="I102" s="414">
        <v>106.69799999999999</v>
      </c>
      <c r="J102" s="415">
        <v>5.193472783767028E-2</v>
      </c>
      <c r="K102" s="415">
        <v>2.933561795719708E-2</v>
      </c>
      <c r="L102" s="415">
        <v>0.12073940371084091</v>
      </c>
      <c r="M102" s="280"/>
      <c r="N102" s="280"/>
      <c r="O102" s="280"/>
      <c r="P102" s="157"/>
      <c r="Q102" s="186"/>
      <c r="R102" s="76"/>
      <c r="S102" s="76"/>
    </row>
    <row r="103" spans="1:19" ht="12.75" customHeight="1">
      <c r="A103" s="126" t="s">
        <v>1172</v>
      </c>
      <c r="B103" s="182" t="s">
        <v>1173</v>
      </c>
      <c r="C103" s="411" t="s">
        <v>1174</v>
      </c>
      <c r="D103" s="411" t="s">
        <v>988</v>
      </c>
      <c r="E103" s="108" t="s">
        <v>1126</v>
      </c>
      <c r="F103" s="108" t="s">
        <v>1111</v>
      </c>
      <c r="G103" s="108" t="s">
        <v>1113</v>
      </c>
      <c r="H103" s="413">
        <v>6078884.5300000003</v>
      </c>
      <c r="I103" s="414">
        <v>101.4143</v>
      </c>
      <c r="J103" s="415">
        <v>5.5431091615638639E-3</v>
      </c>
      <c r="K103" s="415">
        <v>4.7645278966128579E-3</v>
      </c>
      <c r="L103" s="415">
        <v>5.4273166135540674E-2</v>
      </c>
      <c r="M103" s="280"/>
      <c r="N103" s="280"/>
      <c r="O103" s="280"/>
      <c r="P103" s="157"/>
      <c r="Q103" s="186"/>
      <c r="R103" s="76"/>
      <c r="S103" s="76"/>
    </row>
    <row r="104" spans="1:19" s="1052" customFormat="1" ht="12.75" customHeight="1">
      <c r="A104" s="126" t="s">
        <v>1175</v>
      </c>
      <c r="B104" s="182">
        <v>85535430386</v>
      </c>
      <c r="C104" s="411" t="s">
        <v>1176</v>
      </c>
      <c r="D104" s="411" t="s">
        <v>988</v>
      </c>
      <c r="E104" s="108" t="s">
        <v>1112</v>
      </c>
      <c r="F104" s="108" t="s">
        <v>1111</v>
      </c>
      <c r="G104" s="108" t="s">
        <v>1113</v>
      </c>
      <c r="H104" s="413">
        <v>40600377.600000001</v>
      </c>
      <c r="I104" s="414">
        <v>10.4438</v>
      </c>
      <c r="J104" s="415">
        <v>-8.25716912866159E-3</v>
      </c>
      <c r="K104" s="415">
        <v>-1.4838082840460065E-2</v>
      </c>
      <c r="L104" s="415">
        <v>0.18715523895650921</v>
      </c>
      <c r="M104" s="280"/>
      <c r="N104" s="280"/>
      <c r="O104" s="280"/>
      <c r="P104" s="157"/>
      <c r="Q104" s="186"/>
      <c r="R104" s="76"/>
      <c r="S104" s="76"/>
    </row>
    <row r="105" spans="1:19" s="1052" customFormat="1" ht="12.75" customHeight="1">
      <c r="A105" s="126" t="s">
        <v>1177</v>
      </c>
      <c r="B105" s="182">
        <v>40425097619</v>
      </c>
      <c r="C105" s="411" t="s">
        <v>1178</v>
      </c>
      <c r="D105" s="411" t="s">
        <v>988</v>
      </c>
      <c r="E105" s="108" t="s">
        <v>1112</v>
      </c>
      <c r="F105" s="108" t="s">
        <v>1111</v>
      </c>
      <c r="G105" s="108" t="s">
        <v>1113</v>
      </c>
      <c r="H105" s="413">
        <v>3515626.31</v>
      </c>
      <c r="I105" s="414">
        <v>139.4709</v>
      </c>
      <c r="J105" s="415">
        <v>-4.0419283849166598E-2</v>
      </c>
      <c r="K105" s="415">
        <v>-1.1686499655258253E-2</v>
      </c>
      <c r="L105" s="415">
        <v>0.11167741698632061</v>
      </c>
      <c r="M105" s="280"/>
      <c r="N105" s="280"/>
      <c r="O105" s="280"/>
      <c r="P105" s="157"/>
      <c r="Q105" s="186"/>
      <c r="R105" s="76"/>
      <c r="S105" s="76"/>
    </row>
    <row r="106" spans="1:19" s="1052" customFormat="1" ht="12.75" customHeight="1">
      <c r="A106" s="126" t="s">
        <v>1504</v>
      </c>
      <c r="B106" s="182" t="s">
        <v>1543</v>
      </c>
      <c r="C106" s="411" t="s">
        <v>1544</v>
      </c>
      <c r="D106" s="411" t="s">
        <v>988</v>
      </c>
      <c r="E106" s="108" t="s">
        <v>1126</v>
      </c>
      <c r="F106" s="108" t="s">
        <v>1111</v>
      </c>
      <c r="G106" s="108" t="s">
        <v>1113</v>
      </c>
      <c r="H106" s="413">
        <v>14578334.810000001</v>
      </c>
      <c r="I106" s="414">
        <v>102.1833</v>
      </c>
      <c r="J106" s="415">
        <v>3.8086294987365044E-3</v>
      </c>
      <c r="K106" s="415">
        <v>3.8086125529983583E-3</v>
      </c>
      <c r="L106" s="415">
        <v>1.7090155749436065E-2</v>
      </c>
      <c r="M106" s="280"/>
      <c r="N106" s="280"/>
      <c r="O106" s="280"/>
      <c r="P106" s="157"/>
      <c r="Q106" s="186"/>
      <c r="R106" s="76"/>
      <c r="S106" s="76"/>
    </row>
    <row r="107" spans="1:19" s="1052" customFormat="1" ht="12.75" customHeight="1">
      <c r="A107" s="126" t="s">
        <v>1441</v>
      </c>
      <c r="B107" s="182" t="s">
        <v>1442</v>
      </c>
      <c r="C107" s="411" t="s">
        <v>1443</v>
      </c>
      <c r="D107" s="411" t="s">
        <v>988</v>
      </c>
      <c r="E107" s="108" t="s">
        <v>1126</v>
      </c>
      <c r="F107" s="108" t="s">
        <v>1111</v>
      </c>
      <c r="G107" s="108" t="s">
        <v>1113</v>
      </c>
      <c r="H107" s="413">
        <v>28936090.210000001</v>
      </c>
      <c r="I107" s="414">
        <v>103.17359999999999</v>
      </c>
      <c r="J107" s="415">
        <v>1.7550405560193827E-3</v>
      </c>
      <c r="K107" s="415">
        <v>2.5692552269378499E-3</v>
      </c>
      <c r="L107" s="415">
        <v>1.5396261838218406E-2</v>
      </c>
      <c r="M107" s="280"/>
      <c r="N107" s="280"/>
      <c r="O107" s="280"/>
      <c r="P107" s="157"/>
      <c r="Q107" s="186"/>
      <c r="R107" s="76"/>
      <c r="S107" s="76"/>
    </row>
    <row r="108" spans="1:19" s="1052" customFormat="1" ht="12.75" customHeight="1">
      <c r="A108" s="126" t="s">
        <v>1642</v>
      </c>
      <c r="B108" s="182" t="s">
        <v>1657</v>
      </c>
      <c r="C108" s="411" t="s">
        <v>1658</v>
      </c>
      <c r="D108" s="411" t="s">
        <v>988</v>
      </c>
      <c r="E108" s="108" t="s">
        <v>1126</v>
      </c>
      <c r="F108" s="108" t="s">
        <v>1111</v>
      </c>
      <c r="G108" s="108" t="s">
        <v>1113</v>
      </c>
      <c r="H108" s="413">
        <v>18182315</v>
      </c>
      <c r="I108" s="414">
        <v>100.5509</v>
      </c>
      <c r="J108" s="415" t="s">
        <v>1111</v>
      </c>
      <c r="K108" s="415" t="s">
        <v>1111</v>
      </c>
      <c r="L108" s="415" t="s">
        <v>1111</v>
      </c>
      <c r="M108" s="280"/>
      <c r="N108" s="280"/>
      <c r="O108" s="280"/>
      <c r="P108" s="157"/>
      <c r="Q108" s="186"/>
      <c r="R108" s="76"/>
      <c r="S108" s="76"/>
    </row>
    <row r="109" spans="1:19" s="1052" customFormat="1" ht="12.75" customHeight="1">
      <c r="A109" s="126" t="s">
        <v>1342</v>
      </c>
      <c r="B109" s="182" t="s">
        <v>1349</v>
      </c>
      <c r="C109" s="411" t="s">
        <v>1350</v>
      </c>
      <c r="D109" s="411" t="s">
        <v>988</v>
      </c>
      <c r="E109" s="108" t="s">
        <v>1126</v>
      </c>
      <c r="F109" s="108" t="s">
        <v>1111</v>
      </c>
      <c r="G109" s="108" t="s">
        <v>1136</v>
      </c>
      <c r="H109" s="413">
        <v>15476972.789999999</v>
      </c>
      <c r="I109" s="414">
        <v>104.9509</v>
      </c>
      <c r="J109" s="415">
        <v>-1.7623356998676121E-2</v>
      </c>
      <c r="K109" s="415">
        <v>3.0314764705168251E-2</v>
      </c>
      <c r="L109" s="415">
        <v>0.1319680064119011</v>
      </c>
      <c r="M109" s="280"/>
      <c r="N109" s="280"/>
      <c r="O109" s="280"/>
      <c r="P109" s="157"/>
      <c r="Q109" s="186"/>
      <c r="R109" s="76"/>
      <c r="S109" s="76"/>
    </row>
    <row r="110" spans="1:19" ht="12.75" customHeight="1">
      <c r="A110" s="107" t="s">
        <v>1179</v>
      </c>
      <c r="B110" s="182">
        <v>61515780704</v>
      </c>
      <c r="C110" s="411" t="s">
        <v>1180</v>
      </c>
      <c r="D110" s="411" t="s">
        <v>988</v>
      </c>
      <c r="E110" s="108" t="s">
        <v>1116</v>
      </c>
      <c r="F110" s="108" t="s">
        <v>1111</v>
      </c>
      <c r="G110" s="108" t="s">
        <v>1113</v>
      </c>
      <c r="H110" s="413">
        <v>46177837.240000002</v>
      </c>
      <c r="I110" s="414">
        <v>17.940999999999999</v>
      </c>
      <c r="J110" s="415">
        <v>8.6792571079441494E-3</v>
      </c>
      <c r="K110" s="415">
        <v>1.1160091512749659E-3</v>
      </c>
      <c r="L110" s="415">
        <v>8.6188064772196871E-3</v>
      </c>
      <c r="M110" s="280"/>
      <c r="N110" s="280"/>
      <c r="O110" s="280"/>
      <c r="P110" s="157"/>
      <c r="Q110" s="186"/>
      <c r="R110" s="76"/>
      <c r="S110" s="76"/>
    </row>
    <row r="111" spans="1:19" ht="12.75" customHeight="1">
      <c r="A111" s="107" t="s">
        <v>1181</v>
      </c>
      <c r="B111" s="182">
        <v>16128752508</v>
      </c>
      <c r="C111" s="411" t="s">
        <v>1182</v>
      </c>
      <c r="D111" s="411" t="s">
        <v>988</v>
      </c>
      <c r="E111" s="108" t="s">
        <v>1114</v>
      </c>
      <c r="F111" s="108" t="s">
        <v>1111</v>
      </c>
      <c r="G111" s="108" t="s">
        <v>1113</v>
      </c>
      <c r="H111" s="413">
        <v>7084936.25</v>
      </c>
      <c r="I111" s="414">
        <v>15.5298</v>
      </c>
      <c r="J111" s="415">
        <v>6.2297301203528832E-3</v>
      </c>
      <c r="K111" s="415">
        <v>2.8024589317077186E-3</v>
      </c>
      <c r="L111" s="415">
        <v>7.0794940583269739E-2</v>
      </c>
      <c r="M111" s="280"/>
      <c r="N111" s="280"/>
      <c r="O111" s="280"/>
      <c r="P111" s="157"/>
      <c r="Q111" s="186"/>
      <c r="R111" s="76"/>
      <c r="S111" s="76"/>
    </row>
    <row r="112" spans="1:19" ht="12.75" customHeight="1">
      <c r="A112" s="107" t="s">
        <v>1200</v>
      </c>
      <c r="B112" s="182" t="s">
        <v>1201</v>
      </c>
      <c r="C112" s="411" t="s">
        <v>1202</v>
      </c>
      <c r="D112" s="411" t="s">
        <v>1199</v>
      </c>
      <c r="E112" s="108" t="s">
        <v>1116</v>
      </c>
      <c r="F112" s="108" t="s">
        <v>1111</v>
      </c>
      <c r="G112" s="108" t="s">
        <v>1113</v>
      </c>
      <c r="H112" s="413">
        <v>24442203.800000001</v>
      </c>
      <c r="I112" s="414">
        <v>105.00960000000001</v>
      </c>
      <c r="J112" s="415">
        <v>-8.4717733779968718E-3</v>
      </c>
      <c r="K112" s="415">
        <v>5.675321068408401E-3</v>
      </c>
      <c r="L112" s="415">
        <v>1.6145211964146533E-2</v>
      </c>
      <c r="M112" s="280"/>
      <c r="N112" s="280"/>
      <c r="O112" s="280"/>
      <c r="P112" s="157"/>
      <c r="Q112" s="186"/>
      <c r="R112" s="76"/>
      <c r="S112" s="76"/>
    </row>
    <row r="113" spans="1:19" ht="12.75" customHeight="1">
      <c r="A113" s="126" t="s">
        <v>1426</v>
      </c>
      <c r="B113" s="182" t="s">
        <v>1427</v>
      </c>
      <c r="C113" s="411" t="s">
        <v>1428</v>
      </c>
      <c r="D113" s="411" t="s">
        <v>1199</v>
      </c>
      <c r="E113" s="108" t="s">
        <v>1126</v>
      </c>
      <c r="F113" s="108" t="s">
        <v>1111</v>
      </c>
      <c r="G113" s="108" t="s">
        <v>1113</v>
      </c>
      <c r="H113" s="413">
        <v>13008519.65</v>
      </c>
      <c r="I113" s="414">
        <v>103.709</v>
      </c>
      <c r="J113" s="415">
        <v>3.1450371238443964E-3</v>
      </c>
      <c r="K113" s="415">
        <v>4.096396507170974E-3</v>
      </c>
      <c r="L113" s="415">
        <v>1.682151235798357E-2</v>
      </c>
      <c r="M113" s="280"/>
      <c r="N113" s="280"/>
      <c r="O113" s="280"/>
      <c r="P113" s="157"/>
      <c r="Q113" s="186"/>
      <c r="R113" s="76"/>
      <c r="S113" s="76"/>
    </row>
    <row r="114" spans="1:19" s="254" customFormat="1" ht="12.75" customHeight="1">
      <c r="A114" s="107" t="s">
        <v>1343</v>
      </c>
      <c r="B114" s="182" t="s">
        <v>1351</v>
      </c>
      <c r="C114" s="411" t="s">
        <v>1352</v>
      </c>
      <c r="D114" s="411" t="s">
        <v>1199</v>
      </c>
      <c r="E114" s="108" t="s">
        <v>1126</v>
      </c>
      <c r="F114" s="108" t="s">
        <v>1111</v>
      </c>
      <c r="G114" s="108" t="s">
        <v>1113</v>
      </c>
      <c r="H114" s="413">
        <v>27959200.84</v>
      </c>
      <c r="I114" s="414">
        <v>104.1932</v>
      </c>
      <c r="J114" s="415">
        <v>3.3155247213416672E-3</v>
      </c>
      <c r="K114" s="415">
        <v>3.3153938077341571E-3</v>
      </c>
      <c r="L114" s="415">
        <v>1.640736015943256E-2</v>
      </c>
      <c r="M114" s="280"/>
      <c r="N114" s="280"/>
      <c r="O114" s="280"/>
      <c r="P114" s="157"/>
      <c r="Q114" s="186"/>
      <c r="R114" s="76"/>
      <c r="S114" s="76"/>
    </row>
    <row r="115" spans="1:19" s="254" customFormat="1" ht="12.75" customHeight="1">
      <c r="A115" s="126" t="s">
        <v>1584</v>
      </c>
      <c r="B115" s="182" t="s">
        <v>1585</v>
      </c>
      <c r="C115" s="411" t="s">
        <v>1586</v>
      </c>
      <c r="D115" s="411" t="s">
        <v>1199</v>
      </c>
      <c r="E115" s="108" t="s">
        <v>1126</v>
      </c>
      <c r="F115" s="108" t="s">
        <v>1111</v>
      </c>
      <c r="G115" s="108" t="s">
        <v>1113</v>
      </c>
      <c r="H115" s="413">
        <v>14528845.970000001</v>
      </c>
      <c r="I115" s="414">
        <v>101.8449</v>
      </c>
      <c r="J115" s="415">
        <v>4.7361352818349189E-3</v>
      </c>
      <c r="K115" s="415">
        <v>4.7829471360032461E-3</v>
      </c>
      <c r="L115" s="415" t="s">
        <v>1111</v>
      </c>
      <c r="M115" s="280"/>
      <c r="N115" s="280"/>
      <c r="O115" s="280"/>
      <c r="P115" s="157"/>
      <c r="Q115" s="186"/>
      <c r="R115" s="76"/>
      <c r="S115" s="76"/>
    </row>
    <row r="116" spans="1:19" s="1052" customFormat="1" ht="12.75" customHeight="1">
      <c r="A116" s="126" t="s">
        <v>1203</v>
      </c>
      <c r="B116" s="182">
        <v>27751007165</v>
      </c>
      <c r="C116" s="411" t="s">
        <v>1204</v>
      </c>
      <c r="D116" s="411" t="s">
        <v>1199</v>
      </c>
      <c r="E116" s="108" t="s">
        <v>1116</v>
      </c>
      <c r="F116" s="108" t="s">
        <v>1111</v>
      </c>
      <c r="G116" s="108" t="s">
        <v>1113</v>
      </c>
      <c r="H116" s="413">
        <v>38546222.490000002</v>
      </c>
      <c r="I116" s="414">
        <v>101.5478</v>
      </c>
      <c r="J116" s="415">
        <v>3.1838899105889329E-3</v>
      </c>
      <c r="K116" s="415">
        <v>3.6688325166096547E-3</v>
      </c>
      <c r="L116" s="415">
        <v>1.8232801760262873E-2</v>
      </c>
      <c r="M116" s="280"/>
      <c r="N116" s="280"/>
      <c r="O116" s="280"/>
      <c r="P116" s="157"/>
      <c r="Q116" s="186"/>
      <c r="R116" s="76"/>
      <c r="S116" s="76"/>
    </row>
    <row r="117" spans="1:19" s="1052" customFormat="1" ht="12.75" customHeight="1">
      <c r="A117" s="126" t="s">
        <v>1398</v>
      </c>
      <c r="B117" s="182" t="s">
        <v>1206</v>
      </c>
      <c r="C117" s="411" t="s">
        <v>1207</v>
      </c>
      <c r="D117" s="411" t="s">
        <v>1199</v>
      </c>
      <c r="E117" s="108" t="s">
        <v>1116</v>
      </c>
      <c r="F117" s="108" t="s">
        <v>1111</v>
      </c>
      <c r="G117" s="108" t="s">
        <v>1113</v>
      </c>
      <c r="H117" s="413">
        <v>25169678.359999999</v>
      </c>
      <c r="I117" s="414">
        <v>13.7262</v>
      </c>
      <c r="J117" s="415">
        <v>-2.95089070492216E-3</v>
      </c>
      <c r="K117" s="415">
        <v>3.7073598771526495E-3</v>
      </c>
      <c r="L117" s="415">
        <v>2.0662953186112887E-2</v>
      </c>
      <c r="M117" s="280"/>
      <c r="N117" s="280"/>
      <c r="O117" s="280"/>
      <c r="P117" s="157"/>
      <c r="Q117" s="186"/>
      <c r="R117" s="76"/>
      <c r="S117" s="76"/>
    </row>
    <row r="118" spans="1:19" s="1052" customFormat="1" ht="12.75" customHeight="1">
      <c r="A118" s="126" t="s">
        <v>1429</v>
      </c>
      <c r="B118" s="182">
        <v>20010251059</v>
      </c>
      <c r="C118" s="411" t="s">
        <v>1205</v>
      </c>
      <c r="D118" s="411" t="s">
        <v>1199</v>
      </c>
      <c r="E118" s="108" t="s">
        <v>1128</v>
      </c>
      <c r="F118" s="108" t="s">
        <v>1111</v>
      </c>
      <c r="G118" s="108" t="s">
        <v>1113</v>
      </c>
      <c r="H118" s="413">
        <v>13571870.65</v>
      </c>
      <c r="I118" s="414">
        <v>106.89919999999999</v>
      </c>
      <c r="J118" s="415">
        <v>2.8085749808113292E-3</v>
      </c>
      <c r="K118" s="415">
        <v>3.3865723532546799E-3</v>
      </c>
      <c r="L118" s="415">
        <v>1.7862990685681757E-2</v>
      </c>
      <c r="M118" s="280"/>
      <c r="N118" s="280"/>
      <c r="O118" s="280"/>
      <c r="P118" s="157"/>
      <c r="Q118" s="186"/>
      <c r="R118" s="76"/>
      <c r="S118" s="76"/>
    </row>
    <row r="119" spans="1:19" s="1052" customFormat="1" ht="12.75" customHeight="1">
      <c r="A119" s="126" t="s">
        <v>1208</v>
      </c>
      <c r="B119" s="182" t="s">
        <v>1209</v>
      </c>
      <c r="C119" s="411" t="s">
        <v>1210</v>
      </c>
      <c r="D119" s="411" t="s">
        <v>1199</v>
      </c>
      <c r="E119" s="108" t="s">
        <v>1116</v>
      </c>
      <c r="F119" s="108" t="s">
        <v>1111</v>
      </c>
      <c r="G119" s="108" t="s">
        <v>1136</v>
      </c>
      <c r="H119" s="413">
        <v>12454088.449999999</v>
      </c>
      <c r="I119" s="414">
        <v>107.7452</v>
      </c>
      <c r="J119" s="415">
        <v>-1.6271804865023221E-2</v>
      </c>
      <c r="K119" s="415">
        <v>3.1462412152017061E-2</v>
      </c>
      <c r="L119" s="415">
        <v>0.14304366380900246</v>
      </c>
      <c r="M119" s="280"/>
      <c r="N119" s="280"/>
      <c r="O119" s="280"/>
      <c r="P119" s="157"/>
      <c r="Q119" s="186"/>
      <c r="R119" s="76"/>
      <c r="S119" s="76"/>
    </row>
    <row r="120" spans="1:19" s="254" customFormat="1" ht="12.75" customHeight="1">
      <c r="A120" s="107" t="s">
        <v>1213</v>
      </c>
      <c r="B120" s="182">
        <v>79301865686</v>
      </c>
      <c r="C120" s="411" t="s">
        <v>1214</v>
      </c>
      <c r="D120" s="411" t="s">
        <v>1199</v>
      </c>
      <c r="E120" s="108" t="s">
        <v>1128</v>
      </c>
      <c r="F120" s="108" t="s">
        <v>1111</v>
      </c>
      <c r="G120" s="108" t="s">
        <v>1113</v>
      </c>
      <c r="H120" s="413">
        <v>11506073.84</v>
      </c>
      <c r="I120" s="414">
        <v>126.8677</v>
      </c>
      <c r="J120" s="415">
        <v>-1.3791683378180486E-2</v>
      </c>
      <c r="K120" s="415">
        <v>4.9237164553994628E-3</v>
      </c>
      <c r="L120" s="415">
        <v>6.3630519379666461E-2</v>
      </c>
      <c r="M120" s="280"/>
      <c r="N120" s="280"/>
      <c r="O120" s="280"/>
      <c r="P120" s="157"/>
      <c r="Q120" s="186"/>
      <c r="R120" s="76"/>
      <c r="S120" s="76"/>
    </row>
    <row r="121" spans="1:19" s="254" customFormat="1" ht="12.75" customHeight="1">
      <c r="A121" s="107" t="s">
        <v>1659</v>
      </c>
      <c r="B121" s="182" t="s">
        <v>1660</v>
      </c>
      <c r="C121" s="411" t="s">
        <v>1661</v>
      </c>
      <c r="D121" s="411" t="s">
        <v>1199</v>
      </c>
      <c r="E121" s="108" t="s">
        <v>1500</v>
      </c>
      <c r="F121" s="108" t="s">
        <v>1111</v>
      </c>
      <c r="G121" s="108" t="s">
        <v>1113</v>
      </c>
      <c r="H121" s="413">
        <v>37290311.780000001</v>
      </c>
      <c r="I121" s="414">
        <v>100.4648</v>
      </c>
      <c r="J121" s="415">
        <v>0.18293737916418706</v>
      </c>
      <c r="K121" s="415">
        <v>2.4596306263426904E-3</v>
      </c>
      <c r="L121" s="415" t="s">
        <v>1111</v>
      </c>
      <c r="M121" s="280"/>
      <c r="N121" s="280"/>
      <c r="O121" s="280"/>
      <c r="P121" s="157"/>
      <c r="Q121" s="186"/>
      <c r="R121" s="76"/>
      <c r="S121" s="76"/>
    </row>
    <row r="122" spans="1:19" s="254" customFormat="1" ht="12.75" customHeight="1">
      <c r="A122" s="107" t="s">
        <v>1291</v>
      </c>
      <c r="B122" s="182" t="s">
        <v>1211</v>
      </c>
      <c r="C122" s="411" t="s">
        <v>1212</v>
      </c>
      <c r="D122" s="411" t="s">
        <v>1199</v>
      </c>
      <c r="E122" s="108" t="s">
        <v>1128</v>
      </c>
      <c r="F122" s="108" t="s">
        <v>1111</v>
      </c>
      <c r="G122" s="108" t="s">
        <v>1113</v>
      </c>
      <c r="H122" s="413">
        <v>4224855.16</v>
      </c>
      <c r="I122" s="414">
        <v>139.7013</v>
      </c>
      <c r="J122" s="415">
        <v>9.1314912909696844E-3</v>
      </c>
      <c r="K122" s="415">
        <v>6.133250557977421E-3</v>
      </c>
      <c r="L122" s="415">
        <v>0.11244639770356857</v>
      </c>
      <c r="M122" s="280"/>
      <c r="N122" s="280"/>
      <c r="O122" s="280"/>
      <c r="P122" s="157"/>
      <c r="Q122" s="186"/>
      <c r="R122" s="76"/>
      <c r="S122" s="76"/>
    </row>
    <row r="123" spans="1:19" s="254" customFormat="1" ht="12.75" customHeight="1">
      <c r="A123" s="107" t="s">
        <v>1215</v>
      </c>
      <c r="B123" s="182" t="s">
        <v>1216</v>
      </c>
      <c r="C123" s="411" t="s">
        <v>1217</v>
      </c>
      <c r="D123" s="411" t="s">
        <v>1199</v>
      </c>
      <c r="E123" s="108" t="s">
        <v>1128</v>
      </c>
      <c r="F123" s="108" t="s">
        <v>1111</v>
      </c>
      <c r="G123" s="108" t="s">
        <v>1113</v>
      </c>
      <c r="H123" s="413">
        <v>17858124.27</v>
      </c>
      <c r="I123" s="414">
        <v>111.06189999999999</v>
      </c>
      <c r="J123" s="415">
        <v>-7.472106269770129E-3</v>
      </c>
      <c r="K123" s="415">
        <v>3.1314580111854173E-3</v>
      </c>
      <c r="L123" s="415">
        <v>6.5529924635790771E-2</v>
      </c>
      <c r="M123" s="280"/>
      <c r="N123" s="280"/>
      <c r="O123" s="280"/>
      <c r="P123" s="157"/>
      <c r="Q123" s="186"/>
      <c r="R123" s="76"/>
      <c r="S123" s="76"/>
    </row>
    <row r="124" spans="1:19" s="254" customFormat="1" ht="12.75" customHeight="1">
      <c r="A124" s="107" t="s">
        <v>1295</v>
      </c>
      <c r="B124" s="182" t="s">
        <v>1299</v>
      </c>
      <c r="C124" s="411" t="s">
        <v>1300</v>
      </c>
      <c r="D124" s="411" t="s">
        <v>1199</v>
      </c>
      <c r="E124" s="108" t="s">
        <v>1128</v>
      </c>
      <c r="F124" s="108" t="s">
        <v>1111</v>
      </c>
      <c r="G124" s="108" t="s">
        <v>1113</v>
      </c>
      <c r="H124" s="413">
        <v>7028420.8600000003</v>
      </c>
      <c r="I124" s="414">
        <v>110.00749999999999</v>
      </c>
      <c r="J124" s="415">
        <v>2.5390891696379647E-3</v>
      </c>
      <c r="K124" s="415">
        <v>1.865163607087883E-3</v>
      </c>
      <c r="L124" s="415">
        <v>3.5874190266032224E-2</v>
      </c>
      <c r="M124" s="280"/>
      <c r="N124" s="280"/>
      <c r="O124" s="280"/>
      <c r="P124" s="157"/>
      <c r="Q124" s="186"/>
      <c r="R124" s="76"/>
      <c r="S124" s="76"/>
    </row>
    <row r="125" spans="1:19" s="254" customFormat="1" ht="12.75" customHeight="1">
      <c r="A125" s="107" t="s">
        <v>1264</v>
      </c>
      <c r="B125" s="182" t="s">
        <v>1265</v>
      </c>
      <c r="C125" s="411" t="s">
        <v>1266</v>
      </c>
      <c r="D125" s="411" t="s">
        <v>1199</v>
      </c>
      <c r="E125" s="108" t="s">
        <v>1116</v>
      </c>
      <c r="F125" s="108" t="s">
        <v>1111</v>
      </c>
      <c r="G125" s="108" t="s">
        <v>1136</v>
      </c>
      <c r="H125" s="413">
        <v>5574112.6299999999</v>
      </c>
      <c r="I125" s="414">
        <v>95.630600000000001</v>
      </c>
      <c r="J125" s="415">
        <v>-1.3991703914349785E-2</v>
      </c>
      <c r="K125" s="415">
        <v>3.4123209041191149E-2</v>
      </c>
      <c r="L125" s="415">
        <v>0.13693504568592618</v>
      </c>
      <c r="M125" s="280"/>
      <c r="N125" s="280"/>
      <c r="O125" s="280"/>
      <c r="P125" s="157"/>
      <c r="Q125" s="186"/>
      <c r="R125" s="76"/>
      <c r="S125" s="76"/>
    </row>
    <row r="126" spans="1:19" s="254" customFormat="1" ht="12.75" customHeight="1">
      <c r="A126" s="107" t="s">
        <v>1218</v>
      </c>
      <c r="B126" s="182" t="s">
        <v>1219</v>
      </c>
      <c r="C126" s="411" t="s">
        <v>1220</v>
      </c>
      <c r="D126" s="411" t="s">
        <v>1199</v>
      </c>
      <c r="E126" s="108" t="s">
        <v>1126</v>
      </c>
      <c r="F126" s="108" t="s">
        <v>1111</v>
      </c>
      <c r="G126" s="108" t="s">
        <v>1113</v>
      </c>
      <c r="H126" s="413">
        <v>13230112.42</v>
      </c>
      <c r="I126" s="414">
        <v>101.4592</v>
      </c>
      <c r="J126" s="415">
        <v>1.0587771659744893E-2</v>
      </c>
      <c r="K126" s="415">
        <v>1.0588050145324157E-2</v>
      </c>
      <c r="L126" s="415">
        <v>4.0964933827874361E-2</v>
      </c>
      <c r="M126" s="280"/>
      <c r="N126" s="280"/>
      <c r="O126" s="280"/>
      <c r="P126" s="157"/>
      <c r="Q126" s="186"/>
      <c r="R126" s="76"/>
      <c r="S126" s="76"/>
    </row>
    <row r="127" spans="1:19" s="254" customFormat="1" ht="12.75" customHeight="1">
      <c r="A127" s="107" t="s">
        <v>1345</v>
      </c>
      <c r="B127" s="182" t="s">
        <v>1369</v>
      </c>
      <c r="C127" s="411" t="s">
        <v>1370</v>
      </c>
      <c r="D127" s="411" t="s">
        <v>79</v>
      </c>
      <c r="E127" s="108" t="s">
        <v>1112</v>
      </c>
      <c r="F127" s="108" t="s">
        <v>1111</v>
      </c>
      <c r="G127" s="108" t="s">
        <v>1113</v>
      </c>
      <c r="H127" s="413">
        <v>7110157</v>
      </c>
      <c r="I127" s="414">
        <v>98.811999999999998</v>
      </c>
      <c r="J127" s="415">
        <v>-2.8975663261418205E-2</v>
      </c>
      <c r="K127" s="415">
        <v>1.1337374531534827E-3</v>
      </c>
      <c r="L127" s="415">
        <v>0.23991270155497313</v>
      </c>
      <c r="M127" s="280"/>
      <c r="N127" s="280"/>
      <c r="O127" s="280"/>
      <c r="P127" s="157"/>
      <c r="Q127" s="186"/>
      <c r="R127" s="76"/>
      <c r="S127" s="76"/>
    </row>
    <row r="128" spans="1:19" s="254" customFormat="1" ht="12.75" customHeight="1">
      <c r="A128" s="107" t="s">
        <v>1564</v>
      </c>
      <c r="B128" s="182">
        <v>37884602446</v>
      </c>
      <c r="C128" s="411" t="s">
        <v>1221</v>
      </c>
      <c r="D128" s="411" t="s">
        <v>79</v>
      </c>
      <c r="E128" s="108" t="s">
        <v>1112</v>
      </c>
      <c r="F128" s="108" t="s">
        <v>1111</v>
      </c>
      <c r="G128" s="108" t="s">
        <v>1113</v>
      </c>
      <c r="H128" s="413">
        <v>37847469.950000003</v>
      </c>
      <c r="I128" s="414">
        <v>22.548200000000001</v>
      </c>
      <c r="J128" s="415">
        <v>-1.7915209513284402E-2</v>
      </c>
      <c r="K128" s="415">
        <v>-6.901593929063643E-3</v>
      </c>
      <c r="L128" s="415">
        <v>0.14710752964837304</v>
      </c>
      <c r="M128" s="280"/>
      <c r="N128" s="280"/>
      <c r="O128" s="280"/>
      <c r="P128" s="157"/>
      <c r="Q128" s="186"/>
      <c r="R128" s="76"/>
      <c r="S128" s="76"/>
    </row>
    <row r="129" spans="1:19" s="254" customFormat="1" ht="12.75" customHeight="1">
      <c r="A129" s="107" t="s">
        <v>1346</v>
      </c>
      <c r="B129" s="182">
        <v>94465089647</v>
      </c>
      <c r="C129" s="411" t="s">
        <v>1222</v>
      </c>
      <c r="D129" s="411" t="s">
        <v>79</v>
      </c>
      <c r="E129" s="108" t="s">
        <v>1114</v>
      </c>
      <c r="F129" s="108" t="s">
        <v>1111</v>
      </c>
      <c r="G129" s="108" t="s">
        <v>1113</v>
      </c>
      <c r="H129" s="413">
        <v>94129239.349999994</v>
      </c>
      <c r="I129" s="414">
        <v>199.34440000000001</v>
      </c>
      <c r="J129" s="415">
        <v>-4.3191640318765989E-3</v>
      </c>
      <c r="K129" s="415">
        <v>3.9640949992774122E-3</v>
      </c>
      <c r="L129" s="415">
        <v>2.9217462737863853E-2</v>
      </c>
      <c r="M129" s="280"/>
      <c r="N129" s="280"/>
      <c r="O129" s="280"/>
      <c r="P129" s="157"/>
      <c r="Q129" s="186"/>
      <c r="R129" s="76"/>
      <c r="S129" s="76"/>
    </row>
    <row r="130" spans="1:19" s="254" customFormat="1" ht="12.75" customHeight="1">
      <c r="A130" s="107" t="s">
        <v>1430</v>
      </c>
      <c r="B130" s="182">
        <v>35313366580</v>
      </c>
      <c r="C130" s="411" t="s">
        <v>1444</v>
      </c>
      <c r="D130" s="411" t="s">
        <v>79</v>
      </c>
      <c r="E130" s="108" t="s">
        <v>1116</v>
      </c>
      <c r="F130" s="108" t="s">
        <v>1111</v>
      </c>
      <c r="G130" s="108" t="s">
        <v>1113</v>
      </c>
      <c r="H130" s="413">
        <v>217659337.55000001</v>
      </c>
      <c r="I130" s="414">
        <v>150.02250000000001</v>
      </c>
      <c r="J130" s="415">
        <v>1.1685688901500235E-2</v>
      </c>
      <c r="K130" s="415">
        <v>2.1857733676342583E-3</v>
      </c>
      <c r="L130" s="415">
        <v>1.0826212897054877E-2</v>
      </c>
      <c r="M130" s="280"/>
      <c r="N130" s="280"/>
      <c r="O130" s="280"/>
      <c r="P130" s="157"/>
      <c r="Q130" s="186"/>
      <c r="R130" s="76"/>
      <c r="S130" s="76"/>
    </row>
    <row r="131" spans="1:19" s="254" customFormat="1" ht="12.75" customHeight="1">
      <c r="A131" s="107" t="s">
        <v>1223</v>
      </c>
      <c r="B131" s="182">
        <v>41002460007</v>
      </c>
      <c r="C131" s="411" t="s">
        <v>1224</v>
      </c>
      <c r="D131" s="411" t="s">
        <v>79</v>
      </c>
      <c r="E131" s="108" t="s">
        <v>1112</v>
      </c>
      <c r="F131" s="108" t="s">
        <v>1111</v>
      </c>
      <c r="G131" s="108" t="s">
        <v>1113</v>
      </c>
      <c r="H131" s="413">
        <v>50707057.100000001</v>
      </c>
      <c r="I131" s="414">
        <v>193.24879999999999</v>
      </c>
      <c r="J131" s="415">
        <v>1.4983886571966032E-2</v>
      </c>
      <c r="K131" s="415">
        <v>1.9013082996428565E-2</v>
      </c>
      <c r="L131" s="415">
        <v>9.2048823558058546E-2</v>
      </c>
      <c r="M131" s="280"/>
      <c r="N131" s="280"/>
      <c r="O131" s="280"/>
      <c r="P131" s="157"/>
      <c r="Q131" s="186"/>
      <c r="R131" s="76"/>
      <c r="S131" s="76"/>
    </row>
    <row r="132" spans="1:19" s="1052" customFormat="1" ht="12.75" customHeight="1">
      <c r="A132" s="107" t="s">
        <v>1225</v>
      </c>
      <c r="B132" s="182">
        <v>58320210450</v>
      </c>
      <c r="C132" s="411" t="s">
        <v>1226</v>
      </c>
      <c r="D132" s="411" t="s">
        <v>79</v>
      </c>
      <c r="E132" s="108" t="s">
        <v>1126</v>
      </c>
      <c r="F132" s="108" t="s">
        <v>1111</v>
      </c>
      <c r="G132" s="108" t="s">
        <v>1113</v>
      </c>
      <c r="H132" s="413">
        <v>3313810.8</v>
      </c>
      <c r="I132" s="414">
        <v>129.20269999999999</v>
      </c>
      <c r="J132" s="415">
        <v>-4.6490934062585643E-2</v>
      </c>
      <c r="K132" s="415">
        <v>3.0681443238940176E-3</v>
      </c>
      <c r="L132" s="415">
        <v>4.6916641103116774E-2</v>
      </c>
      <c r="M132" s="280"/>
      <c r="N132" s="280"/>
      <c r="O132" s="280"/>
      <c r="P132" s="157"/>
      <c r="Q132" s="186"/>
      <c r="R132" s="76"/>
      <c r="S132" s="76"/>
    </row>
    <row r="133" spans="1:19" s="1052" customFormat="1" ht="12.75" customHeight="1">
      <c r="A133" s="107" t="s">
        <v>1227</v>
      </c>
      <c r="B133" s="182">
        <v>31982273976</v>
      </c>
      <c r="C133" s="411" t="s">
        <v>1228</v>
      </c>
      <c r="D133" s="411" t="s">
        <v>79</v>
      </c>
      <c r="E133" s="108" t="s">
        <v>1126</v>
      </c>
      <c r="F133" s="108" t="s">
        <v>1111</v>
      </c>
      <c r="G133" s="108" t="s">
        <v>1113</v>
      </c>
      <c r="H133" s="413">
        <v>5987219.8700000001</v>
      </c>
      <c r="I133" s="414">
        <v>145.9599</v>
      </c>
      <c r="J133" s="415">
        <v>5.8969978165241965E-3</v>
      </c>
      <c r="K133" s="415">
        <v>4.7145069695404551E-3</v>
      </c>
      <c r="L133" s="415">
        <v>7.7865418115846907E-2</v>
      </c>
      <c r="M133" s="280"/>
      <c r="N133" s="280"/>
      <c r="O133" s="280"/>
      <c r="P133" s="157"/>
      <c r="Q133" s="186"/>
      <c r="R133" s="76"/>
      <c r="S133" s="76"/>
    </row>
    <row r="134" spans="1:19" s="1052" customFormat="1" ht="12.75" customHeight="1">
      <c r="A134" s="107" t="s">
        <v>1229</v>
      </c>
      <c r="B134" s="182" t="s">
        <v>1230</v>
      </c>
      <c r="C134" s="411" t="s">
        <v>1231</v>
      </c>
      <c r="D134" s="411" t="s">
        <v>79</v>
      </c>
      <c r="E134" s="108" t="s">
        <v>1126</v>
      </c>
      <c r="F134" s="108" t="s">
        <v>1111</v>
      </c>
      <c r="G134" s="108" t="s">
        <v>1113</v>
      </c>
      <c r="H134" s="413">
        <v>6489281.9000000004</v>
      </c>
      <c r="I134" s="414">
        <v>163.0393</v>
      </c>
      <c r="J134" s="415">
        <v>-1.2896502926528886E-2</v>
      </c>
      <c r="K134" s="415">
        <v>3.8580726753512096E-3</v>
      </c>
      <c r="L134" s="415">
        <v>0.10405246627509945</v>
      </c>
      <c r="M134" s="280"/>
      <c r="N134" s="280"/>
      <c r="O134" s="280"/>
      <c r="P134" s="157"/>
      <c r="Q134" s="186"/>
      <c r="R134" s="76"/>
      <c r="S134" s="76"/>
    </row>
    <row r="135" spans="1:19" s="1052" customFormat="1" ht="12.75" customHeight="1">
      <c r="A135" s="107" t="s">
        <v>1232</v>
      </c>
      <c r="B135" s="182">
        <v>40820433166</v>
      </c>
      <c r="C135" s="411" t="s">
        <v>1233</v>
      </c>
      <c r="D135" s="411" t="s">
        <v>79</v>
      </c>
      <c r="E135" s="108" t="s">
        <v>1126</v>
      </c>
      <c r="F135" s="108" t="s">
        <v>1111</v>
      </c>
      <c r="G135" s="108" t="s">
        <v>1113</v>
      </c>
      <c r="H135" s="413">
        <v>5881755.1100000003</v>
      </c>
      <c r="I135" s="414">
        <v>163.85120000000001</v>
      </c>
      <c r="J135" s="415">
        <v>0.20849363166170143</v>
      </c>
      <c r="K135" s="415">
        <v>2.6158996522536171E-3</v>
      </c>
      <c r="L135" s="415">
        <v>0.10781084250225281</v>
      </c>
      <c r="M135" s="280"/>
      <c r="N135" s="280"/>
      <c r="O135" s="280"/>
      <c r="P135" s="157"/>
      <c r="Q135" s="186"/>
      <c r="R135" s="76"/>
      <c r="S135" s="76"/>
    </row>
    <row r="136" spans="1:19" s="254" customFormat="1" ht="12.75" customHeight="1">
      <c r="A136" s="107" t="s">
        <v>1643</v>
      </c>
      <c r="B136" s="182" t="s">
        <v>1234</v>
      </c>
      <c r="C136" s="411" t="s">
        <v>1235</v>
      </c>
      <c r="D136" s="411" t="s">
        <v>79</v>
      </c>
      <c r="E136" s="108" t="s">
        <v>1114</v>
      </c>
      <c r="F136" s="108" t="s">
        <v>1111</v>
      </c>
      <c r="G136" s="108" t="s">
        <v>1113</v>
      </c>
      <c r="H136" s="413">
        <v>19935973.670000002</v>
      </c>
      <c r="I136" s="414">
        <v>109.9682</v>
      </c>
      <c r="J136" s="415">
        <v>6.6059821680868325E-3</v>
      </c>
      <c r="K136" s="415">
        <v>7.296769489500976E-3</v>
      </c>
      <c r="L136" s="415">
        <v>6.7699381658424151E-2</v>
      </c>
      <c r="M136" s="280"/>
      <c r="N136" s="280"/>
      <c r="O136" s="280"/>
      <c r="P136" s="157"/>
      <c r="Q136" s="186"/>
      <c r="R136" s="76"/>
      <c r="S136" s="76"/>
    </row>
    <row r="137" spans="1:19" s="254" customFormat="1" ht="12.75" customHeight="1">
      <c r="A137" s="107" t="s">
        <v>1237</v>
      </c>
      <c r="B137" s="182" t="s">
        <v>1238</v>
      </c>
      <c r="C137" s="411" t="s">
        <v>1239</v>
      </c>
      <c r="D137" s="411" t="s">
        <v>79</v>
      </c>
      <c r="E137" s="108" t="s">
        <v>1126</v>
      </c>
      <c r="F137" s="108" t="s">
        <v>1111</v>
      </c>
      <c r="G137" s="108" t="s">
        <v>1113</v>
      </c>
      <c r="H137" s="413">
        <v>13194301.560000001</v>
      </c>
      <c r="I137" s="414">
        <v>132.81639999999999</v>
      </c>
      <c r="J137" s="415">
        <v>1.2421441183558368E-2</v>
      </c>
      <c r="K137" s="415">
        <v>8.7939564904988554E-3</v>
      </c>
      <c r="L137" s="415">
        <v>0.10646308748464239</v>
      </c>
      <c r="M137" s="280"/>
      <c r="N137" s="280"/>
      <c r="O137" s="280"/>
      <c r="P137" s="157"/>
      <c r="Q137" s="186"/>
      <c r="R137" s="76"/>
      <c r="S137" s="76"/>
    </row>
    <row r="138" spans="1:19" s="254" customFormat="1" ht="12.75" customHeight="1">
      <c r="A138" s="107" t="s">
        <v>1456</v>
      </c>
      <c r="B138" s="182" t="s">
        <v>1457</v>
      </c>
      <c r="C138" s="411" t="s">
        <v>1458</v>
      </c>
      <c r="D138" s="411" t="s">
        <v>79</v>
      </c>
      <c r="E138" s="108" t="s">
        <v>1126</v>
      </c>
      <c r="F138" s="108" t="s">
        <v>1111</v>
      </c>
      <c r="G138" s="108" t="s">
        <v>1113</v>
      </c>
      <c r="H138" s="413">
        <v>23860457.420000002</v>
      </c>
      <c r="I138" s="414">
        <v>103.3867</v>
      </c>
      <c r="J138" s="415">
        <v>1.4339066665896016E-3</v>
      </c>
      <c r="K138" s="415">
        <v>3.4874217926492701E-3</v>
      </c>
      <c r="L138" s="415">
        <v>1.4750094518284573E-2</v>
      </c>
      <c r="M138" s="280"/>
      <c r="N138" s="280"/>
      <c r="O138" s="280"/>
      <c r="P138" s="157"/>
      <c r="Q138" s="186"/>
      <c r="R138" s="76"/>
      <c r="S138" s="76"/>
    </row>
    <row r="139" spans="1:19" s="254" customFormat="1" ht="12.75" customHeight="1">
      <c r="A139" s="107" t="s">
        <v>1501</v>
      </c>
      <c r="B139" s="182" t="s">
        <v>1548</v>
      </c>
      <c r="C139" s="411" t="s">
        <v>1545</v>
      </c>
      <c r="D139" s="411" t="s">
        <v>79</v>
      </c>
      <c r="E139" s="108" t="s">
        <v>1126</v>
      </c>
      <c r="F139" s="108" t="s">
        <v>1111</v>
      </c>
      <c r="G139" s="108" t="s">
        <v>1113</v>
      </c>
      <c r="H139" s="413">
        <v>25599030.420000002</v>
      </c>
      <c r="I139" s="414">
        <v>103.2974</v>
      </c>
      <c r="J139" s="415">
        <v>1.3094118453502723E-3</v>
      </c>
      <c r="K139" s="415">
        <v>3.7088607471940094E-3</v>
      </c>
      <c r="L139" s="415">
        <v>1.3603944947868651E-2</v>
      </c>
      <c r="M139" s="280"/>
      <c r="N139" s="280"/>
      <c r="O139" s="280"/>
      <c r="P139" s="157"/>
      <c r="Q139" s="186"/>
      <c r="R139" s="76"/>
      <c r="S139" s="76"/>
    </row>
    <row r="140" spans="1:19" s="1052" customFormat="1" ht="12.75" customHeight="1">
      <c r="A140" s="107" t="s">
        <v>1714</v>
      </c>
      <c r="B140" s="182" t="s">
        <v>1715</v>
      </c>
      <c r="C140" s="411" t="s">
        <v>1716</v>
      </c>
      <c r="D140" s="411" t="s">
        <v>79</v>
      </c>
      <c r="E140" s="108" t="s">
        <v>1126</v>
      </c>
      <c r="F140" s="108" t="s">
        <v>1111</v>
      </c>
      <c r="G140" s="108" t="s">
        <v>1113</v>
      </c>
      <c r="H140" s="413">
        <v>18286512.140000001</v>
      </c>
      <c r="I140" s="414">
        <v>99.930300000000003</v>
      </c>
      <c r="J140" s="415" t="s">
        <v>1111</v>
      </c>
      <c r="K140" s="415" t="s">
        <v>1111</v>
      </c>
      <c r="L140" s="415" t="s">
        <v>1111</v>
      </c>
      <c r="M140" s="280"/>
      <c r="N140" s="280"/>
      <c r="O140" s="280"/>
      <c r="P140" s="157"/>
      <c r="Q140" s="186"/>
      <c r="R140" s="76"/>
      <c r="S140" s="76"/>
    </row>
    <row r="141" spans="1:19" s="254" customFormat="1" ht="12.75" customHeight="1">
      <c r="A141" s="107" t="s">
        <v>1431</v>
      </c>
      <c r="B141" s="182" t="s">
        <v>1432</v>
      </c>
      <c r="C141" s="411" t="s">
        <v>1433</v>
      </c>
      <c r="D141" s="411" t="s">
        <v>79</v>
      </c>
      <c r="E141" s="108" t="s">
        <v>1126</v>
      </c>
      <c r="F141" s="108" t="s">
        <v>1111</v>
      </c>
      <c r="G141" s="108" t="s">
        <v>1136</v>
      </c>
      <c r="H141" s="413">
        <v>4599629.4800000004</v>
      </c>
      <c r="I141" s="414">
        <v>103.77979999999999</v>
      </c>
      <c r="J141" s="415">
        <v>-1.551004792737587E-2</v>
      </c>
      <c r="K141" s="415">
        <v>3.2531861387382399E-2</v>
      </c>
      <c r="L141" s="415">
        <v>0.13477226063451142</v>
      </c>
      <c r="M141" s="280"/>
      <c r="N141" s="280"/>
      <c r="O141" s="280"/>
      <c r="P141" s="157"/>
      <c r="Q141" s="186"/>
      <c r="R141" s="76"/>
      <c r="S141" s="76"/>
    </row>
    <row r="142" spans="1:19" s="254" customFormat="1" ht="12.75" customHeight="1">
      <c r="A142" s="107" t="s">
        <v>1587</v>
      </c>
      <c r="B142" s="182" t="s">
        <v>1588</v>
      </c>
      <c r="C142" s="411" t="s">
        <v>1589</v>
      </c>
      <c r="D142" s="411" t="s">
        <v>79</v>
      </c>
      <c r="E142" s="108" t="s">
        <v>1126</v>
      </c>
      <c r="F142" s="108" t="s">
        <v>1111</v>
      </c>
      <c r="G142" s="108" t="s">
        <v>1136</v>
      </c>
      <c r="H142" s="413">
        <v>8486589.8599999994</v>
      </c>
      <c r="I142" s="414">
        <v>102.4512</v>
      </c>
      <c r="J142" s="415">
        <v>-1.5412678001487823E-2</v>
      </c>
      <c r="K142" s="415">
        <v>3.2634429900264772E-2</v>
      </c>
      <c r="L142" s="415" t="s">
        <v>1111</v>
      </c>
      <c r="M142" s="280"/>
      <c r="N142" s="280"/>
      <c r="O142" s="280"/>
      <c r="P142" s="157"/>
      <c r="Q142" s="186"/>
      <c r="R142" s="76"/>
      <c r="S142" s="76"/>
    </row>
    <row r="143" spans="1:19" s="254" customFormat="1" ht="12.75" customHeight="1">
      <c r="A143" s="107" t="s">
        <v>1344</v>
      </c>
      <c r="B143" s="182" t="s">
        <v>1353</v>
      </c>
      <c r="C143" s="411" t="s">
        <v>1354</v>
      </c>
      <c r="D143" s="411" t="s">
        <v>79</v>
      </c>
      <c r="E143" s="108" t="s">
        <v>1126</v>
      </c>
      <c r="F143" s="108" t="s">
        <v>1111</v>
      </c>
      <c r="G143" s="108" t="s">
        <v>1113</v>
      </c>
      <c r="H143" s="413">
        <v>25550402.890000001</v>
      </c>
      <c r="I143" s="414">
        <v>105.62990000000001</v>
      </c>
      <c r="J143" s="415">
        <v>1.9844595194205006E-3</v>
      </c>
      <c r="K143" s="415">
        <v>4.0311465717670636E-3</v>
      </c>
      <c r="L143" s="415">
        <v>1.7422240599304528E-2</v>
      </c>
      <c r="M143" s="280"/>
      <c r="N143" s="280"/>
      <c r="O143" s="280"/>
      <c r="P143" s="157"/>
      <c r="Q143" s="186"/>
      <c r="R143" s="76"/>
      <c r="S143" s="76"/>
    </row>
    <row r="144" spans="1:19" s="254" customFormat="1" ht="12.75" customHeight="1">
      <c r="A144" s="126" t="s">
        <v>1434</v>
      </c>
      <c r="B144" s="182" t="s">
        <v>1435</v>
      </c>
      <c r="C144" s="411" t="s">
        <v>1436</v>
      </c>
      <c r="D144" s="411" t="s">
        <v>79</v>
      </c>
      <c r="E144" s="108" t="s">
        <v>1126</v>
      </c>
      <c r="F144" s="108" t="s">
        <v>1111</v>
      </c>
      <c r="G144" s="108" t="s">
        <v>1113</v>
      </c>
      <c r="H144" s="413">
        <v>24343309.890000001</v>
      </c>
      <c r="I144" s="414">
        <v>106.81270000000001</v>
      </c>
      <c r="J144" s="415">
        <v>-2.0049744837324912E-3</v>
      </c>
      <c r="K144" s="415">
        <v>4.4914614271300835E-3</v>
      </c>
      <c r="L144" s="415">
        <v>1.7790113456847001E-2</v>
      </c>
      <c r="M144" s="280"/>
      <c r="N144" s="280"/>
      <c r="O144" s="280"/>
      <c r="P144" s="157"/>
      <c r="Q144" s="186"/>
      <c r="R144" s="76"/>
      <c r="S144" s="76"/>
    </row>
    <row r="145" spans="1:19" s="254" customFormat="1" ht="12.75" customHeight="1">
      <c r="A145" s="107" t="s">
        <v>1565</v>
      </c>
      <c r="B145" s="182" t="s">
        <v>1590</v>
      </c>
      <c r="C145" s="411" t="s">
        <v>1591</v>
      </c>
      <c r="D145" s="411" t="s">
        <v>79</v>
      </c>
      <c r="E145" s="108" t="s">
        <v>1126</v>
      </c>
      <c r="F145" s="108" t="s">
        <v>1111</v>
      </c>
      <c r="G145" s="108" t="s">
        <v>1113</v>
      </c>
      <c r="H145" s="413">
        <v>24008592.370000001</v>
      </c>
      <c r="I145" s="414">
        <v>103.44589999999999</v>
      </c>
      <c r="J145" s="415">
        <v>4.5437172040814211E-3</v>
      </c>
      <c r="K145" s="415">
        <v>4.6734463364628276E-3</v>
      </c>
      <c r="L145" s="415" t="s">
        <v>1111</v>
      </c>
      <c r="M145" s="280"/>
      <c r="N145" s="280"/>
      <c r="O145" s="280"/>
      <c r="P145" s="157"/>
      <c r="Q145" s="186"/>
      <c r="R145" s="76"/>
      <c r="S145" s="76"/>
    </row>
    <row r="146" spans="1:19" s="1052" customFormat="1" ht="12.75" customHeight="1">
      <c r="A146" s="107" t="s">
        <v>1592</v>
      </c>
      <c r="B146" s="182" t="s">
        <v>1593</v>
      </c>
      <c r="C146" s="411" t="s">
        <v>1594</v>
      </c>
      <c r="D146" s="411" t="s">
        <v>79</v>
      </c>
      <c r="E146" s="108" t="s">
        <v>1126</v>
      </c>
      <c r="F146" s="108" t="s">
        <v>1111</v>
      </c>
      <c r="G146" s="108" t="s">
        <v>1113</v>
      </c>
      <c r="H146" s="413">
        <v>26203445.280000001</v>
      </c>
      <c r="I146" s="414">
        <v>102.0664</v>
      </c>
      <c r="J146" s="415">
        <v>3.604221125846907E-3</v>
      </c>
      <c r="K146" s="415">
        <v>4.3780105587891693E-3</v>
      </c>
      <c r="L146" s="415" t="s">
        <v>1111</v>
      </c>
      <c r="M146" s="280"/>
      <c r="N146" s="280"/>
      <c r="O146" s="280"/>
      <c r="P146" s="157"/>
      <c r="Q146" s="186"/>
      <c r="R146" s="76"/>
      <c r="S146" s="76"/>
    </row>
    <row r="147" spans="1:19" s="1052" customFormat="1" ht="12.75" customHeight="1">
      <c r="A147" s="107" t="s">
        <v>1459</v>
      </c>
      <c r="B147" s="182" t="s">
        <v>1460</v>
      </c>
      <c r="C147" s="411" t="s">
        <v>1461</v>
      </c>
      <c r="D147" s="411" t="s">
        <v>79</v>
      </c>
      <c r="E147" s="108" t="s">
        <v>1126</v>
      </c>
      <c r="F147" s="108" t="s">
        <v>1111</v>
      </c>
      <c r="G147" s="108" t="s">
        <v>1113</v>
      </c>
      <c r="H147" s="413">
        <v>8797235.5399999991</v>
      </c>
      <c r="I147" s="414">
        <v>106.2187</v>
      </c>
      <c r="J147" s="415">
        <v>3.1558778751390459E-3</v>
      </c>
      <c r="K147" s="415">
        <v>4.9728884856248268E-3</v>
      </c>
      <c r="L147" s="415">
        <v>2.5742144625179986E-2</v>
      </c>
      <c r="M147" s="280"/>
      <c r="N147" s="280"/>
      <c r="O147" s="280"/>
      <c r="P147" s="157"/>
      <c r="Q147" s="186"/>
      <c r="R147" s="76"/>
      <c r="S147" s="76"/>
    </row>
    <row r="148" spans="1:19" s="1052" customFormat="1" ht="12.75" customHeight="1">
      <c r="A148" s="107" t="s">
        <v>1240</v>
      </c>
      <c r="B148" s="182" t="s">
        <v>1241</v>
      </c>
      <c r="C148" s="411" t="s">
        <v>1242</v>
      </c>
      <c r="D148" s="411" t="s">
        <v>79</v>
      </c>
      <c r="E148" s="108" t="s">
        <v>1126</v>
      </c>
      <c r="F148" s="108" t="s">
        <v>1111</v>
      </c>
      <c r="G148" s="108" t="s">
        <v>1113</v>
      </c>
      <c r="H148" s="413">
        <v>19554603.890000001</v>
      </c>
      <c r="I148" s="414">
        <v>106.49809999999999</v>
      </c>
      <c r="J148" s="415">
        <v>-3.5380136379618898E-2</v>
      </c>
      <c r="K148" s="415">
        <v>-2.7287326937573964E-3</v>
      </c>
      <c r="L148" s="415">
        <v>3.7988030536886042E-2</v>
      </c>
      <c r="M148" s="280"/>
      <c r="N148" s="280"/>
      <c r="O148" s="280"/>
      <c r="P148" s="157"/>
      <c r="Q148" s="186"/>
      <c r="R148" s="76"/>
      <c r="S148" s="76"/>
    </row>
    <row r="149" spans="1:19" s="1052" customFormat="1" ht="12.75" customHeight="1">
      <c r="A149" s="107" t="s">
        <v>1602</v>
      </c>
      <c r="B149" s="182" t="s">
        <v>1603</v>
      </c>
      <c r="C149" s="411" t="s">
        <v>1604</v>
      </c>
      <c r="D149" s="411" t="s">
        <v>79</v>
      </c>
      <c r="E149" s="108" t="s">
        <v>1126</v>
      </c>
      <c r="F149" s="108" t="s">
        <v>1111</v>
      </c>
      <c r="G149" s="108" t="s">
        <v>1113</v>
      </c>
      <c r="H149" s="413">
        <v>1489989.78</v>
      </c>
      <c r="I149" s="414">
        <v>101.2998</v>
      </c>
      <c r="J149" s="415" t="s">
        <v>1111</v>
      </c>
      <c r="K149" s="415" t="s">
        <v>1111</v>
      </c>
      <c r="L149" s="415" t="s">
        <v>1111</v>
      </c>
      <c r="M149" s="280"/>
      <c r="N149" s="280"/>
      <c r="O149" s="280"/>
      <c r="P149" s="157"/>
      <c r="Q149" s="186"/>
      <c r="R149" s="76"/>
      <c r="S149" s="76"/>
    </row>
    <row r="150" spans="1:19" s="254" customFormat="1" ht="12.75" customHeight="1">
      <c r="A150" s="107" t="s">
        <v>1605</v>
      </c>
      <c r="B150" s="182">
        <v>84643903663</v>
      </c>
      <c r="C150" s="411" t="s">
        <v>1236</v>
      </c>
      <c r="D150" s="411" t="s">
        <v>79</v>
      </c>
      <c r="E150" s="108" t="s">
        <v>1114</v>
      </c>
      <c r="F150" s="108" t="s">
        <v>1111</v>
      </c>
      <c r="G150" s="108" t="s">
        <v>1113</v>
      </c>
      <c r="H150" s="413">
        <v>54571935.689999998</v>
      </c>
      <c r="I150" s="414">
        <v>30.6066</v>
      </c>
      <c r="J150" s="415">
        <v>-3.3509117916072917E-3</v>
      </c>
      <c r="K150" s="415">
        <v>4.7271079947215355E-3</v>
      </c>
      <c r="L150" s="415">
        <v>-0.82336104023147172</v>
      </c>
      <c r="M150" s="280"/>
      <c r="N150" s="280"/>
      <c r="O150" s="280"/>
      <c r="P150" s="157"/>
      <c r="Q150" s="186"/>
      <c r="R150" s="76"/>
      <c r="S150" s="76"/>
    </row>
    <row r="151" spans="1:19" s="1052" customFormat="1" ht="12.75" customHeight="1">
      <c r="A151" s="107" t="s">
        <v>1595</v>
      </c>
      <c r="B151" s="182">
        <v>12916294683</v>
      </c>
      <c r="C151" s="411" t="s">
        <v>1115</v>
      </c>
      <c r="D151" s="411" t="s">
        <v>79</v>
      </c>
      <c r="E151" s="108" t="s">
        <v>1116</v>
      </c>
      <c r="F151" s="108" t="s">
        <v>1111</v>
      </c>
      <c r="G151" s="108" t="s">
        <v>1113</v>
      </c>
      <c r="H151" s="413">
        <v>11423254.539999999</v>
      </c>
      <c r="I151" s="414">
        <v>16.4297</v>
      </c>
      <c r="J151" s="415">
        <v>2.3005113857006432E-3</v>
      </c>
      <c r="K151" s="415">
        <v>2.2999023914105354E-3</v>
      </c>
      <c r="L151" s="415">
        <v>1.5205818634355328E-2</v>
      </c>
      <c r="M151" s="280"/>
      <c r="N151" s="280"/>
      <c r="O151" s="280"/>
      <c r="P151" s="157"/>
      <c r="Q151" s="186"/>
      <c r="R151" s="76"/>
      <c r="S151" s="76"/>
    </row>
    <row r="152" spans="1:19" s="1052" customFormat="1" ht="12.75" customHeight="1">
      <c r="A152" s="107" t="s">
        <v>1243</v>
      </c>
      <c r="B152" s="182">
        <v>88183360964</v>
      </c>
      <c r="C152" s="411" t="s">
        <v>1244</v>
      </c>
      <c r="D152" s="411" t="s">
        <v>79</v>
      </c>
      <c r="E152" s="108" t="s">
        <v>1112</v>
      </c>
      <c r="F152" s="108" t="s">
        <v>1111</v>
      </c>
      <c r="G152" s="108" t="s">
        <v>1136</v>
      </c>
      <c r="H152" s="413">
        <v>51261786.609999999</v>
      </c>
      <c r="I152" s="414">
        <v>389.54289999999997</v>
      </c>
      <c r="J152" s="415">
        <v>-1.2409830201480787E-3</v>
      </c>
      <c r="K152" s="415">
        <v>4.9248914560664936E-2</v>
      </c>
      <c r="L152" s="415">
        <v>0.27447106815201461</v>
      </c>
      <c r="M152" s="280"/>
      <c r="N152" s="280"/>
      <c r="O152" s="280"/>
      <c r="P152" s="157"/>
      <c r="Q152" s="186"/>
      <c r="R152" s="76"/>
      <c r="S152" s="76"/>
    </row>
    <row r="153" spans="1:19" ht="18.75" customHeight="1">
      <c r="A153" s="1086" t="s">
        <v>394</v>
      </c>
      <c r="B153" s="1087"/>
      <c r="C153" s="1087"/>
      <c r="D153" s="1087"/>
      <c r="E153" s="1088"/>
      <c r="F153" s="1088"/>
      <c r="G153" s="1088"/>
      <c r="H153" s="1089">
        <f>SUM(H11:H152)</f>
        <v>2896922216.6300006</v>
      </c>
      <c r="I153" s="1089"/>
      <c r="J153" s="1090">
        <v>1.7948260451657649E-2</v>
      </c>
      <c r="K153" s="1090"/>
      <c r="L153" s="1090"/>
      <c r="M153" s="280"/>
      <c r="N153" s="280"/>
      <c r="O153" s="280"/>
      <c r="P153" s="157"/>
    </row>
    <row r="154" spans="1:19" ht="12.75" customHeight="1">
      <c r="A154" s="21" t="s">
        <v>296</v>
      </c>
      <c r="M154" s="157"/>
      <c r="N154" s="157"/>
      <c r="O154" s="157"/>
      <c r="P154" s="157"/>
    </row>
    <row r="155" spans="1:19" ht="12.75" customHeight="1">
      <c r="A155" s="45" t="s">
        <v>399</v>
      </c>
      <c r="C155" s="214"/>
      <c r="F155" s="215"/>
      <c r="G155" s="215"/>
      <c r="M155" s="157"/>
      <c r="N155" s="157"/>
      <c r="O155" s="157"/>
      <c r="P155" s="157"/>
    </row>
    <row r="156" spans="1:19" ht="12.75" customHeight="1">
      <c r="A156" s="46" t="s">
        <v>442</v>
      </c>
      <c r="F156" s="215"/>
      <c r="G156" s="215"/>
      <c r="M156" s="157"/>
      <c r="N156" s="157"/>
      <c r="O156" s="157"/>
      <c r="P156" s="157"/>
    </row>
    <row r="157" spans="1:19" ht="12.75" customHeight="1">
      <c r="A157" s="33" t="s">
        <v>108</v>
      </c>
      <c r="M157" s="157"/>
      <c r="N157" s="157"/>
      <c r="O157" s="157"/>
      <c r="P157" s="157"/>
    </row>
    <row r="158" spans="1:19" ht="12.75" customHeight="1">
      <c r="A158" s="513" t="s">
        <v>109</v>
      </c>
      <c r="H158" s="125"/>
    </row>
    <row r="159" spans="1:19" ht="12.75" customHeight="1">
      <c r="A159" s="513" t="s">
        <v>443</v>
      </c>
      <c r="H159" s="76"/>
    </row>
    <row r="160" spans="1:19" ht="12.75" customHeight="1">
      <c r="A160" s="32" t="s">
        <v>1263</v>
      </c>
      <c r="B160" s="48"/>
      <c r="C160" s="48"/>
      <c r="D160" s="48"/>
      <c r="E160" s="48"/>
      <c r="F160" s="48"/>
      <c r="G160" s="48"/>
      <c r="H160" s="48"/>
      <c r="I160" s="48"/>
      <c r="J160" s="48"/>
    </row>
    <row r="161" spans="1:12" s="1052" customFormat="1" ht="12.75" customHeight="1">
      <c r="A161" s="32"/>
      <c r="B161" s="48"/>
      <c r="C161" s="48"/>
      <c r="D161" s="48"/>
      <c r="E161" s="48"/>
      <c r="F161" s="48"/>
      <c r="G161" s="48"/>
      <c r="H161" s="48"/>
      <c r="I161" s="48"/>
      <c r="J161" s="48"/>
    </row>
    <row r="162" spans="1:12" s="254" customFormat="1" ht="12.75" customHeight="1">
      <c r="A162" s="33"/>
      <c r="B162" s="48"/>
      <c r="C162" s="48"/>
      <c r="D162" s="48"/>
      <c r="E162" s="48"/>
      <c r="F162" s="48"/>
      <c r="G162" s="48"/>
      <c r="H162" s="48"/>
      <c r="I162" s="48"/>
      <c r="J162" s="48"/>
    </row>
    <row r="163" spans="1:12" s="254" customFormat="1">
      <c r="A163" s="589" t="s">
        <v>388</v>
      </c>
      <c r="B163" s="590"/>
      <c r="C163" s="590"/>
      <c r="D163" s="573"/>
      <c r="E163" s="919"/>
      <c r="F163" s="919"/>
      <c r="G163" s="919"/>
      <c r="H163" s="919"/>
      <c r="I163" s="919"/>
      <c r="J163" s="919"/>
      <c r="K163" s="919"/>
      <c r="L163" s="919"/>
    </row>
    <row r="164" spans="1:12" s="254" customFormat="1">
      <c r="A164" s="573" t="s">
        <v>166</v>
      </c>
      <c r="B164" s="573"/>
      <c r="C164" s="573"/>
      <c r="D164" s="573"/>
      <c r="E164" s="49"/>
      <c r="F164" s="49"/>
      <c r="G164" s="49"/>
      <c r="H164" s="49"/>
      <c r="I164" s="49"/>
      <c r="J164" s="49"/>
    </row>
    <row r="165" spans="1:12" ht="12.75" customHeight="1">
      <c r="A165" s="573" t="s">
        <v>219</v>
      </c>
      <c r="B165" s="573"/>
      <c r="C165" s="573"/>
      <c r="D165" s="573"/>
    </row>
    <row r="166" spans="1:12" ht="12.75" customHeight="1">
      <c r="A166" s="594" t="s">
        <v>81</v>
      </c>
    </row>
    <row r="167" spans="1:12" ht="12.75" customHeight="1">
      <c r="L167" s="34" t="s">
        <v>1028</v>
      </c>
    </row>
    <row r="168" spans="1:12" ht="12.75" customHeight="1"/>
    <row r="169" spans="1:12" ht="12.75" customHeight="1"/>
    <row r="170" spans="1:12" ht="12.75" customHeight="1"/>
    <row r="171" spans="1:12" ht="12.75" customHeight="1"/>
    <row r="172" spans="1:12">
      <c r="A172" s="53"/>
      <c r="B172" s="53"/>
      <c r="C172" s="53"/>
      <c r="D172" s="53"/>
      <c r="E172" s="53"/>
      <c r="F172" s="53"/>
      <c r="G172" s="53"/>
      <c r="H172" s="53"/>
      <c r="I172" s="53"/>
      <c r="J172" s="53"/>
      <c r="K172" s="53"/>
    </row>
    <row r="173" spans="1:12" ht="12.75" customHeight="1"/>
    <row r="174" spans="1:12" ht="12.75" customHeight="1">
      <c r="A174" s="33"/>
    </row>
    <row r="175" spans="1:12" ht="12.75" customHeight="1">
      <c r="A175" s="53"/>
    </row>
    <row r="176" spans="1:12" ht="12.75" customHeight="1">
      <c r="A176" s="33"/>
    </row>
    <row r="177" spans="1:1" ht="12.75" customHeight="1">
      <c r="A177" s="33"/>
    </row>
    <row r="178" spans="1:1" ht="12.75" customHeight="1">
      <c r="A178" s="53"/>
    </row>
    <row r="179" spans="1:1" ht="12.75" customHeight="1"/>
    <row r="180" spans="1:1" ht="12.75" customHeight="1">
      <c r="A180" s="33"/>
    </row>
    <row r="181" spans="1:1" ht="12.75" customHeight="1">
      <c r="A181" s="53"/>
    </row>
    <row r="182" spans="1:1" ht="12.75" customHeight="1">
      <c r="A182" s="56"/>
    </row>
    <row r="183" spans="1:1" ht="12.75" customHeight="1">
      <c r="A183" s="33"/>
    </row>
    <row r="184" spans="1:1" ht="12.75" customHeight="1">
      <c r="A184" s="53"/>
    </row>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
    <mergeCell ref="K8:L8"/>
    <mergeCell ref="H6:I6"/>
    <mergeCell ref="H7:I7"/>
  </mergeCells>
  <hyperlinks>
    <hyperlink ref="A166" location="'2 Sadržaj'!A1" display="Sadržaj / Contents" xr:uid="{00000000-0004-0000-1700-000000000000}"/>
  </hyperlinks>
  <pageMargins left="0.7" right="0.7" top="0.75" bottom="0.75" header="0.3" footer="0.3"/>
  <pageSetup paperSize="9" scale="34" orientation="portrait" r:id="rId1"/>
  <ignoredErrors>
    <ignoredError sqref="B14:B15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52" customWidth="1"/>
    <col min="10" max="10" width="9.85546875" customWidth="1"/>
    <col min="11" max="15" width="8.85546875" customWidth="1"/>
  </cols>
  <sheetData>
    <row r="1" spans="1:15" ht="12.75" customHeight="1">
      <c r="A1" s="134" t="s">
        <v>666</v>
      </c>
      <c r="O1" s="130" t="str">
        <f>Naslovnica!A20</f>
        <v>Kolovoz 2024.</v>
      </c>
    </row>
    <row r="2" spans="1:15" ht="12.75" customHeight="1">
      <c r="A2" s="518" t="s">
        <v>667</v>
      </c>
      <c r="O2" s="512" t="str">
        <f>Naslovnica!A24</f>
        <v>August 2024</v>
      </c>
    </row>
    <row r="3" spans="1:15" ht="12.75" customHeight="1">
      <c r="A3" s="10"/>
      <c r="O3" s="11"/>
    </row>
    <row r="4" spans="1:15" ht="12.75" customHeight="1">
      <c r="A4" s="63"/>
      <c r="B4" s="63"/>
      <c r="C4" s="63"/>
      <c r="D4" s="63"/>
      <c r="E4" s="63"/>
      <c r="F4" s="63"/>
      <c r="G4" s="63"/>
      <c r="H4" s="63"/>
      <c r="I4" s="63"/>
      <c r="J4" s="63"/>
      <c r="K4" s="63"/>
      <c r="L4" s="63"/>
      <c r="M4" s="63"/>
      <c r="N4" s="63"/>
      <c r="O4" s="13" t="s">
        <v>1380</v>
      </c>
    </row>
    <row r="5" spans="1:15" ht="25.5" customHeight="1">
      <c r="A5" s="1236" t="s">
        <v>404</v>
      </c>
      <c r="B5" s="1237" t="s">
        <v>405</v>
      </c>
      <c r="C5" s="1238"/>
      <c r="D5" s="1233" t="s">
        <v>406</v>
      </c>
      <c r="E5" s="1234"/>
      <c r="F5" s="1233" t="s">
        <v>407</v>
      </c>
      <c r="G5" s="1234"/>
      <c r="H5" s="1233" t="s">
        <v>1494</v>
      </c>
      <c r="I5" s="1234"/>
      <c r="J5" s="1233" t="s">
        <v>408</v>
      </c>
      <c r="K5" s="1234"/>
      <c r="L5" s="1233" t="s">
        <v>409</v>
      </c>
      <c r="M5" s="1234"/>
      <c r="N5" s="1233" t="s">
        <v>410</v>
      </c>
      <c r="O5" s="1234"/>
    </row>
    <row r="6" spans="1:15" ht="12.75" customHeight="1">
      <c r="A6" s="1236"/>
      <c r="B6" s="555" t="s">
        <v>31</v>
      </c>
      <c r="C6" s="555" t="s">
        <v>32</v>
      </c>
      <c r="D6" s="555" t="s">
        <v>31</v>
      </c>
      <c r="E6" s="555" t="s">
        <v>32</v>
      </c>
      <c r="F6" s="555" t="s">
        <v>31</v>
      </c>
      <c r="G6" s="555" t="s">
        <v>32</v>
      </c>
      <c r="H6" s="555" t="s">
        <v>31</v>
      </c>
      <c r="I6" s="555" t="s">
        <v>32</v>
      </c>
      <c r="J6" s="555" t="s">
        <v>31</v>
      </c>
      <c r="K6" s="555" t="s">
        <v>32</v>
      </c>
      <c r="L6" s="555" t="s">
        <v>31</v>
      </c>
      <c r="M6" s="555" t="s">
        <v>32</v>
      </c>
      <c r="N6" s="555" t="s">
        <v>31</v>
      </c>
      <c r="O6" s="555" t="s">
        <v>32</v>
      </c>
    </row>
    <row r="7" spans="1:15" ht="12.75" customHeight="1">
      <c r="A7" s="1236"/>
      <c r="B7" s="556" t="s">
        <v>29</v>
      </c>
      <c r="C7" s="556" t="s">
        <v>30</v>
      </c>
      <c r="D7" s="556" t="s">
        <v>29</v>
      </c>
      <c r="E7" s="556" t="s">
        <v>30</v>
      </c>
      <c r="F7" s="556" t="s">
        <v>29</v>
      </c>
      <c r="G7" s="556" t="s">
        <v>30</v>
      </c>
      <c r="H7" s="556" t="s">
        <v>29</v>
      </c>
      <c r="I7" s="556" t="s">
        <v>30</v>
      </c>
      <c r="J7" s="556" t="s">
        <v>29</v>
      </c>
      <c r="K7" s="556" t="s">
        <v>30</v>
      </c>
      <c r="L7" s="556" t="s">
        <v>29</v>
      </c>
      <c r="M7" s="556" t="s">
        <v>30</v>
      </c>
      <c r="N7" s="556" t="s">
        <v>29</v>
      </c>
      <c r="O7" s="556" t="s">
        <v>30</v>
      </c>
    </row>
    <row r="8" spans="1:15" ht="21.75">
      <c r="A8" s="121" t="s">
        <v>1080</v>
      </c>
      <c r="B8" s="910">
        <v>29264.832750000001</v>
      </c>
      <c r="C8" s="911">
        <v>6.0753387553841839E-2</v>
      </c>
      <c r="D8" s="910">
        <v>3422.8879800000013</v>
      </c>
      <c r="E8" s="911">
        <v>1.2302002500485942E-2</v>
      </c>
      <c r="F8" s="910">
        <v>1376.6725000000001</v>
      </c>
      <c r="G8" s="911">
        <v>1.50425727731094E-2</v>
      </c>
      <c r="H8" s="910">
        <v>1000.3919100000001</v>
      </c>
      <c r="I8" s="911">
        <v>2.1139416123417435E-3</v>
      </c>
      <c r="J8" s="910">
        <v>2886.1678899999993</v>
      </c>
      <c r="K8" s="911">
        <v>3.5199744552043507E-3</v>
      </c>
      <c r="L8" s="910">
        <v>3885.9367000000002</v>
      </c>
      <c r="M8" s="911">
        <v>5.1654676077934449E-3</v>
      </c>
      <c r="N8" s="910">
        <v>41836.889729999995</v>
      </c>
      <c r="O8" s="911">
        <v>1.444184090762555E-2</v>
      </c>
    </row>
    <row r="9" spans="1:15" ht="21.75">
      <c r="A9" s="121" t="s">
        <v>1081</v>
      </c>
      <c r="B9" s="910">
        <v>1132.1049499999397</v>
      </c>
      <c r="C9" s="911">
        <v>2.35023419974847E-3</v>
      </c>
      <c r="D9" s="910">
        <v>101.45234000004642</v>
      </c>
      <c r="E9" s="911">
        <v>3.6462395136890239E-4</v>
      </c>
      <c r="F9" s="910">
        <v>24.29467</v>
      </c>
      <c r="G9" s="911">
        <v>2.6546207719968089E-4</v>
      </c>
      <c r="H9" s="910">
        <v>2.0000000000000002E-5</v>
      </c>
      <c r="I9" s="911">
        <v>4.2262269240896672E-11</v>
      </c>
      <c r="J9" s="910">
        <v>8763.1733899996707</v>
      </c>
      <c r="K9" s="911">
        <v>1.0687578704690448E-2</v>
      </c>
      <c r="L9" s="910">
        <v>1625.1695699999425</v>
      </c>
      <c r="M9" s="911">
        <v>2.160292721959754E-3</v>
      </c>
      <c r="N9" s="910">
        <v>11646.194939999599</v>
      </c>
      <c r="O9" s="911">
        <v>4.0201959464033019E-3</v>
      </c>
    </row>
    <row r="10" spans="1:15" ht="21.75">
      <c r="A10" s="121" t="s">
        <v>1082</v>
      </c>
      <c r="B10" s="910">
        <v>455287.51753000001</v>
      </c>
      <c r="C10" s="911">
        <v>0.94517058194794057</v>
      </c>
      <c r="D10" s="910">
        <v>277736.55987</v>
      </c>
      <c r="E10" s="911">
        <v>0.99819680747983519</v>
      </c>
      <c r="F10" s="910">
        <v>90400.21329</v>
      </c>
      <c r="G10" s="911">
        <v>0.98778161626634975</v>
      </c>
      <c r="H10" s="910">
        <v>473325.71554</v>
      </c>
      <c r="I10" s="911">
        <v>1.0001909414395773</v>
      </c>
      <c r="J10" s="910">
        <v>813656.32053000014</v>
      </c>
      <c r="K10" s="911">
        <v>0.99233640340346407</v>
      </c>
      <c r="L10" s="910">
        <v>747748.87087000022</v>
      </c>
      <c r="M10" s="911">
        <v>0.99396178307359184</v>
      </c>
      <c r="N10" s="910">
        <v>2858155.1976300003</v>
      </c>
      <c r="O10" s="911">
        <v>0.98661786093235782</v>
      </c>
    </row>
    <row r="11" spans="1:15" ht="22.5">
      <c r="A11" s="121" t="s">
        <v>1083</v>
      </c>
      <c r="B11" s="828">
        <v>144617.30416</v>
      </c>
      <c r="C11" s="829">
        <v>0.30022352089554666</v>
      </c>
      <c r="D11" s="828">
        <v>50547.247340000002</v>
      </c>
      <c r="E11" s="829">
        <v>0.18166892016412442</v>
      </c>
      <c r="F11" s="828">
        <v>270.66187000000002</v>
      </c>
      <c r="G11" s="829">
        <v>2.957457838651441E-3</v>
      </c>
      <c r="H11" s="828">
        <v>254951.65248000002</v>
      </c>
      <c r="I11" s="829">
        <v>0.53874176902606408</v>
      </c>
      <c r="J11" s="828">
        <v>383128.87507000001</v>
      </c>
      <c r="K11" s="829">
        <v>0.46726451983968936</v>
      </c>
      <c r="L11" s="828">
        <v>128984.42496999999</v>
      </c>
      <c r="M11" s="829">
        <v>0.17145540973233014</v>
      </c>
      <c r="N11" s="828">
        <v>962500.16589000006</v>
      </c>
      <c r="O11" s="829">
        <v>0.33224922691562098</v>
      </c>
    </row>
    <row r="12" spans="1:15" ht="22.5">
      <c r="A12" s="79" t="s">
        <v>1084</v>
      </c>
      <c r="B12" s="828">
        <v>115020.26105000002</v>
      </c>
      <c r="C12" s="829">
        <v>0.23878046923451868</v>
      </c>
      <c r="D12" s="828">
        <v>5935.6315000000004</v>
      </c>
      <c r="E12" s="829">
        <v>2.1332907761405354E-2</v>
      </c>
      <c r="F12" s="828">
        <v>0</v>
      </c>
      <c r="G12" s="829">
        <v>0</v>
      </c>
      <c r="H12" s="828">
        <v>0</v>
      </c>
      <c r="I12" s="829">
        <v>0</v>
      </c>
      <c r="J12" s="828">
        <v>0</v>
      </c>
      <c r="K12" s="829">
        <v>0</v>
      </c>
      <c r="L12" s="828">
        <v>86.876070000000013</v>
      </c>
      <c r="M12" s="829">
        <v>1.1548194428318812E-4</v>
      </c>
      <c r="N12" s="828">
        <v>121042.76862000002</v>
      </c>
      <c r="O12" s="829">
        <v>4.1783230510442887E-2</v>
      </c>
    </row>
    <row r="13" spans="1:15" ht="22.5">
      <c r="A13" s="79" t="s">
        <v>1085</v>
      </c>
      <c r="B13" s="828">
        <v>0</v>
      </c>
      <c r="C13" s="829">
        <v>0</v>
      </c>
      <c r="D13" s="828">
        <v>31391.181780000003</v>
      </c>
      <c r="E13" s="829">
        <v>0.11282121968559679</v>
      </c>
      <c r="F13" s="828">
        <v>270.66187000000002</v>
      </c>
      <c r="G13" s="829">
        <v>2.957457838651441E-3</v>
      </c>
      <c r="H13" s="828">
        <v>0</v>
      </c>
      <c r="I13" s="829">
        <v>0</v>
      </c>
      <c r="J13" s="828">
        <v>276495.29378000001</v>
      </c>
      <c r="K13" s="829">
        <v>0.33721405274515154</v>
      </c>
      <c r="L13" s="828">
        <v>90114.604299999992</v>
      </c>
      <c r="M13" s="829">
        <v>0.11978683788152643</v>
      </c>
      <c r="N13" s="828">
        <v>398271.74173000001</v>
      </c>
      <c r="O13" s="829">
        <v>0.1374809927121127</v>
      </c>
    </row>
    <row r="14" spans="1:15" ht="22.5">
      <c r="A14" s="79" t="s">
        <v>1086</v>
      </c>
      <c r="B14" s="828">
        <v>72.335300000000004</v>
      </c>
      <c r="C14" s="829">
        <v>1.5016708116069501E-4</v>
      </c>
      <c r="D14" s="828">
        <v>14.46706</v>
      </c>
      <c r="E14" s="829">
        <v>5.1995218463059396E-5</v>
      </c>
      <c r="F14" s="828">
        <v>0</v>
      </c>
      <c r="G14" s="829">
        <v>0</v>
      </c>
      <c r="H14" s="828">
        <v>0</v>
      </c>
      <c r="I14" s="829">
        <v>0</v>
      </c>
      <c r="J14" s="828">
        <v>147.89991000000001</v>
      </c>
      <c r="K14" s="829">
        <v>1.8037894016173213E-4</v>
      </c>
      <c r="L14" s="828">
        <v>0</v>
      </c>
      <c r="M14" s="829">
        <v>0</v>
      </c>
      <c r="N14" s="828">
        <v>234.70227</v>
      </c>
      <c r="O14" s="829">
        <v>8.1017801893816283E-5</v>
      </c>
    </row>
    <row r="15" spans="1:15" ht="22.5">
      <c r="A15" s="79" t="s">
        <v>1087</v>
      </c>
      <c r="B15" s="828">
        <v>263.63903999999997</v>
      </c>
      <c r="C15" s="829">
        <v>5.4731099638499758E-4</v>
      </c>
      <c r="D15" s="828">
        <v>680.20227999999997</v>
      </c>
      <c r="E15" s="829">
        <v>2.4446754314747499E-3</v>
      </c>
      <c r="F15" s="828">
        <v>0</v>
      </c>
      <c r="G15" s="829">
        <v>0</v>
      </c>
      <c r="H15" s="828">
        <v>0</v>
      </c>
      <c r="I15" s="829">
        <v>0</v>
      </c>
      <c r="J15" s="828">
        <v>18349.824129999997</v>
      </c>
      <c r="K15" s="829">
        <v>2.2379471554266516E-2</v>
      </c>
      <c r="L15" s="828">
        <v>0</v>
      </c>
      <c r="M15" s="829">
        <v>0</v>
      </c>
      <c r="N15" s="828">
        <v>19293.665449999997</v>
      </c>
      <c r="O15" s="829">
        <v>6.6600564418642719E-3</v>
      </c>
    </row>
    <row r="16" spans="1:15" ht="22.5">
      <c r="A16" s="827" t="s">
        <v>1088</v>
      </c>
      <c r="B16" s="828">
        <v>0</v>
      </c>
      <c r="C16" s="829">
        <v>0</v>
      </c>
      <c r="D16" s="828">
        <v>0</v>
      </c>
      <c r="E16" s="829">
        <v>0</v>
      </c>
      <c r="F16" s="828">
        <v>0</v>
      </c>
      <c r="G16" s="829">
        <v>0</v>
      </c>
      <c r="H16" s="828">
        <v>0</v>
      </c>
      <c r="I16" s="829">
        <v>0</v>
      </c>
      <c r="J16" s="828">
        <v>0</v>
      </c>
      <c r="K16" s="829">
        <v>0</v>
      </c>
      <c r="L16" s="828">
        <v>0</v>
      </c>
      <c r="M16" s="829">
        <v>0</v>
      </c>
      <c r="N16" s="828">
        <v>0</v>
      </c>
      <c r="O16" s="829">
        <v>0</v>
      </c>
    </row>
    <row r="17" spans="1:15" ht="22.5">
      <c r="A17" s="827" t="s">
        <v>1089</v>
      </c>
      <c r="B17" s="828">
        <v>776.85709999999995</v>
      </c>
      <c r="C17" s="829">
        <v>1.612744582326501E-3</v>
      </c>
      <c r="D17" s="828">
        <v>896.58553000000006</v>
      </c>
      <c r="E17" s="829">
        <v>3.2223658782895691E-3</v>
      </c>
      <c r="F17" s="828">
        <v>0</v>
      </c>
      <c r="G17" s="829">
        <v>0</v>
      </c>
      <c r="H17" s="828">
        <v>0</v>
      </c>
      <c r="I17" s="829">
        <v>0</v>
      </c>
      <c r="J17" s="828">
        <v>439.30358000000001</v>
      </c>
      <c r="K17" s="829">
        <v>5.3577526970540216E-4</v>
      </c>
      <c r="L17" s="828">
        <v>7507.59789</v>
      </c>
      <c r="M17" s="829">
        <v>9.979641128259607E-3</v>
      </c>
      <c r="N17" s="828">
        <v>9620.3441000000003</v>
      </c>
      <c r="O17" s="829">
        <v>3.3208845080371159E-3</v>
      </c>
    </row>
    <row r="18" spans="1:15" ht="22.5">
      <c r="A18" s="79" t="s">
        <v>1090</v>
      </c>
      <c r="B18" s="828">
        <v>88.297020000000003</v>
      </c>
      <c r="C18" s="829">
        <v>1.8330339085602065E-4</v>
      </c>
      <c r="D18" s="828">
        <v>0</v>
      </c>
      <c r="E18" s="829">
        <v>0</v>
      </c>
      <c r="F18" s="828">
        <v>0</v>
      </c>
      <c r="G18" s="829">
        <v>0</v>
      </c>
      <c r="H18" s="828">
        <v>0</v>
      </c>
      <c r="I18" s="829">
        <v>0</v>
      </c>
      <c r="J18" s="828">
        <v>133.11778000000001</v>
      </c>
      <c r="K18" s="829">
        <v>1.6235063343231665E-4</v>
      </c>
      <c r="L18" s="828">
        <v>0</v>
      </c>
      <c r="M18" s="829">
        <v>0</v>
      </c>
      <c r="N18" s="828">
        <v>221.41480000000001</v>
      </c>
      <c r="O18" s="829">
        <v>7.6431047738732808E-5</v>
      </c>
    </row>
    <row r="19" spans="1:15" ht="22.5">
      <c r="A19" s="121" t="s">
        <v>1091</v>
      </c>
      <c r="B19" s="828">
        <v>28395.914650000002</v>
      </c>
      <c r="C19" s="829">
        <v>5.8949525610299799E-2</v>
      </c>
      <c r="D19" s="828">
        <v>11629.179189999999</v>
      </c>
      <c r="E19" s="829">
        <v>4.1795756188894917E-2</v>
      </c>
      <c r="F19" s="828">
        <v>0</v>
      </c>
      <c r="G19" s="829">
        <v>0</v>
      </c>
      <c r="H19" s="828">
        <v>254951.65248000002</v>
      </c>
      <c r="I19" s="829">
        <v>0.53874176902606408</v>
      </c>
      <c r="J19" s="828">
        <v>87563.435890000022</v>
      </c>
      <c r="K19" s="829">
        <v>0.1067924906969719</v>
      </c>
      <c r="L19" s="828">
        <v>31275.346710000005</v>
      </c>
      <c r="M19" s="829">
        <v>4.1573448778260927E-2</v>
      </c>
      <c r="N19" s="828">
        <v>413815.52892000007</v>
      </c>
      <c r="O19" s="829">
        <v>0.14284661389353145</v>
      </c>
    </row>
    <row r="20" spans="1:15" ht="22.5">
      <c r="A20" s="79" t="s">
        <v>1092</v>
      </c>
      <c r="B20" s="828">
        <v>310670.21337000001</v>
      </c>
      <c r="C20" s="829">
        <v>0.64494706105239386</v>
      </c>
      <c r="D20" s="828">
        <v>227189.31253</v>
      </c>
      <c r="E20" s="829">
        <v>0.8165278873157108</v>
      </c>
      <c r="F20" s="828">
        <v>90129.551420000003</v>
      </c>
      <c r="G20" s="829">
        <v>0.98482415842769833</v>
      </c>
      <c r="H20" s="828">
        <v>218374.06305999999</v>
      </c>
      <c r="I20" s="829">
        <v>0.4614491724135133</v>
      </c>
      <c r="J20" s="828">
        <v>430527.44546000008</v>
      </c>
      <c r="K20" s="829">
        <v>0.52507188356377466</v>
      </c>
      <c r="L20" s="828">
        <v>618764.44590000017</v>
      </c>
      <c r="M20" s="829">
        <v>0.82250637334126164</v>
      </c>
      <c r="N20" s="828">
        <v>1895655.0317400002</v>
      </c>
      <c r="O20" s="829">
        <v>0.65436863401673695</v>
      </c>
    </row>
    <row r="21" spans="1:15" ht="18" customHeight="1">
      <c r="A21" s="79" t="s">
        <v>1093</v>
      </c>
      <c r="B21" s="828">
        <v>302964.46038999996</v>
      </c>
      <c r="C21" s="829">
        <v>0.62895002456879689</v>
      </c>
      <c r="D21" s="828">
        <v>55240.94228000001</v>
      </c>
      <c r="E21" s="829">
        <v>0.19853825600736119</v>
      </c>
      <c r="F21" s="828">
        <v>0</v>
      </c>
      <c r="G21" s="829">
        <v>0</v>
      </c>
      <c r="H21" s="828">
        <v>0</v>
      </c>
      <c r="I21" s="829">
        <v>0</v>
      </c>
      <c r="J21" s="828">
        <v>0</v>
      </c>
      <c r="K21" s="829">
        <v>0</v>
      </c>
      <c r="L21" s="828">
        <v>18712.879260000002</v>
      </c>
      <c r="M21" s="829">
        <v>2.4874510093301255E-2</v>
      </c>
      <c r="N21" s="828">
        <v>376918.28193</v>
      </c>
      <c r="O21" s="829">
        <v>0.13010990773784309</v>
      </c>
    </row>
    <row r="22" spans="1:15" ht="22.5">
      <c r="A22" s="79" t="s">
        <v>1094</v>
      </c>
      <c r="B22" s="828">
        <v>654.62864000000002</v>
      </c>
      <c r="C22" s="829">
        <v>1.3589999918849497E-3</v>
      </c>
      <c r="D22" s="828">
        <v>122398.08202999999</v>
      </c>
      <c r="E22" s="829">
        <v>0.4399038239012843</v>
      </c>
      <c r="F22" s="828">
        <v>0</v>
      </c>
      <c r="G22" s="829">
        <v>0</v>
      </c>
      <c r="H22" s="828">
        <v>0</v>
      </c>
      <c r="I22" s="829">
        <v>0</v>
      </c>
      <c r="J22" s="828">
        <v>395078.0648300001</v>
      </c>
      <c r="K22" s="829">
        <v>0.48183776863139072</v>
      </c>
      <c r="L22" s="828">
        <v>533228.39228000015</v>
      </c>
      <c r="M22" s="829">
        <v>0.70880567557318075</v>
      </c>
      <c r="N22" s="828">
        <v>1051359.1677800003</v>
      </c>
      <c r="O22" s="829">
        <v>0.36292281610419713</v>
      </c>
    </row>
    <row r="23" spans="1:15" ht="18" customHeight="1">
      <c r="A23" s="79" t="s">
        <v>1086</v>
      </c>
      <c r="B23" s="828">
        <v>0</v>
      </c>
      <c r="C23" s="829">
        <v>0</v>
      </c>
      <c r="D23" s="828">
        <v>0</v>
      </c>
      <c r="E23" s="829">
        <v>0</v>
      </c>
      <c r="F23" s="828">
        <v>0</v>
      </c>
      <c r="G23" s="829">
        <v>0</v>
      </c>
      <c r="H23" s="828">
        <v>0</v>
      </c>
      <c r="I23" s="829">
        <v>0</v>
      </c>
      <c r="J23" s="828">
        <v>0</v>
      </c>
      <c r="K23" s="829">
        <v>0</v>
      </c>
      <c r="L23" s="828">
        <v>0</v>
      </c>
      <c r="M23" s="829">
        <v>0</v>
      </c>
      <c r="N23" s="828">
        <v>0</v>
      </c>
      <c r="O23" s="829">
        <v>0</v>
      </c>
    </row>
    <row r="24" spans="1:15" ht="22.5">
      <c r="A24" s="79" t="s">
        <v>1095</v>
      </c>
      <c r="B24" s="828">
        <v>0</v>
      </c>
      <c r="C24" s="829">
        <v>0</v>
      </c>
      <c r="D24" s="828">
        <v>2138.9984599999998</v>
      </c>
      <c r="E24" s="829">
        <v>7.6876498901537428E-3</v>
      </c>
      <c r="F24" s="828">
        <v>0</v>
      </c>
      <c r="G24" s="829">
        <v>0</v>
      </c>
      <c r="H24" s="828">
        <v>0</v>
      </c>
      <c r="I24" s="829">
        <v>0</v>
      </c>
      <c r="J24" s="828">
        <v>274.05321000000004</v>
      </c>
      <c r="K24" s="829">
        <v>3.34235683900826E-4</v>
      </c>
      <c r="L24" s="828">
        <v>49.168089999999999</v>
      </c>
      <c r="M24" s="829">
        <v>6.5357774930320601E-5</v>
      </c>
      <c r="N24" s="828">
        <v>2462.21976</v>
      </c>
      <c r="O24" s="829">
        <v>8.4994334624339119E-4</v>
      </c>
    </row>
    <row r="25" spans="1:15" ht="22.5">
      <c r="A25" s="827" t="s">
        <v>1088</v>
      </c>
      <c r="B25" s="828">
        <v>231.11236</v>
      </c>
      <c r="C25" s="829">
        <v>4.7978605910751408E-4</v>
      </c>
      <c r="D25" s="828">
        <v>40.119510000000005</v>
      </c>
      <c r="E25" s="829">
        <v>1.4419119621269949E-4</v>
      </c>
      <c r="F25" s="828">
        <v>0</v>
      </c>
      <c r="G25" s="829">
        <v>0</v>
      </c>
      <c r="H25" s="828">
        <v>0</v>
      </c>
      <c r="I25" s="829">
        <v>0</v>
      </c>
      <c r="J25" s="828">
        <v>0</v>
      </c>
      <c r="K25" s="829">
        <v>0</v>
      </c>
      <c r="L25" s="828">
        <v>228.63786999999999</v>
      </c>
      <c r="M25" s="829">
        <v>3.0392196337111939E-4</v>
      </c>
      <c r="N25" s="828">
        <v>499.86973999999998</v>
      </c>
      <c r="O25" s="829">
        <v>1.7255200628453E-4</v>
      </c>
    </row>
    <row r="26" spans="1:15" ht="22.5">
      <c r="A26" s="827" t="s">
        <v>1096</v>
      </c>
      <c r="B26" s="828">
        <v>6820.0119799999993</v>
      </c>
      <c r="C26" s="829">
        <v>1.4158250432604443E-2</v>
      </c>
      <c r="D26" s="828">
        <v>47371.17025000001</v>
      </c>
      <c r="E26" s="829">
        <v>0.17025396632069892</v>
      </c>
      <c r="F26" s="828">
        <v>90129.551420000003</v>
      </c>
      <c r="G26" s="829">
        <v>0.98482415842769833</v>
      </c>
      <c r="H26" s="828">
        <v>0</v>
      </c>
      <c r="I26" s="829">
        <v>0</v>
      </c>
      <c r="J26" s="828">
        <v>2650.3617599999998</v>
      </c>
      <c r="K26" s="829">
        <v>3.2323849643585518E-3</v>
      </c>
      <c r="L26" s="828">
        <v>66441.776470000012</v>
      </c>
      <c r="M26" s="829">
        <v>8.8319206064277303E-2</v>
      </c>
      <c r="N26" s="828">
        <v>213412.87188000002</v>
      </c>
      <c r="O26" s="829">
        <v>7.366883062342873E-2</v>
      </c>
    </row>
    <row r="27" spans="1:15" ht="22.5">
      <c r="A27" s="79" t="s">
        <v>1090</v>
      </c>
      <c r="B27" s="828">
        <v>0</v>
      </c>
      <c r="C27" s="829">
        <v>0</v>
      </c>
      <c r="D27" s="828">
        <v>0</v>
      </c>
      <c r="E27" s="829">
        <v>0</v>
      </c>
      <c r="F27" s="828">
        <v>0</v>
      </c>
      <c r="G27" s="829">
        <v>0</v>
      </c>
      <c r="H27" s="828">
        <v>218374.06305999999</v>
      </c>
      <c r="I27" s="829">
        <v>0.4614491724135133</v>
      </c>
      <c r="J27" s="828">
        <v>32524.965660000002</v>
      </c>
      <c r="K27" s="829">
        <v>3.9667494284124534E-2</v>
      </c>
      <c r="L27" s="828">
        <v>103.59192999999999</v>
      </c>
      <c r="M27" s="829">
        <v>1.377018722008019E-4</v>
      </c>
      <c r="N27" s="828">
        <v>251002.62065</v>
      </c>
      <c r="O27" s="829">
        <v>8.6644584198740049E-2</v>
      </c>
    </row>
    <row r="28" spans="1:15" ht="22.5">
      <c r="A28" s="79" t="s">
        <v>1091</v>
      </c>
      <c r="B28" s="828">
        <v>0</v>
      </c>
      <c r="C28" s="829">
        <v>0</v>
      </c>
      <c r="D28" s="828">
        <v>0</v>
      </c>
      <c r="E28" s="829">
        <v>0</v>
      </c>
      <c r="F28" s="828">
        <v>0</v>
      </c>
      <c r="G28" s="829">
        <v>0</v>
      </c>
      <c r="H28" s="828">
        <v>0</v>
      </c>
      <c r="I28" s="829">
        <v>0</v>
      </c>
      <c r="J28" s="828">
        <v>0</v>
      </c>
      <c r="K28" s="829">
        <v>0</v>
      </c>
      <c r="L28" s="828">
        <v>0</v>
      </c>
      <c r="M28" s="829">
        <v>0</v>
      </c>
      <c r="N28" s="828">
        <v>0</v>
      </c>
      <c r="O28" s="829">
        <v>0</v>
      </c>
    </row>
    <row r="29" spans="1:15" ht="22.5">
      <c r="A29" s="79" t="s">
        <v>1097</v>
      </c>
      <c r="B29" s="828">
        <v>2.5000000000000001E-3</v>
      </c>
      <c r="C29" s="829">
        <v>5.1899653820712368E-9</v>
      </c>
      <c r="D29" s="828">
        <v>0</v>
      </c>
      <c r="E29" s="829">
        <v>0</v>
      </c>
      <c r="F29" s="828">
        <v>0</v>
      </c>
      <c r="G29" s="829">
        <v>0</v>
      </c>
      <c r="H29" s="828">
        <v>0</v>
      </c>
      <c r="I29" s="829">
        <v>0</v>
      </c>
      <c r="J29" s="828">
        <v>113.63914</v>
      </c>
      <c r="K29" s="829">
        <v>1.3859445644078282E-4</v>
      </c>
      <c r="L29" s="828">
        <v>0</v>
      </c>
      <c r="M29" s="829">
        <v>0</v>
      </c>
      <c r="N29" s="828">
        <v>113.64164</v>
      </c>
      <c r="O29" s="829">
        <v>3.9228405743192806E-5</v>
      </c>
    </row>
    <row r="30" spans="1:15" ht="21.75">
      <c r="A30" s="121" t="s">
        <v>1098</v>
      </c>
      <c r="B30" s="910">
        <v>485684.45772999991</v>
      </c>
      <c r="C30" s="911">
        <v>1.0082742088914962</v>
      </c>
      <c r="D30" s="910">
        <v>281260.90019000007</v>
      </c>
      <c r="E30" s="911">
        <v>1.0108634339316902</v>
      </c>
      <c r="F30" s="910">
        <v>91801.180460000018</v>
      </c>
      <c r="G30" s="911">
        <v>1.0030896511166589</v>
      </c>
      <c r="H30" s="910">
        <v>474326.1074700001</v>
      </c>
      <c r="I30" s="911">
        <v>1.0023048830941816</v>
      </c>
      <c r="J30" s="910">
        <v>825419.30094999983</v>
      </c>
      <c r="K30" s="911">
        <v>1.0066825510197996</v>
      </c>
      <c r="L30" s="910">
        <v>753259.97714000021</v>
      </c>
      <c r="M30" s="911">
        <v>1.001287543403345</v>
      </c>
      <c r="N30" s="910">
        <v>2911751.923940002</v>
      </c>
      <c r="O30" s="911">
        <v>1.0051191261921306</v>
      </c>
    </row>
    <row r="31" spans="1:15" ht="22.5">
      <c r="A31" s="79" t="s">
        <v>1099</v>
      </c>
      <c r="B31" s="828">
        <v>3985.67634</v>
      </c>
      <c r="C31" s="829">
        <v>8.2742088914961546E-3</v>
      </c>
      <c r="D31" s="828">
        <v>3022.6231400000011</v>
      </c>
      <c r="E31" s="829">
        <v>1.0863433931690241E-2</v>
      </c>
      <c r="F31" s="828">
        <v>282.75999000000002</v>
      </c>
      <c r="G31" s="829">
        <v>3.089651116658963E-3</v>
      </c>
      <c r="H31" s="828">
        <v>1090.75217</v>
      </c>
      <c r="I31" s="829">
        <v>2.3048830941816145E-3</v>
      </c>
      <c r="J31" s="828">
        <v>5479.2909500000023</v>
      </c>
      <c r="K31" s="829">
        <v>6.6825510197996117E-3</v>
      </c>
      <c r="L31" s="828">
        <v>968.60779000000002</v>
      </c>
      <c r="M31" s="829">
        <v>1.2875434033450405E-3</v>
      </c>
      <c r="N31" s="828">
        <v>14829.710380000004</v>
      </c>
      <c r="O31" s="829">
        <v>5.1191261921306151E-3</v>
      </c>
    </row>
    <row r="32" spans="1:15" ht="26.25" customHeight="1">
      <c r="A32" s="557" t="s">
        <v>1100</v>
      </c>
      <c r="B32" s="558">
        <v>481698.7813899999</v>
      </c>
      <c r="C32" s="559">
        <v>1</v>
      </c>
      <c r="D32" s="558">
        <v>278238.27705000009</v>
      </c>
      <c r="E32" s="559">
        <v>1</v>
      </c>
      <c r="F32" s="558">
        <v>91518.420470000012</v>
      </c>
      <c r="G32" s="559">
        <v>1</v>
      </c>
      <c r="H32" s="558">
        <v>473235.35530000011</v>
      </c>
      <c r="I32" s="559">
        <v>1</v>
      </c>
      <c r="J32" s="558">
        <v>819940.00999999978</v>
      </c>
      <c r="K32" s="559">
        <v>1</v>
      </c>
      <c r="L32" s="558">
        <v>752291.36935000017</v>
      </c>
      <c r="M32" s="559">
        <v>1</v>
      </c>
      <c r="N32" s="558">
        <v>2896922.2135600019</v>
      </c>
      <c r="O32" s="559">
        <v>1</v>
      </c>
    </row>
    <row r="33" spans="1:15" ht="22.5">
      <c r="A33" s="79" t="s">
        <v>1101</v>
      </c>
      <c r="B33" s="828">
        <v>-107.54432000000001</v>
      </c>
      <c r="C33" s="829">
        <v>-2.2326051913535656E-4</v>
      </c>
      <c r="D33" s="828">
        <v>11.930950000000001</v>
      </c>
      <c r="E33" s="829">
        <v>4.2880333096139683E-5</v>
      </c>
      <c r="F33" s="828">
        <v>0</v>
      </c>
      <c r="G33" s="829">
        <v>0</v>
      </c>
      <c r="H33" s="828">
        <v>0</v>
      </c>
      <c r="I33" s="829">
        <v>0</v>
      </c>
      <c r="J33" s="828">
        <v>-12.90502</v>
      </c>
      <c r="K33" s="829">
        <v>-1.573898070908871E-5</v>
      </c>
      <c r="L33" s="828">
        <v>1449.9117599999997</v>
      </c>
      <c r="M33" s="829">
        <v>1.9273273881272388E-3</v>
      </c>
      <c r="N33" s="828">
        <v>1341.3933699999998</v>
      </c>
      <c r="O33" s="829">
        <v>4.630408658268989E-4</v>
      </c>
    </row>
    <row r="34" spans="1:15" ht="33">
      <c r="A34" s="79" t="s">
        <v>1102</v>
      </c>
      <c r="B34" s="828">
        <v>0</v>
      </c>
      <c r="C34" s="829">
        <v>0</v>
      </c>
      <c r="D34" s="828">
        <v>0</v>
      </c>
      <c r="E34" s="829">
        <v>0</v>
      </c>
      <c r="F34" s="828">
        <v>0</v>
      </c>
      <c r="G34" s="829">
        <v>0</v>
      </c>
      <c r="H34" s="828">
        <v>0</v>
      </c>
      <c r="I34" s="829">
        <v>0</v>
      </c>
      <c r="J34" s="828">
        <v>7984.1069100000004</v>
      </c>
      <c r="K34" s="829">
        <v>9.7374281198937991E-3</v>
      </c>
      <c r="L34" s="828">
        <v>0</v>
      </c>
      <c r="M34" s="829">
        <v>0</v>
      </c>
      <c r="N34" s="828">
        <v>7984.1069100000004</v>
      </c>
      <c r="O34" s="829">
        <v>2.7560653415641431E-3</v>
      </c>
    </row>
    <row r="35" spans="1:15" ht="12.75" customHeight="1">
      <c r="A35" s="21" t="s">
        <v>384</v>
      </c>
      <c r="B35" s="76"/>
      <c r="D35" s="76"/>
      <c r="J35" s="76"/>
    </row>
    <row r="36" spans="1:15" ht="12.75" customHeight="1">
      <c r="A36" s="39" t="s">
        <v>434</v>
      </c>
    </row>
    <row r="37" spans="1:15" ht="12.75" customHeight="1">
      <c r="A37" s="264"/>
    </row>
    <row r="38" spans="1:15" ht="12.75" customHeight="1">
      <c r="A38" s="912"/>
    </row>
    <row r="39" spans="1:15" ht="12.75" customHeight="1"/>
    <row r="40" spans="1:15" ht="12.75" customHeight="1"/>
    <row r="41" spans="1:15" ht="12.75" customHeight="1">
      <c r="A41" s="134" t="s">
        <v>695</v>
      </c>
      <c r="H41" s="130" t="str">
        <f>O1</f>
        <v>Kolovoz 2024.</v>
      </c>
      <c r="I41" s="1073"/>
    </row>
    <row r="42" spans="1:15">
      <c r="A42" s="518" t="s">
        <v>696</v>
      </c>
      <c r="H42" s="512" t="str">
        <f>O2</f>
        <v>August 2024</v>
      </c>
      <c r="I42" s="524"/>
    </row>
    <row r="43" spans="1:15" ht="12.75" customHeight="1">
      <c r="H43"/>
      <c r="I43" s="190"/>
    </row>
    <row r="44" spans="1:15">
      <c r="H44" s="13" t="s">
        <v>1380</v>
      </c>
      <c r="I44" s="26"/>
    </row>
    <row r="45" spans="1:15" ht="22.5">
      <c r="A45" s="1235" t="s">
        <v>435</v>
      </c>
      <c r="B45" s="560" t="s">
        <v>405</v>
      </c>
      <c r="C45" s="560" t="s">
        <v>406</v>
      </c>
      <c r="D45" s="560" t="s">
        <v>407</v>
      </c>
      <c r="E45" s="560" t="s">
        <v>1495</v>
      </c>
      <c r="F45" s="1072" t="s">
        <v>408</v>
      </c>
      <c r="G45" s="1072" t="s">
        <v>437</v>
      </c>
      <c r="H45" s="1072" t="s">
        <v>410</v>
      </c>
      <c r="I45" s="1074"/>
    </row>
    <row r="46" spans="1:15" ht="22.5">
      <c r="A46" s="1235"/>
      <c r="B46" s="561" t="s">
        <v>436</v>
      </c>
      <c r="C46" s="561" t="s">
        <v>436</v>
      </c>
      <c r="D46" s="561" t="s">
        <v>436</v>
      </c>
      <c r="E46" s="561" t="s">
        <v>436</v>
      </c>
      <c r="F46" s="561" t="s">
        <v>436</v>
      </c>
      <c r="G46" s="561" t="s">
        <v>436</v>
      </c>
      <c r="H46" s="561" t="s">
        <v>436</v>
      </c>
      <c r="I46" s="1075"/>
    </row>
    <row r="47" spans="1:15" ht="22.5">
      <c r="A47" s="79" t="s">
        <v>438</v>
      </c>
      <c r="B47" s="423">
        <v>11641.881609999999</v>
      </c>
      <c r="C47" s="423">
        <v>2759.0129799999995</v>
      </c>
      <c r="D47" s="423">
        <v>1091.4874099999997</v>
      </c>
      <c r="E47" s="423">
        <v>38996.322240000009</v>
      </c>
      <c r="F47" s="423">
        <v>20705.498800000001</v>
      </c>
      <c r="G47" s="423">
        <v>21237.592690000001</v>
      </c>
      <c r="H47" s="1085">
        <f>SUM(B47:G47)</f>
        <v>96431.795730000013</v>
      </c>
      <c r="I47" s="1076"/>
    </row>
    <row r="48" spans="1:15" ht="22.5">
      <c r="A48" s="424" t="s">
        <v>439</v>
      </c>
      <c r="B48" s="423">
        <v>12472.452659999999</v>
      </c>
      <c r="C48" s="423">
        <v>4528.3841299999985</v>
      </c>
      <c r="D48" s="423">
        <v>1282.8757599999994</v>
      </c>
      <c r="E48" s="423">
        <v>9362.6932100000031</v>
      </c>
      <c r="F48" s="423">
        <v>16002.655409999996</v>
      </c>
      <c r="G48" s="423">
        <v>2706.6737200000002</v>
      </c>
      <c r="H48" s="1085">
        <f>SUM(B48:G48)</f>
        <v>46355.73489</v>
      </c>
      <c r="I48" s="1076"/>
    </row>
    <row r="49" spans="1:15" ht="21.75">
      <c r="A49" s="557" t="s">
        <v>440</v>
      </c>
      <c r="B49" s="562">
        <f>B47-B48</f>
        <v>-830.57105000000047</v>
      </c>
      <c r="C49" s="562">
        <f t="shared" ref="C49:D49" si="0">C47-C48</f>
        <v>-1769.371149999999</v>
      </c>
      <c r="D49" s="562">
        <f t="shared" si="0"/>
        <v>-191.38834999999972</v>
      </c>
      <c r="E49" s="562">
        <f>E47-E48</f>
        <v>29633.629030000004</v>
      </c>
      <c r="F49" s="562">
        <f>F47-F48</f>
        <v>4702.8433900000055</v>
      </c>
      <c r="G49" s="562">
        <f>G47-G48</f>
        <v>18530.918970000002</v>
      </c>
      <c r="H49" s="562">
        <f>H47-H48</f>
        <v>50076.060840000013</v>
      </c>
      <c r="I49" s="1077"/>
    </row>
    <row r="50" spans="1:15" ht="12.75" customHeight="1">
      <c r="A50" s="21" t="s">
        <v>384</v>
      </c>
    </row>
    <row r="51" spans="1:15" ht="12.75" customHeight="1">
      <c r="A51" s="39" t="s">
        <v>434</v>
      </c>
    </row>
    <row r="52" spans="1:15" ht="12.75" customHeight="1"/>
    <row r="53" spans="1:15" ht="12.75" customHeight="1">
      <c r="A53" s="594" t="s">
        <v>81</v>
      </c>
    </row>
    <row r="54" spans="1:15" ht="12.75" customHeight="1"/>
    <row r="55" spans="1:15" ht="12.75" customHeight="1"/>
    <row r="56" spans="1:15" ht="12.75" customHeight="1">
      <c r="O56" s="34" t="s">
        <v>1029</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3"/>
  <sheetViews>
    <sheetView showGridLines="0" zoomScaleNormal="100" workbookViewId="0"/>
  </sheetViews>
  <sheetFormatPr defaultRowHeight="15"/>
  <cols>
    <col min="1" max="1" width="38.710937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2" t="s">
        <v>697</v>
      </c>
      <c r="F1" s="263" t="s">
        <v>212</v>
      </c>
      <c r="G1" s="151" t="s">
        <v>1639</v>
      </c>
    </row>
    <row r="2" spans="1:8">
      <c r="A2" s="514" t="s">
        <v>698</v>
      </c>
      <c r="F2" s="515" t="s">
        <v>213</v>
      </c>
      <c r="G2" s="516" t="s">
        <v>1640</v>
      </c>
    </row>
    <row r="3" spans="1:8" ht="12.75" customHeight="1"/>
    <row r="4" spans="1:8" ht="12.75" customHeight="1">
      <c r="C4" s="179"/>
      <c r="G4" s="150" t="s">
        <v>1381</v>
      </c>
    </row>
    <row r="5" spans="1:8" ht="22.5" customHeight="1">
      <c r="A5" s="546" t="s">
        <v>389</v>
      </c>
      <c r="B5" s="546" t="s">
        <v>390</v>
      </c>
      <c r="C5" s="546" t="s">
        <v>380</v>
      </c>
      <c r="D5" s="546" t="s">
        <v>391</v>
      </c>
      <c r="E5" s="546"/>
      <c r="F5" s="546" t="s">
        <v>392</v>
      </c>
      <c r="G5" s="546" t="s">
        <v>393</v>
      </c>
    </row>
    <row r="6" spans="1:8" ht="12.75" customHeight="1">
      <c r="A6" s="107" t="s">
        <v>78</v>
      </c>
      <c r="B6" s="182">
        <v>47572962490</v>
      </c>
      <c r="C6" s="269" t="s">
        <v>146</v>
      </c>
      <c r="D6" s="107" t="s">
        <v>77</v>
      </c>
      <c r="E6" s="107"/>
      <c r="F6" s="109">
        <v>2020416.3</v>
      </c>
      <c r="G6" s="110">
        <v>23.435300000000002</v>
      </c>
      <c r="H6" s="277"/>
    </row>
    <row r="7" spans="1:8" ht="12.75" customHeight="1">
      <c r="A7" s="107" t="s">
        <v>985</v>
      </c>
      <c r="B7" s="182">
        <v>97433886648</v>
      </c>
      <c r="C7" s="269" t="s">
        <v>148</v>
      </c>
      <c r="D7" s="107" t="s">
        <v>102</v>
      </c>
      <c r="E7" s="107"/>
      <c r="F7" s="109">
        <v>3908386.81</v>
      </c>
      <c r="G7" s="110">
        <v>94.274799999999999</v>
      </c>
      <c r="H7" s="277"/>
    </row>
    <row r="8" spans="1:8" ht="12.75" customHeight="1">
      <c r="A8" s="107" t="s">
        <v>806</v>
      </c>
      <c r="B8" s="182" t="s">
        <v>808</v>
      </c>
      <c r="C8" s="269" t="s">
        <v>809</v>
      </c>
      <c r="D8" s="126" t="s">
        <v>807</v>
      </c>
      <c r="E8" s="107"/>
      <c r="F8" s="109">
        <v>36476864.979999997</v>
      </c>
      <c r="G8" s="110">
        <v>25.352699999999999</v>
      </c>
      <c r="H8" s="277"/>
    </row>
    <row r="9" spans="1:8" ht="12.75" customHeight="1">
      <c r="A9" s="107" t="s">
        <v>824</v>
      </c>
      <c r="B9" s="182">
        <v>75398635234</v>
      </c>
      <c r="C9" s="269" t="s">
        <v>810</v>
      </c>
      <c r="D9" s="126" t="s">
        <v>167</v>
      </c>
      <c r="E9" s="107"/>
      <c r="F9" s="109">
        <v>6949691.9800000004</v>
      </c>
      <c r="G9" s="110">
        <v>806.04970000000003</v>
      </c>
      <c r="H9" s="277"/>
    </row>
    <row r="10" spans="1:8" ht="12.75" customHeight="1">
      <c r="A10" s="107" t="s">
        <v>1384</v>
      </c>
      <c r="B10" s="182" t="s">
        <v>1407</v>
      </c>
      <c r="C10" s="269" t="s">
        <v>1408</v>
      </c>
      <c r="D10" s="126" t="s">
        <v>167</v>
      </c>
      <c r="E10" s="126"/>
      <c r="F10" s="111">
        <v>9268195.1099999994</v>
      </c>
      <c r="G10" s="110">
        <v>104.88939999999999</v>
      </c>
      <c r="H10" s="277"/>
    </row>
    <row r="11" spans="1:8" s="254" customFormat="1" ht="12.75" customHeight="1">
      <c r="A11" s="107" t="s">
        <v>136</v>
      </c>
      <c r="B11" s="182">
        <v>57255663752</v>
      </c>
      <c r="C11" s="269" t="s">
        <v>147</v>
      </c>
      <c r="D11" s="126" t="s">
        <v>167</v>
      </c>
      <c r="E11" s="126"/>
      <c r="F11" s="111">
        <v>1228041.68</v>
      </c>
      <c r="G11" s="110">
        <v>22.289100000000001</v>
      </c>
      <c r="H11" s="277"/>
    </row>
    <row r="12" spans="1:8" ht="12.75" customHeight="1">
      <c r="A12" s="107" t="s">
        <v>168</v>
      </c>
      <c r="B12" s="182">
        <v>13264226136</v>
      </c>
      <c r="C12" s="269" t="s">
        <v>149</v>
      </c>
      <c r="D12" s="126" t="s">
        <v>111</v>
      </c>
      <c r="E12" s="126"/>
      <c r="F12" s="111">
        <v>5261546.4400000004</v>
      </c>
      <c r="G12" s="110">
        <v>1.0523</v>
      </c>
    </row>
    <row r="13" spans="1:8" ht="18.75" customHeight="1">
      <c r="A13" s="552" t="s">
        <v>394</v>
      </c>
      <c r="B13" s="564"/>
      <c r="C13" s="565"/>
      <c r="D13" s="553"/>
      <c r="E13" s="553"/>
      <c r="F13" s="554">
        <f>SUM(F6:F12)</f>
        <v>65113143.29999999</v>
      </c>
      <c r="G13" s="566"/>
    </row>
    <row r="14" spans="1:8" s="254" customFormat="1">
      <c r="A14" s="265" t="s">
        <v>1490</v>
      </c>
    </row>
    <row r="15" spans="1:8" ht="12.75" customHeight="1">
      <c r="A15" s="21" t="s">
        <v>376</v>
      </c>
    </row>
    <row r="16" spans="1:8" ht="12.75" customHeight="1">
      <c r="A16" s="45" t="s">
        <v>395</v>
      </c>
    </row>
    <row r="17" spans="1:7" s="1052" customFormat="1" ht="12.75" customHeight="1">
      <c r="A17" s="1080" t="s">
        <v>1638</v>
      </c>
    </row>
    <row r="18" spans="1:7" ht="12.75" customHeight="1">
      <c r="A18" s="265"/>
    </row>
    <row r="19" spans="1:7" ht="12.75" customHeight="1">
      <c r="A19" s="132" t="s">
        <v>699</v>
      </c>
      <c r="G19" s="151" t="s">
        <v>1639</v>
      </c>
    </row>
    <row r="20" spans="1:7" ht="12.75" customHeight="1">
      <c r="A20" s="514" t="s">
        <v>700</v>
      </c>
      <c r="G20" s="516" t="s">
        <v>1640</v>
      </c>
    </row>
    <row r="21" spans="1:7" ht="12.75" customHeight="1">
      <c r="A21" s="53"/>
    </row>
    <row r="22" spans="1:7" ht="12.75" customHeight="1">
      <c r="A22" s="53"/>
      <c r="G22" s="959" t="s">
        <v>1381</v>
      </c>
    </row>
    <row r="23" spans="1:7" ht="21.75">
      <c r="A23" s="546" t="s">
        <v>396</v>
      </c>
      <c r="B23" s="546" t="s">
        <v>390</v>
      </c>
      <c r="C23" s="546" t="s">
        <v>380</v>
      </c>
      <c r="D23" s="546" t="s">
        <v>391</v>
      </c>
      <c r="E23" s="546" t="s">
        <v>397</v>
      </c>
      <c r="F23" s="546" t="s">
        <v>392</v>
      </c>
      <c r="G23" s="546" t="s">
        <v>393</v>
      </c>
    </row>
    <row r="24" spans="1:7">
      <c r="A24" s="107" t="s">
        <v>192</v>
      </c>
      <c r="B24" s="182" t="s">
        <v>198</v>
      </c>
      <c r="C24" s="269" t="s">
        <v>199</v>
      </c>
      <c r="D24" s="107" t="s">
        <v>77</v>
      </c>
      <c r="E24" s="108"/>
      <c r="F24" s="111">
        <v>847291.47</v>
      </c>
      <c r="G24" s="110">
        <v>13.969099999999999</v>
      </c>
    </row>
    <row r="25" spans="1:7" s="1052" customFormat="1">
      <c r="A25" s="126" t="s">
        <v>1698</v>
      </c>
      <c r="B25" s="182" t="s">
        <v>1701</v>
      </c>
      <c r="C25" s="269" t="s">
        <v>1702</v>
      </c>
      <c r="D25" s="107" t="s">
        <v>77</v>
      </c>
      <c r="E25" s="108"/>
      <c r="F25" s="111">
        <v>2105640.81</v>
      </c>
      <c r="G25" s="110">
        <v>200.53720000000001</v>
      </c>
    </row>
    <row r="26" spans="1:7" s="1052" customFormat="1">
      <c r="A26" s="126" t="s">
        <v>193</v>
      </c>
      <c r="B26" s="182" t="s">
        <v>200</v>
      </c>
      <c r="C26" s="269" t="s">
        <v>201</v>
      </c>
      <c r="D26" s="107" t="s">
        <v>196</v>
      </c>
      <c r="E26" s="108"/>
      <c r="F26" s="111">
        <v>31339063.719999999</v>
      </c>
      <c r="G26" s="110">
        <v>126.3158</v>
      </c>
    </row>
    <row r="27" spans="1:7">
      <c r="A27" s="107" t="s">
        <v>194</v>
      </c>
      <c r="B27" s="182" t="s">
        <v>202</v>
      </c>
      <c r="C27" s="269" t="s">
        <v>203</v>
      </c>
      <c r="D27" s="107" t="s">
        <v>196</v>
      </c>
      <c r="E27" s="108"/>
      <c r="F27" s="111">
        <v>1002349.03</v>
      </c>
      <c r="G27" s="110">
        <v>123.6546</v>
      </c>
    </row>
    <row r="28" spans="1:7">
      <c r="A28" s="107" t="s">
        <v>1109</v>
      </c>
      <c r="B28" s="182" t="s">
        <v>1249</v>
      </c>
      <c r="C28" s="269" t="s">
        <v>1250</v>
      </c>
      <c r="D28" s="107" t="s">
        <v>196</v>
      </c>
      <c r="E28" s="108"/>
      <c r="F28" s="111">
        <v>4447803.8899999997</v>
      </c>
      <c r="G28" s="110">
        <v>162.7533</v>
      </c>
    </row>
    <row r="29" spans="1:7">
      <c r="A29" s="107" t="s">
        <v>195</v>
      </c>
      <c r="B29" s="182" t="s">
        <v>204</v>
      </c>
      <c r="C29" s="269" t="s">
        <v>205</v>
      </c>
      <c r="D29" s="107" t="s">
        <v>196</v>
      </c>
      <c r="E29" s="108"/>
      <c r="F29" s="111">
        <v>827892.78</v>
      </c>
      <c r="G29" s="110">
        <v>20.7118</v>
      </c>
    </row>
    <row r="30" spans="1:7" s="254" customFormat="1">
      <c r="A30" s="107" t="s">
        <v>1257</v>
      </c>
      <c r="B30" s="182" t="s">
        <v>1293</v>
      </c>
      <c r="C30" s="269" t="s">
        <v>1294</v>
      </c>
      <c r="D30" s="107" t="s">
        <v>1258</v>
      </c>
      <c r="E30" s="108"/>
      <c r="F30" s="111" t="s">
        <v>138</v>
      </c>
      <c r="G30" s="110" t="s">
        <v>138</v>
      </c>
    </row>
    <row r="31" spans="1:7" s="254" customFormat="1">
      <c r="A31" s="126" t="s">
        <v>1328</v>
      </c>
      <c r="B31" s="182" t="s">
        <v>1332</v>
      </c>
      <c r="C31" s="269" t="s">
        <v>1333</v>
      </c>
      <c r="D31" s="107" t="s">
        <v>1296</v>
      </c>
      <c r="E31" s="108"/>
      <c r="F31" s="111" t="s">
        <v>138</v>
      </c>
      <c r="G31" s="110" t="s">
        <v>138</v>
      </c>
    </row>
    <row r="32" spans="1:7" s="254" customFormat="1">
      <c r="A32" s="126" t="s">
        <v>1329</v>
      </c>
      <c r="B32" s="182" t="s">
        <v>1334</v>
      </c>
      <c r="C32" s="269" t="s">
        <v>1335</v>
      </c>
      <c r="D32" s="107" t="s">
        <v>1296</v>
      </c>
      <c r="E32" s="108"/>
      <c r="F32" s="111" t="s">
        <v>138</v>
      </c>
      <c r="G32" s="110" t="s">
        <v>138</v>
      </c>
    </row>
    <row r="33" spans="1:8" s="254" customFormat="1">
      <c r="A33" s="126" t="s">
        <v>1512</v>
      </c>
      <c r="B33" s="182" t="s">
        <v>1518</v>
      </c>
      <c r="C33" s="269" t="s">
        <v>1519</v>
      </c>
      <c r="D33" s="107" t="s">
        <v>139</v>
      </c>
      <c r="E33" s="108"/>
      <c r="F33" s="111">
        <v>1109897.76</v>
      </c>
      <c r="G33" s="110">
        <v>143.3682</v>
      </c>
      <c r="H33"/>
    </row>
    <row r="34" spans="1:8" s="1052" customFormat="1">
      <c r="A34" s="107" t="s">
        <v>1513</v>
      </c>
      <c r="B34" s="182" t="s">
        <v>1520</v>
      </c>
      <c r="C34" s="269" t="s">
        <v>1521</v>
      </c>
      <c r="D34" s="107" t="s">
        <v>139</v>
      </c>
      <c r="E34" s="108"/>
      <c r="F34" s="111">
        <v>2998456.28</v>
      </c>
      <c r="G34" s="110">
        <v>145.29509999999999</v>
      </c>
    </row>
    <row r="35" spans="1:8" s="1052" customFormat="1">
      <c r="A35" s="107" t="s">
        <v>169</v>
      </c>
      <c r="B35" s="182" t="s">
        <v>170</v>
      </c>
      <c r="C35" s="269" t="s">
        <v>171</v>
      </c>
      <c r="D35" s="107" t="s">
        <v>167</v>
      </c>
      <c r="E35" s="108" t="s">
        <v>113</v>
      </c>
      <c r="F35" s="111">
        <v>2367677.8199999998</v>
      </c>
      <c r="G35" s="110">
        <v>23.511800000000001</v>
      </c>
    </row>
    <row r="36" spans="1:8" ht="12.75" customHeight="1">
      <c r="A36" s="107"/>
      <c r="B36" s="182"/>
      <c r="C36" s="269"/>
      <c r="D36" s="107"/>
      <c r="E36" s="108" t="s">
        <v>114</v>
      </c>
      <c r="F36" s="111">
        <v>3896179.9</v>
      </c>
      <c r="G36" s="110">
        <v>21.720600000000001</v>
      </c>
    </row>
    <row r="37" spans="1:8" ht="12.75" customHeight="1">
      <c r="A37" s="107" t="s">
        <v>1451</v>
      </c>
      <c r="B37" s="182" t="s">
        <v>1522</v>
      </c>
      <c r="C37" s="269" t="s">
        <v>1523</v>
      </c>
      <c r="D37" s="107" t="s">
        <v>167</v>
      </c>
      <c r="E37" s="108"/>
      <c r="F37" s="111">
        <v>14833088.09</v>
      </c>
      <c r="G37" s="110">
        <v>109.8252</v>
      </c>
    </row>
    <row r="38" spans="1:8" s="1052" customFormat="1" ht="12.75" customHeight="1">
      <c r="A38" s="107" t="s">
        <v>1514</v>
      </c>
      <c r="B38" s="182" t="s">
        <v>1524</v>
      </c>
      <c r="C38" s="269" t="s">
        <v>1525</v>
      </c>
      <c r="D38" s="107" t="s">
        <v>167</v>
      </c>
      <c r="E38" s="108"/>
      <c r="F38" s="111">
        <v>2562413.23</v>
      </c>
      <c r="G38" s="110">
        <v>101.99160000000001</v>
      </c>
    </row>
    <row r="39" spans="1:8" s="1052" customFormat="1" ht="12.75" customHeight="1">
      <c r="A39" s="107" t="s">
        <v>1635</v>
      </c>
      <c r="B39" s="182" t="s">
        <v>1705</v>
      </c>
      <c r="C39" s="269" t="s">
        <v>1706</v>
      </c>
      <c r="D39" s="107" t="s">
        <v>167</v>
      </c>
      <c r="E39" s="108"/>
      <c r="F39" s="111">
        <v>433675.91</v>
      </c>
      <c r="G39" s="110">
        <v>56.015599999999999</v>
      </c>
    </row>
    <row r="40" spans="1:8" s="1052" customFormat="1" ht="12.75" customHeight="1">
      <c r="A40" s="107" t="s">
        <v>1515</v>
      </c>
      <c r="B40" s="182" t="s">
        <v>1526</v>
      </c>
      <c r="C40" s="269" t="s">
        <v>1527</v>
      </c>
      <c r="D40" s="107" t="s">
        <v>167</v>
      </c>
      <c r="E40" s="108"/>
      <c r="F40" s="111">
        <v>1304624.3500000001</v>
      </c>
      <c r="G40" s="110">
        <v>127.9062</v>
      </c>
    </row>
    <row r="41" spans="1:8" s="1052" customFormat="1" ht="12.75" customHeight="1">
      <c r="A41" s="107" t="s">
        <v>1725</v>
      </c>
      <c r="B41" s="182" t="s">
        <v>190</v>
      </c>
      <c r="C41" s="269" t="s">
        <v>191</v>
      </c>
      <c r="D41" s="107" t="s">
        <v>111</v>
      </c>
      <c r="E41" s="108"/>
      <c r="F41" s="111">
        <v>5091519.74</v>
      </c>
      <c r="G41" s="110">
        <v>1.0139</v>
      </c>
    </row>
    <row r="42" spans="1:8" s="1052" customFormat="1" ht="12.75" customHeight="1">
      <c r="A42" s="126" t="s">
        <v>1726</v>
      </c>
      <c r="B42" s="182" t="s">
        <v>1703</v>
      </c>
      <c r="C42" s="269" t="s">
        <v>1704</v>
      </c>
      <c r="D42" s="107" t="s">
        <v>111</v>
      </c>
      <c r="E42" s="108"/>
      <c r="F42" s="111">
        <v>145096.99</v>
      </c>
      <c r="G42" s="110">
        <v>99.3352</v>
      </c>
    </row>
    <row r="43" spans="1:8" ht="12.75" customHeight="1">
      <c r="A43" s="126" t="s">
        <v>172</v>
      </c>
      <c r="B43" s="182" t="s">
        <v>173</v>
      </c>
      <c r="C43" s="269" t="s">
        <v>174</v>
      </c>
      <c r="D43" s="126" t="s">
        <v>111</v>
      </c>
      <c r="E43" s="126"/>
      <c r="F43" s="111">
        <v>16766936.800000001</v>
      </c>
      <c r="G43" s="110">
        <v>1.0706</v>
      </c>
    </row>
    <row r="44" spans="1:8" s="1052" customFormat="1" ht="12.75" customHeight="1">
      <c r="A44" s="126" t="s">
        <v>1699</v>
      </c>
      <c r="B44" s="182" t="s">
        <v>1707</v>
      </c>
      <c r="C44" s="269" t="s">
        <v>1708</v>
      </c>
      <c r="D44" s="126" t="s">
        <v>1713</v>
      </c>
      <c r="E44" s="126"/>
      <c r="F44" s="111">
        <v>4745663.07</v>
      </c>
      <c r="G44" s="110">
        <v>100.8857</v>
      </c>
    </row>
    <row r="45" spans="1:8" s="1052" customFormat="1" ht="12.75" customHeight="1">
      <c r="A45" s="126" t="s">
        <v>855</v>
      </c>
      <c r="B45" s="182" t="s">
        <v>856</v>
      </c>
      <c r="C45" s="269" t="s">
        <v>857</v>
      </c>
      <c r="D45" s="126" t="s">
        <v>854</v>
      </c>
      <c r="E45" s="126"/>
      <c r="F45" s="111">
        <v>81628831.760000005</v>
      </c>
      <c r="G45" s="110">
        <v>24.958400000000001</v>
      </c>
    </row>
    <row r="46" spans="1:8" ht="12.75" customHeight="1">
      <c r="A46" s="107" t="s">
        <v>1449</v>
      </c>
      <c r="B46" s="182" t="s">
        <v>1528</v>
      </c>
      <c r="C46" s="269" t="s">
        <v>1529</v>
      </c>
      <c r="D46" s="107" t="s">
        <v>1450</v>
      </c>
      <c r="E46" s="107"/>
      <c r="F46" s="111">
        <v>5850348.6399999997</v>
      </c>
      <c r="G46" s="110">
        <v>134.5497</v>
      </c>
      <c r="H46" s="275"/>
    </row>
    <row r="47" spans="1:8" s="1052" customFormat="1" ht="12.75" customHeight="1">
      <c r="A47" s="126" t="s">
        <v>1636</v>
      </c>
      <c r="B47" s="182" t="s">
        <v>1709</v>
      </c>
      <c r="C47" s="269" t="s">
        <v>1710</v>
      </c>
      <c r="D47" s="107" t="s">
        <v>1637</v>
      </c>
      <c r="E47" s="107"/>
      <c r="F47" s="111">
        <v>449579578.50999999</v>
      </c>
      <c r="G47" s="110">
        <v>103.9435</v>
      </c>
      <c r="H47" s="275"/>
    </row>
    <row r="48" spans="1:8" ht="12.75" customHeight="1">
      <c r="A48" s="107" t="s">
        <v>197</v>
      </c>
      <c r="B48" s="182" t="s">
        <v>207</v>
      </c>
      <c r="C48" s="269" t="s">
        <v>206</v>
      </c>
      <c r="D48" s="107" t="s">
        <v>215</v>
      </c>
      <c r="E48" s="108" t="s">
        <v>113</v>
      </c>
      <c r="F48" s="111">
        <v>746891.55</v>
      </c>
      <c r="G48" s="110">
        <v>192.9179</v>
      </c>
      <c r="H48" s="275"/>
    </row>
    <row r="49" spans="1:8" s="1052" customFormat="1" ht="12.75" customHeight="1">
      <c r="A49" s="107"/>
      <c r="B49" s="182"/>
      <c r="C49" s="269"/>
      <c r="D49" s="107"/>
      <c r="E49" s="108" t="s">
        <v>114</v>
      </c>
      <c r="F49" s="111">
        <v>1827188.39</v>
      </c>
      <c r="G49" s="110">
        <v>192.38329999999999</v>
      </c>
      <c r="H49" s="275"/>
    </row>
    <row r="50" spans="1:8" s="1052" customFormat="1" ht="12.75" customHeight="1">
      <c r="A50" s="107"/>
      <c r="B50" s="182"/>
      <c r="C50" s="269"/>
      <c r="D50" s="107"/>
      <c r="E50" s="108" t="s">
        <v>115</v>
      </c>
      <c r="F50" s="111">
        <v>0</v>
      </c>
      <c r="G50" s="110">
        <v>0</v>
      </c>
      <c r="H50" s="275"/>
    </row>
    <row r="51" spans="1:8" s="1052" customFormat="1" ht="12.75" customHeight="1">
      <c r="A51" s="107" t="s">
        <v>1452</v>
      </c>
      <c r="B51" s="182" t="s">
        <v>1530</v>
      </c>
      <c r="C51" s="269" t="s">
        <v>1531</v>
      </c>
      <c r="D51" s="107" t="s">
        <v>215</v>
      </c>
      <c r="E51" s="107"/>
      <c r="F51" s="109">
        <v>612598.37</v>
      </c>
      <c r="G51" s="110">
        <v>103.117</v>
      </c>
      <c r="H51" s="274"/>
    </row>
    <row r="52" spans="1:8" s="1052" customFormat="1" ht="12.75" customHeight="1">
      <c r="A52" s="107" t="s">
        <v>214</v>
      </c>
      <c r="B52" s="182">
        <v>34988643147</v>
      </c>
      <c r="C52" s="269" t="s">
        <v>150</v>
      </c>
      <c r="D52" s="107" t="s">
        <v>215</v>
      </c>
      <c r="E52" s="107"/>
      <c r="F52" s="109">
        <v>11018428.08</v>
      </c>
      <c r="G52" s="110">
        <v>384.62479999999999</v>
      </c>
      <c r="H52" s="274"/>
    </row>
    <row r="53" spans="1:8" s="1052" customFormat="1" ht="12.75" customHeight="1">
      <c r="A53" s="126" t="s">
        <v>1700</v>
      </c>
      <c r="B53" s="182" t="s">
        <v>1711</v>
      </c>
      <c r="C53" s="269" t="s">
        <v>1712</v>
      </c>
      <c r="D53" s="107" t="s">
        <v>215</v>
      </c>
      <c r="E53" s="107"/>
      <c r="F53" s="109">
        <v>15870864.939999999</v>
      </c>
      <c r="G53" s="110">
        <v>111.2689</v>
      </c>
      <c r="H53" s="274"/>
    </row>
    <row r="54" spans="1:8" s="254" customFormat="1" ht="12.75" customHeight="1">
      <c r="A54" s="107" t="s">
        <v>1516</v>
      </c>
      <c r="B54" s="182" t="s">
        <v>1532</v>
      </c>
      <c r="C54" s="269" t="s">
        <v>1533</v>
      </c>
      <c r="D54" s="107" t="s">
        <v>215</v>
      </c>
      <c r="E54" s="108" t="s">
        <v>113</v>
      </c>
      <c r="F54" s="109">
        <v>4138855.63</v>
      </c>
      <c r="G54" s="110">
        <v>98.544200000000004</v>
      </c>
      <c r="H54" s="274"/>
    </row>
    <row r="55" spans="1:8" s="1052" customFormat="1" ht="12.75" customHeight="1">
      <c r="A55" s="107"/>
      <c r="B55" s="182"/>
      <c r="C55" s="269"/>
      <c r="D55" s="107"/>
      <c r="E55" s="108" t="s">
        <v>114</v>
      </c>
      <c r="F55" s="109">
        <v>1911757.12</v>
      </c>
      <c r="G55" s="110">
        <v>98.544200000000004</v>
      </c>
      <c r="H55" s="274"/>
    </row>
    <row r="56" spans="1:8" s="1052" customFormat="1" ht="12.75" customHeight="1">
      <c r="A56" s="107"/>
      <c r="B56" s="182"/>
      <c r="C56" s="269"/>
      <c r="D56" s="107"/>
      <c r="E56" s="108" t="s">
        <v>115</v>
      </c>
      <c r="F56" s="109">
        <v>261142.08</v>
      </c>
      <c r="G56" s="110">
        <v>98.544200000000004</v>
      </c>
      <c r="H56" s="274"/>
    </row>
    <row r="57" spans="1:8" s="1052" customFormat="1" ht="12.75" customHeight="1">
      <c r="A57" s="107" t="s">
        <v>1517</v>
      </c>
      <c r="B57" s="182" t="s">
        <v>1534</v>
      </c>
      <c r="C57" s="269" t="s">
        <v>1535</v>
      </c>
      <c r="D57" s="107" t="s">
        <v>215</v>
      </c>
      <c r="E57" s="108"/>
      <c r="F57" s="109">
        <v>3482538.41</v>
      </c>
      <c r="G57" s="110">
        <v>321.66449999999998</v>
      </c>
      <c r="H57" s="274"/>
    </row>
    <row r="58" spans="1:8" s="1052" customFormat="1" ht="12.75" customHeight="1">
      <c r="A58" s="107" t="s">
        <v>984</v>
      </c>
      <c r="B58" s="182" t="s">
        <v>1105</v>
      </c>
      <c r="C58" s="269" t="s">
        <v>1104</v>
      </c>
      <c r="D58" s="107" t="s">
        <v>1110</v>
      </c>
      <c r="E58" s="107"/>
      <c r="F58" s="109">
        <v>324055.25</v>
      </c>
      <c r="G58" s="110">
        <v>620.63990000000001</v>
      </c>
      <c r="H58" s="274"/>
    </row>
    <row r="59" spans="1:8" ht="18.75" customHeight="1">
      <c r="A59" s="552" t="s">
        <v>398</v>
      </c>
      <c r="B59" s="564"/>
      <c r="C59" s="565"/>
      <c r="D59" s="553"/>
      <c r="E59" s="553"/>
      <c r="F59" s="554">
        <f>SUM(F24:F58)</f>
        <v>674078350.37</v>
      </c>
      <c r="G59" s="566"/>
    </row>
    <row r="60" spans="1:8" ht="12.75" customHeight="1">
      <c r="A60" s="21" t="s">
        <v>376</v>
      </c>
    </row>
    <row r="61" spans="1:8" ht="12.75" customHeight="1">
      <c r="A61" s="45" t="s">
        <v>399</v>
      </c>
    </row>
    <row r="62" spans="1:8" ht="12.75" customHeight="1">
      <c r="A62" s="1107" t="s">
        <v>1727</v>
      </c>
    </row>
    <row r="63" spans="1:8" s="1052" customFormat="1" ht="12.75" customHeight="1">
      <c r="A63" s="1108" t="s">
        <v>1728</v>
      </c>
      <c r="C63" s="265"/>
    </row>
    <row r="64" spans="1:8" s="1052" customFormat="1" ht="12.75" customHeight="1">
      <c r="A64" s="1107" t="s">
        <v>1729</v>
      </c>
      <c r="C64" s="265"/>
    </row>
    <row r="65" spans="1:7" s="1052" customFormat="1" ht="12.75" customHeight="1">
      <c r="A65" s="1106" t="s">
        <v>1730</v>
      </c>
      <c r="C65" s="265"/>
    </row>
    <row r="66" spans="1:7" s="1052" customFormat="1" ht="12.75" customHeight="1">
      <c r="A66" s="1106"/>
      <c r="C66" s="265"/>
    </row>
    <row r="67" spans="1:7" ht="12.75" customHeight="1">
      <c r="A67" s="132" t="s">
        <v>701</v>
      </c>
      <c r="G67" s="151" t="s">
        <v>1639</v>
      </c>
    </row>
    <row r="68" spans="1:7" ht="12.75" customHeight="1">
      <c r="A68" s="514" t="s">
        <v>802</v>
      </c>
      <c r="G68" s="516" t="s">
        <v>1640</v>
      </c>
    </row>
    <row r="69" spans="1:7" ht="12.75" customHeight="1">
      <c r="A69" s="68"/>
    </row>
    <row r="70" spans="1:7" ht="12.75" customHeight="1">
      <c r="A70" s="45"/>
      <c r="G70" s="959" t="s">
        <v>1381</v>
      </c>
    </row>
    <row r="71" spans="1:7" ht="47.25" customHeight="1">
      <c r="A71" s="567" t="s">
        <v>400</v>
      </c>
      <c r="B71" s="546" t="s">
        <v>379</v>
      </c>
      <c r="C71" s="546" t="s">
        <v>380</v>
      </c>
      <c r="D71" s="567" t="s">
        <v>381</v>
      </c>
      <c r="E71" s="567"/>
      <c r="F71" s="567" t="s">
        <v>382</v>
      </c>
      <c r="G71" s="567" t="s">
        <v>383</v>
      </c>
    </row>
    <row r="72" spans="1:7">
      <c r="A72" s="112" t="s">
        <v>145</v>
      </c>
      <c r="B72" s="107">
        <v>8269700991</v>
      </c>
      <c r="C72" s="269" t="s">
        <v>154</v>
      </c>
      <c r="D72" s="112" t="s">
        <v>807</v>
      </c>
      <c r="E72" s="112"/>
      <c r="F72" s="113">
        <v>341258213.27999997</v>
      </c>
      <c r="G72" s="110">
        <v>88.742199999999997</v>
      </c>
    </row>
    <row r="73" spans="1:7">
      <c r="A73" s="21" t="s">
        <v>296</v>
      </c>
      <c r="G73" s="213"/>
    </row>
    <row r="74" spans="1:7">
      <c r="A74" s="147" t="s">
        <v>401</v>
      </c>
    </row>
    <row r="75" spans="1:7" ht="12.75" customHeight="1">
      <c r="A75" s="153" t="s">
        <v>106</v>
      </c>
      <c r="B75" s="174"/>
      <c r="C75" s="174"/>
      <c r="D75" s="174"/>
      <c r="E75" s="212"/>
      <c r="F75" s="174"/>
      <c r="G75" s="174"/>
    </row>
    <row r="76" spans="1:7" ht="21.75" customHeight="1">
      <c r="A76" s="1239" t="s">
        <v>107</v>
      </c>
      <c r="B76" s="1239"/>
      <c r="C76" s="1239"/>
      <c r="D76" s="1239"/>
      <c r="E76" s="1239"/>
      <c r="F76" s="1239"/>
      <c r="G76" s="1239"/>
    </row>
    <row r="77" spans="1:7" ht="12.75" customHeight="1">
      <c r="A77" s="53"/>
    </row>
    <row r="78" spans="1:7" ht="12.75" customHeight="1">
      <c r="A78" s="138" t="s">
        <v>702</v>
      </c>
      <c r="F78" s="139"/>
      <c r="G78" s="151" t="s">
        <v>1639</v>
      </c>
    </row>
    <row r="79" spans="1:7" ht="12.75" customHeight="1">
      <c r="A79" s="517" t="s">
        <v>1322</v>
      </c>
      <c r="F79" s="54"/>
      <c r="G79" s="516" t="s">
        <v>1640</v>
      </c>
    </row>
    <row r="80" spans="1:7" ht="12.75" customHeight="1"/>
    <row r="81" spans="1:7" ht="12.75" customHeight="1">
      <c r="G81" s="959" t="s">
        <v>1381</v>
      </c>
    </row>
    <row r="82" spans="1:7" ht="35.25" customHeight="1">
      <c r="A82" s="567" t="s">
        <v>798</v>
      </c>
      <c r="B82" s="546" t="s">
        <v>390</v>
      </c>
      <c r="C82" s="546" t="s">
        <v>380</v>
      </c>
      <c r="D82" s="567" t="s">
        <v>381</v>
      </c>
      <c r="E82" s="567"/>
      <c r="F82" s="567" t="s">
        <v>382</v>
      </c>
      <c r="G82" s="546" t="s">
        <v>393</v>
      </c>
    </row>
    <row r="83" spans="1:7" s="254" customFormat="1">
      <c r="A83" s="116" t="s">
        <v>1326</v>
      </c>
      <c r="B83" s="182" t="s">
        <v>1330</v>
      </c>
      <c r="C83" s="270" t="s">
        <v>1331</v>
      </c>
      <c r="D83" s="116" t="s">
        <v>1327</v>
      </c>
      <c r="E83" s="116"/>
      <c r="F83" s="117">
        <v>29654230.260000002</v>
      </c>
      <c r="G83" s="118">
        <v>4.9000000000000002E-2</v>
      </c>
    </row>
    <row r="84" spans="1:7" ht="12.75" customHeight="1">
      <c r="A84" s="116" t="s">
        <v>1259</v>
      </c>
      <c r="B84" s="182" t="s">
        <v>1323</v>
      </c>
      <c r="C84" s="270" t="s">
        <v>1324</v>
      </c>
      <c r="D84" s="116" t="s">
        <v>1260</v>
      </c>
      <c r="E84" s="116"/>
      <c r="F84" s="117">
        <v>18581104.940000001</v>
      </c>
      <c r="G84" s="118">
        <v>69.814400000000006</v>
      </c>
    </row>
    <row r="85" spans="1:7" s="254" customFormat="1" ht="12.75" customHeight="1">
      <c r="A85" s="552" t="s">
        <v>398</v>
      </c>
      <c r="B85" s="564"/>
      <c r="C85" s="565"/>
      <c r="D85" s="564"/>
      <c r="E85" s="564"/>
      <c r="F85" s="568">
        <f>SUM(F81:F84)</f>
        <v>48235335.200000003</v>
      </c>
      <c r="G85" s="569"/>
    </row>
    <row r="86" spans="1:7" ht="12.75" customHeight="1">
      <c r="A86" s="40" t="s">
        <v>402</v>
      </c>
    </row>
    <row r="87" spans="1:7" ht="12.75" customHeight="1">
      <c r="A87" s="45" t="s">
        <v>399</v>
      </c>
    </row>
    <row r="88" spans="1:7" ht="12.75" customHeight="1"/>
    <row r="89" spans="1:7" ht="12.75" customHeight="1">
      <c r="A89" s="138" t="s">
        <v>800</v>
      </c>
      <c r="F89" s="139"/>
      <c r="G89" s="151" t="s">
        <v>1639</v>
      </c>
    </row>
    <row r="90" spans="1:7" ht="12.75" customHeight="1">
      <c r="A90" s="517" t="s">
        <v>801</v>
      </c>
      <c r="F90" s="54"/>
      <c r="G90" s="516" t="s">
        <v>1640</v>
      </c>
    </row>
    <row r="91" spans="1:7" ht="12.75" customHeight="1">
      <c r="A91" s="152"/>
    </row>
    <row r="92" spans="1:7" ht="12.75" customHeight="1">
      <c r="G92" s="959" t="s">
        <v>1381</v>
      </c>
    </row>
    <row r="93" spans="1:7" ht="21.75">
      <c r="A93" s="567" t="s">
        <v>403</v>
      </c>
      <c r="B93" s="546" t="s">
        <v>390</v>
      </c>
      <c r="C93" s="546" t="s">
        <v>380</v>
      </c>
      <c r="D93" s="567" t="s">
        <v>381</v>
      </c>
      <c r="E93" s="567"/>
      <c r="F93" s="567" t="s">
        <v>382</v>
      </c>
      <c r="G93" s="546" t="s">
        <v>393</v>
      </c>
    </row>
    <row r="94" spans="1:7" ht="12.75" customHeight="1">
      <c r="A94" s="116" t="s">
        <v>1262</v>
      </c>
      <c r="B94" s="182">
        <v>61196386099</v>
      </c>
      <c r="C94" s="270" t="s">
        <v>151</v>
      </c>
      <c r="D94" s="116"/>
      <c r="E94" s="116"/>
      <c r="F94" s="938" t="s">
        <v>138</v>
      </c>
      <c r="G94" s="939" t="s">
        <v>138</v>
      </c>
    </row>
    <row r="95" spans="1:7" ht="18.75" customHeight="1">
      <c r="A95" s="552" t="s">
        <v>398</v>
      </c>
      <c r="B95" s="564"/>
      <c r="C95" s="565"/>
      <c r="D95" s="564"/>
      <c r="E95" s="564"/>
      <c r="F95" s="568">
        <f>SUM(F94:F94)</f>
        <v>0</v>
      </c>
      <c r="G95" s="569"/>
    </row>
    <row r="96" spans="1:7" s="254" customFormat="1">
      <c r="A96" s="265" t="s">
        <v>1261</v>
      </c>
    </row>
    <row r="97" spans="1:7" ht="12.75" customHeight="1">
      <c r="A97" s="40" t="s">
        <v>402</v>
      </c>
    </row>
    <row r="98" spans="1:7" ht="12.75" customHeight="1">
      <c r="A98" s="45" t="s">
        <v>399</v>
      </c>
      <c r="F98" s="125"/>
    </row>
    <row r="99" spans="1:7" ht="12.75" customHeight="1">
      <c r="A99" s="513" t="s">
        <v>161</v>
      </c>
      <c r="D99" s="44"/>
    </row>
    <row r="100" spans="1:7">
      <c r="A100" s="153" t="s">
        <v>105</v>
      </c>
    </row>
    <row r="101" spans="1:7" ht="21" customHeight="1">
      <c r="A101" s="1240" t="s">
        <v>104</v>
      </c>
      <c r="B101" s="1240"/>
      <c r="C101" s="1240"/>
      <c r="D101" s="1240"/>
      <c r="E101" s="1240"/>
      <c r="F101" s="1240"/>
      <c r="G101" s="1240"/>
    </row>
    <row r="102" spans="1:7" ht="12.75" customHeight="1">
      <c r="A102" s="594" t="s">
        <v>81</v>
      </c>
      <c r="D102" s="44"/>
      <c r="G102" s="34" t="s">
        <v>793</v>
      </c>
    </row>
    <row r="103" spans="1:7" ht="12.75" customHeight="1">
      <c r="D103" s="44"/>
    </row>
    <row r="104" spans="1:7" ht="12.75" customHeight="1">
      <c r="A104" s="155"/>
      <c r="F104" s="125"/>
    </row>
    <row r="105" spans="1:7" ht="12.75" customHeight="1">
      <c r="A105" s="153"/>
      <c r="D105" s="44"/>
    </row>
    <row r="106" spans="1:7" ht="12.75" customHeight="1">
      <c r="A106" s="153"/>
      <c r="F106" s="125"/>
    </row>
    <row r="107" spans="1:7" ht="12.75" customHeight="1">
      <c r="A107" s="153"/>
    </row>
    <row r="108" spans="1:7" ht="12.75" customHeight="1">
      <c r="A108" s="154"/>
      <c r="F108" s="44"/>
    </row>
    <row r="109" spans="1:7" ht="12.75" customHeight="1">
      <c r="A109" s="154"/>
    </row>
    <row r="110" spans="1:7" ht="12.75" customHeight="1">
      <c r="A110" s="154"/>
    </row>
    <row r="111" spans="1:7" ht="12.75" customHeight="1">
      <c r="A111" s="154"/>
    </row>
    <row r="112" spans="1:7" ht="12.75" customHeight="1"/>
    <row r="113" ht="12.75" customHeight="1"/>
  </sheetData>
  <mergeCells count="2">
    <mergeCell ref="A76:G76"/>
    <mergeCell ref="A101:G101"/>
  </mergeCells>
  <hyperlinks>
    <hyperlink ref="A102" location="'2 Sadržaj'!A1" display="Sadržaj / Contents" xr:uid="{2A3EC2A6-6042-4BF5-BA9E-893DDF2F689C}"/>
  </hyperlinks>
  <pageMargins left="0.7" right="0.7" top="0.75" bottom="0.75" header="0.3" footer="0.3"/>
  <pageSetup paperSize="9" scale="51" orientation="portrait" r:id="rId1"/>
  <ignoredErrors>
    <ignoredError sqref="B84:C84 B83 B8 B12 B10 B54:B58 B24:B25 B26:B38 B45:B46 B51:B52 B48 B40 B41 B43 B39 B44 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4" t="s">
        <v>704</v>
      </c>
      <c r="G1" s="136" t="str">
        <f>Naslovnica!A20</f>
        <v>Kolovoz 2024.</v>
      </c>
      <c r="K1" s="254"/>
    </row>
    <row r="2" spans="1:11" ht="12.75" customHeight="1">
      <c r="A2" s="510" t="s">
        <v>705</v>
      </c>
      <c r="G2" s="511" t="str">
        <f>Naslovnica!A24</f>
        <v>August 2024</v>
      </c>
    </row>
    <row r="3" spans="1:11" ht="12.75" customHeight="1"/>
    <row r="4" spans="1:11" ht="12.75" customHeight="1">
      <c r="G4" s="13" t="s">
        <v>1381</v>
      </c>
    </row>
    <row r="5" spans="1:11" ht="33">
      <c r="A5" s="567" t="s">
        <v>378</v>
      </c>
      <c r="B5" s="546" t="s">
        <v>379</v>
      </c>
      <c r="C5" s="546" t="s">
        <v>380</v>
      </c>
      <c r="D5" s="567" t="s">
        <v>381</v>
      </c>
      <c r="E5" s="567" t="s">
        <v>140</v>
      </c>
      <c r="F5" s="567" t="s">
        <v>382</v>
      </c>
      <c r="G5" s="546" t="s">
        <v>393</v>
      </c>
    </row>
    <row r="6" spans="1:11">
      <c r="A6" s="112" t="s">
        <v>1304</v>
      </c>
      <c r="B6" s="182" t="s">
        <v>987</v>
      </c>
      <c r="C6" s="108" t="s">
        <v>992</v>
      </c>
      <c r="D6" s="112" t="s">
        <v>1296</v>
      </c>
      <c r="E6" s="1061"/>
      <c r="F6" s="113">
        <v>37198.51</v>
      </c>
      <c r="G6" s="158">
        <v>18.638000000000002</v>
      </c>
    </row>
    <row r="7" spans="1:11">
      <c r="A7" s="112" t="s">
        <v>1399</v>
      </c>
      <c r="B7" s="182" t="s">
        <v>1510</v>
      </c>
      <c r="C7" s="108" t="s">
        <v>1511</v>
      </c>
      <c r="D7" s="112" t="s">
        <v>111</v>
      </c>
      <c r="E7" s="1061" t="s">
        <v>113</v>
      </c>
      <c r="F7" s="113">
        <v>2767101.69</v>
      </c>
      <c r="G7" s="158">
        <v>90.803200000000004</v>
      </c>
    </row>
    <row r="8" spans="1:11">
      <c r="A8" s="112"/>
      <c r="B8" s="182"/>
      <c r="C8" s="108"/>
      <c r="D8" s="112"/>
      <c r="E8" s="1061" t="s">
        <v>114</v>
      </c>
      <c r="F8" s="113">
        <v>40749.78</v>
      </c>
      <c r="G8" s="158">
        <v>89.274100000000004</v>
      </c>
    </row>
    <row r="9" spans="1:11">
      <c r="A9" s="112"/>
      <c r="B9" s="182"/>
      <c r="C9" s="108"/>
      <c r="D9" s="112"/>
      <c r="E9" s="1061" t="s">
        <v>115</v>
      </c>
      <c r="F9" s="113">
        <v>436626.93</v>
      </c>
      <c r="G9" s="158">
        <v>91.456299999999999</v>
      </c>
    </row>
    <row r="10" spans="1:11">
      <c r="A10" s="112"/>
      <c r="B10" s="182"/>
      <c r="C10" s="108"/>
      <c r="D10" s="112"/>
      <c r="E10" s="1061" t="s">
        <v>1112</v>
      </c>
      <c r="F10" s="113">
        <v>30300.81</v>
      </c>
      <c r="G10" s="158">
        <v>92.2423</v>
      </c>
    </row>
    <row r="11" spans="1:11">
      <c r="A11" s="552" t="s">
        <v>375</v>
      </c>
      <c r="B11" s="563"/>
      <c r="C11" s="563"/>
      <c r="D11" s="570"/>
      <c r="E11" s="570"/>
      <c r="F11" s="571">
        <f>SUM(F6:F10)</f>
        <v>3311977.7199999997</v>
      </c>
      <c r="G11" s="572"/>
    </row>
    <row r="12" spans="1:11" ht="12.75" customHeight="1">
      <c r="A12" s="21" t="s">
        <v>384</v>
      </c>
    </row>
    <row r="13" spans="1:11" ht="12.75" customHeight="1">
      <c r="A13" s="21"/>
      <c r="F13" s="1104"/>
    </row>
    <row r="14" spans="1:11" ht="12.75" customHeight="1">
      <c r="A14" s="21"/>
    </row>
    <row r="15" spans="1:11" ht="12.75" customHeight="1">
      <c r="A15" s="134" t="s">
        <v>706</v>
      </c>
      <c r="G15" s="136" t="s">
        <v>1647</v>
      </c>
    </row>
    <row r="16" spans="1:11" ht="12.75" customHeight="1">
      <c r="A16" s="510" t="s">
        <v>707</v>
      </c>
      <c r="G16" s="511" t="s">
        <v>1648</v>
      </c>
    </row>
    <row r="17" spans="1:7" ht="12.75" customHeight="1"/>
    <row r="18" spans="1:7" ht="12.75" customHeight="1">
      <c r="G18" s="13" t="s">
        <v>1381</v>
      </c>
    </row>
    <row r="19" spans="1:7" ht="54.75">
      <c r="A19" s="567" t="s">
        <v>385</v>
      </c>
      <c r="B19" s="546" t="s">
        <v>379</v>
      </c>
      <c r="C19" s="546" t="s">
        <v>380</v>
      </c>
      <c r="D19" s="567" t="s">
        <v>381</v>
      </c>
      <c r="E19" s="567"/>
      <c r="F19" s="567" t="s">
        <v>382</v>
      </c>
      <c r="G19" s="567" t="s">
        <v>383</v>
      </c>
    </row>
    <row r="20" spans="1:7" ht="12.75" customHeight="1">
      <c r="A20" s="112" t="s">
        <v>137</v>
      </c>
      <c r="B20" s="182">
        <v>75111210338</v>
      </c>
      <c r="C20" s="269" t="s">
        <v>153</v>
      </c>
      <c r="D20" s="267" t="s">
        <v>139</v>
      </c>
      <c r="E20" s="267"/>
      <c r="F20" s="113">
        <v>7575757.9699999997</v>
      </c>
      <c r="G20" s="158">
        <v>14.9719</v>
      </c>
    </row>
    <row r="21" spans="1:7" ht="12.75" customHeight="1">
      <c r="A21" s="271" t="s">
        <v>1507</v>
      </c>
      <c r="B21" s="182" t="s">
        <v>163</v>
      </c>
      <c r="C21" s="269" t="s">
        <v>152</v>
      </c>
      <c r="D21" s="112" t="s">
        <v>167</v>
      </c>
      <c r="E21" s="112"/>
      <c r="F21" s="113">
        <v>15974354.619999999</v>
      </c>
      <c r="G21" s="158">
        <v>5.2508999999999997</v>
      </c>
    </row>
    <row r="22" spans="1:7">
      <c r="A22" s="552" t="s">
        <v>375</v>
      </c>
      <c r="B22" s="563"/>
      <c r="C22" s="563"/>
      <c r="D22" s="570"/>
      <c r="E22" s="570"/>
      <c r="F22" s="571">
        <f>SUM(F20:F21)</f>
        <v>23550112.59</v>
      </c>
      <c r="G22" s="572"/>
    </row>
    <row r="23" spans="1:7" ht="12.75" customHeight="1">
      <c r="A23" s="21" t="s">
        <v>386</v>
      </c>
    </row>
    <row r="24" spans="1:7" ht="12.75" customHeight="1">
      <c r="A24" s="56" t="s">
        <v>1508</v>
      </c>
    </row>
    <row r="25" spans="1:7" ht="12.75" customHeight="1">
      <c r="A25" s="1079" t="s">
        <v>1509</v>
      </c>
      <c r="F25" s="1104"/>
    </row>
    <row r="26" spans="1:7" ht="12.75" customHeight="1"/>
    <row r="27" spans="1:7" ht="12.75" customHeight="1">
      <c r="A27" s="135" t="s">
        <v>708</v>
      </c>
      <c r="G27" s="136" t="s">
        <v>1647</v>
      </c>
    </row>
    <row r="28" spans="1:7" ht="12.75" customHeight="1">
      <c r="A28" s="508" t="s">
        <v>709</v>
      </c>
      <c r="G28" s="511" t="s">
        <v>1648</v>
      </c>
    </row>
    <row r="29" spans="1:7" ht="12.75" customHeight="1"/>
    <row r="30" spans="1:7" ht="12.75" customHeight="1">
      <c r="G30" s="13" t="s">
        <v>1381</v>
      </c>
    </row>
    <row r="31" spans="1:7" ht="54.75">
      <c r="A31" s="567" t="s">
        <v>385</v>
      </c>
      <c r="B31" s="546" t="s">
        <v>379</v>
      </c>
      <c r="C31" s="546" t="s">
        <v>380</v>
      </c>
      <c r="D31" s="567" t="s">
        <v>381</v>
      </c>
      <c r="E31" s="567"/>
      <c r="F31" s="567" t="s">
        <v>382</v>
      </c>
      <c r="G31" s="567" t="s">
        <v>383</v>
      </c>
    </row>
    <row r="32" spans="1:7" ht="12.75" customHeight="1">
      <c r="A32" s="112" t="s">
        <v>823</v>
      </c>
      <c r="B32" s="182">
        <v>56903349567</v>
      </c>
      <c r="C32" s="269" t="s">
        <v>155</v>
      </c>
      <c r="D32" s="271" t="s">
        <v>867</v>
      </c>
      <c r="E32" s="271"/>
      <c r="F32" s="113" t="s">
        <v>138</v>
      </c>
      <c r="G32" s="158" t="s">
        <v>138</v>
      </c>
    </row>
    <row r="33" spans="1:7" ht="12.75" customHeight="1">
      <c r="A33" s="751" t="s">
        <v>825</v>
      </c>
    </row>
    <row r="34" spans="1:7" ht="12.75" customHeight="1">
      <c r="A34" s="21" t="s">
        <v>384</v>
      </c>
    </row>
    <row r="35" spans="1:7" ht="19.5" customHeight="1">
      <c r="A35" s="1241" t="s">
        <v>106</v>
      </c>
      <c r="B35" s="1241"/>
      <c r="C35" s="1241"/>
      <c r="D35" s="1241"/>
      <c r="E35" s="1060"/>
    </row>
    <row r="36" spans="1:7" ht="21.75" customHeight="1">
      <c r="A36" s="1239" t="s">
        <v>107</v>
      </c>
      <c r="B36" s="1239"/>
      <c r="C36" s="1239"/>
      <c r="D36" s="1239"/>
      <c r="E36" s="1059"/>
      <c r="F36" s="53"/>
      <c r="G36" s="53"/>
    </row>
    <row r="37" spans="1:7" ht="12.75" customHeight="1">
      <c r="A37" s="751"/>
    </row>
    <row r="38" spans="1:7" ht="12.75" customHeight="1"/>
    <row r="39" spans="1:7" ht="12.75" customHeight="1">
      <c r="A39" s="137" t="s">
        <v>710</v>
      </c>
      <c r="G39" s="130" t="str">
        <f>Naslovnica!A20</f>
        <v>Kolovoz 2024.</v>
      </c>
    </row>
    <row r="40" spans="1:7" ht="12.75" customHeight="1">
      <c r="A40" s="508" t="s">
        <v>711</v>
      </c>
      <c r="G40" s="512" t="str">
        <f>Naslovnica!A24</f>
        <v>August 2024</v>
      </c>
    </row>
    <row r="41" spans="1:7" ht="12.75" customHeight="1"/>
    <row r="42" spans="1:7" ht="12.75" customHeight="1">
      <c r="F42" s="13"/>
      <c r="G42" s="13" t="s">
        <v>1381</v>
      </c>
    </row>
    <row r="43" spans="1:7" ht="33">
      <c r="A43" s="567" t="s">
        <v>387</v>
      </c>
      <c r="B43" s="546" t="s">
        <v>379</v>
      </c>
      <c r="C43" s="546" t="s">
        <v>380</v>
      </c>
      <c r="D43" s="567" t="s">
        <v>381</v>
      </c>
      <c r="E43" s="567"/>
      <c r="F43" s="567" t="s">
        <v>382</v>
      </c>
      <c r="G43" s="546" t="s">
        <v>393</v>
      </c>
    </row>
    <row r="44" spans="1:7" ht="22.5" customHeight="1">
      <c r="A44" s="114" t="s">
        <v>80</v>
      </c>
      <c r="B44" s="182">
        <v>39146857475</v>
      </c>
      <c r="C44" s="269" t="s">
        <v>156</v>
      </c>
      <c r="D44" s="251" t="s">
        <v>111</v>
      </c>
      <c r="E44" s="251"/>
      <c r="F44" s="115">
        <v>172227487.08000001</v>
      </c>
      <c r="G44" s="158">
        <v>98.037999999999997</v>
      </c>
    </row>
    <row r="45" spans="1:7" ht="12.75" customHeight="1">
      <c r="A45" s="21" t="s">
        <v>384</v>
      </c>
      <c r="B45" s="258"/>
      <c r="C45" s="259"/>
      <c r="D45" s="260"/>
      <c r="E45" s="260"/>
      <c r="F45" s="261"/>
    </row>
    <row r="46" spans="1:7" ht="12.75" customHeight="1">
      <c r="A46" s="513" t="s">
        <v>162</v>
      </c>
      <c r="F46" s="928"/>
      <c r="G46" s="929"/>
    </row>
    <row r="47" spans="1:7" ht="12.75" customHeight="1">
      <c r="A47" s="149"/>
      <c r="D47" s="849"/>
      <c r="E47" s="849"/>
    </row>
    <row r="48" spans="1:7" ht="12.75" customHeight="1">
      <c r="A48" s="262"/>
      <c r="B48" s="175"/>
      <c r="C48" s="175"/>
      <c r="D48" s="175"/>
      <c r="E48" s="175"/>
      <c r="F48" s="913"/>
      <c r="G48" s="913"/>
    </row>
    <row r="49" spans="1:5" ht="12.75" customHeight="1">
      <c r="A49" s="268"/>
      <c r="B49" s="53"/>
      <c r="C49" s="53"/>
      <c r="D49" s="53"/>
      <c r="E49" s="53"/>
    </row>
    <row r="50" spans="1:5" ht="12.75" customHeight="1">
      <c r="A50" s="168"/>
    </row>
    <row r="51" spans="1:5" ht="12.75" customHeight="1"/>
    <row r="52" spans="1:5" ht="12.75" customHeight="1"/>
    <row r="53" spans="1:5" ht="12.75" customHeight="1">
      <c r="A53" s="589" t="s">
        <v>388</v>
      </c>
      <c r="B53" s="591"/>
      <c r="C53" s="591"/>
      <c r="D53" s="591"/>
      <c r="E53" s="591"/>
    </row>
    <row r="54" spans="1:5" ht="12.75" customHeight="1">
      <c r="A54" s="592" t="s">
        <v>165</v>
      </c>
      <c r="B54" s="591"/>
      <c r="C54" s="591"/>
      <c r="D54" s="591"/>
      <c r="E54" s="591"/>
    </row>
    <row r="55" spans="1:5" ht="12.75" customHeight="1">
      <c r="A55" s="594"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1030</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85" t="s">
        <v>668</v>
      </c>
      <c r="B1" s="586"/>
      <c r="C1" s="586"/>
      <c r="D1" s="495"/>
      <c r="E1" s="583"/>
      <c r="F1" s="190"/>
      <c r="G1" s="190"/>
      <c r="H1" s="190"/>
      <c r="I1" s="496" t="s">
        <v>1662</v>
      </c>
    </row>
    <row r="2" spans="1:27" ht="15" customHeight="1">
      <c r="A2" s="587" t="s">
        <v>669</v>
      </c>
      <c r="B2" s="586"/>
      <c r="C2" s="586"/>
      <c r="D2" s="495"/>
      <c r="E2" s="584"/>
      <c r="F2" s="190"/>
      <c r="G2" s="190"/>
      <c r="H2" s="190"/>
      <c r="I2" s="503" t="s">
        <v>1663</v>
      </c>
    </row>
    <row r="3" spans="1:27" ht="12.75" customHeight="1">
      <c r="A3" s="41" t="s">
        <v>830</v>
      </c>
    </row>
    <row r="4" spans="1:27" ht="12.75" customHeight="1"/>
    <row r="5" spans="1:27" ht="12.75" customHeight="1">
      <c r="A5" s="140" t="s">
        <v>670</v>
      </c>
    </row>
    <row r="6" spans="1:27" ht="12.75" customHeight="1">
      <c r="A6" s="504" t="s">
        <v>671</v>
      </c>
    </row>
    <row r="7" spans="1:27" ht="12.75" customHeight="1">
      <c r="J7" s="1242"/>
      <c r="K7" s="1242"/>
      <c r="L7" s="308"/>
      <c r="M7" s="308"/>
      <c r="N7" s="308"/>
      <c r="O7" s="308"/>
      <c r="P7" s="308"/>
    </row>
    <row r="8" spans="1:27" ht="16.5" customHeight="1">
      <c r="A8" s="1243" t="s">
        <v>365</v>
      </c>
      <c r="B8" s="1243"/>
      <c r="C8" s="425">
        <v>45473</v>
      </c>
      <c r="D8" s="308"/>
      <c r="E8" s="308"/>
      <c r="F8" s="308"/>
      <c r="G8" s="308"/>
      <c r="J8" s="1242"/>
      <c r="K8" s="1242"/>
      <c r="L8" s="309"/>
      <c r="M8" s="309"/>
      <c r="N8" s="309"/>
      <c r="O8" s="309"/>
      <c r="P8" s="309"/>
    </row>
    <row r="9" spans="1:27" ht="21.75" customHeight="1">
      <c r="A9" s="1244" t="s">
        <v>366</v>
      </c>
      <c r="B9" s="1244"/>
      <c r="C9" s="426">
        <v>15</v>
      </c>
      <c r="D9" s="308"/>
      <c r="E9" s="309"/>
      <c r="F9" s="309"/>
      <c r="G9" s="309"/>
    </row>
    <row r="10" spans="1:27" ht="12.75" customHeight="1">
      <c r="A10" s="16" t="s">
        <v>296</v>
      </c>
    </row>
    <row r="11" spans="1:27" ht="12.75" customHeight="1"/>
    <row r="12" spans="1:27" ht="12.75" customHeight="1">
      <c r="A12" s="140" t="s">
        <v>672</v>
      </c>
    </row>
    <row r="13" spans="1:27" ht="12.75" customHeight="1">
      <c r="A13" s="504" t="s">
        <v>673</v>
      </c>
      <c r="Z13" s="64"/>
      <c r="AA13" s="64"/>
    </row>
    <row r="14" spans="1:27" s="254" customFormat="1" ht="12.75" customHeight="1">
      <c r="A14" s="42"/>
      <c r="F14" s="190"/>
      <c r="I14" s="13" t="s">
        <v>1371</v>
      </c>
      <c r="Y14" s="64"/>
      <c r="Z14" s="64"/>
      <c r="AA14" s="64"/>
    </row>
    <row r="15" spans="1:27" s="254" customFormat="1" ht="22.5" customHeight="1">
      <c r="A15" s="427"/>
      <c r="B15" s="1248" t="s">
        <v>367</v>
      </c>
      <c r="C15" s="1248"/>
      <c r="D15" s="1248"/>
      <c r="E15" s="1248"/>
      <c r="F15" s="1248" t="s">
        <v>306</v>
      </c>
      <c r="G15" s="1248"/>
      <c r="H15" s="1248"/>
      <c r="I15" s="1248"/>
      <c r="Y15" s="64"/>
      <c r="Z15" s="64"/>
      <c r="AA15" s="64"/>
    </row>
    <row r="16" spans="1:27" ht="135" customHeight="1">
      <c r="A16" s="1249" t="s">
        <v>368</v>
      </c>
      <c r="B16" s="752" t="s">
        <v>760</v>
      </c>
      <c r="C16" s="1247" t="s">
        <v>369</v>
      </c>
      <c r="D16" s="752" t="s">
        <v>370</v>
      </c>
      <c r="E16" s="1247" t="s">
        <v>369</v>
      </c>
      <c r="F16" s="752" t="s">
        <v>761</v>
      </c>
      <c r="G16" s="1247" t="s">
        <v>371</v>
      </c>
      <c r="H16" s="752" t="s">
        <v>758</v>
      </c>
      <c r="I16" s="1247" t="s">
        <v>371</v>
      </c>
    </row>
    <row r="17" spans="1:16" ht="15.75" customHeight="1">
      <c r="A17" s="1249"/>
      <c r="B17" s="425">
        <v>45473</v>
      </c>
      <c r="C17" s="1247"/>
      <c r="D17" s="425">
        <v>45473</v>
      </c>
      <c r="E17" s="1247"/>
      <c r="F17" s="477" t="s">
        <v>1664</v>
      </c>
      <c r="G17" s="1247"/>
      <c r="H17" s="477" t="s">
        <v>1664</v>
      </c>
      <c r="I17" s="1247"/>
      <c r="J17" s="1242"/>
      <c r="K17" s="218"/>
      <c r="L17" s="310"/>
      <c r="M17" s="218"/>
      <c r="N17" s="311"/>
      <c r="O17" s="254"/>
    </row>
    <row r="18" spans="1:16" ht="16.5" customHeight="1">
      <c r="A18" s="428" t="s">
        <v>372</v>
      </c>
      <c r="B18" s="429">
        <v>43087</v>
      </c>
      <c r="C18" s="430">
        <v>2.3444180522565319E-2</v>
      </c>
      <c r="D18" s="429">
        <v>473821.94259000005</v>
      </c>
      <c r="E18" s="430">
        <v>0.26839032036815225</v>
      </c>
      <c r="F18" s="429">
        <v>10323</v>
      </c>
      <c r="G18" s="430">
        <v>-1.054346784242308E-2</v>
      </c>
      <c r="H18" s="429">
        <v>172615.17993999997</v>
      </c>
      <c r="I18" s="432">
        <v>0.19173720317646467</v>
      </c>
      <c r="J18" s="1242"/>
      <c r="K18" s="312"/>
      <c r="L18" s="313"/>
      <c r="M18" s="312"/>
      <c r="N18" s="313"/>
      <c r="O18" s="254"/>
    </row>
    <row r="19" spans="1:16" ht="16.5" customHeight="1">
      <c r="A19" s="428" t="s">
        <v>373</v>
      </c>
      <c r="B19" s="429">
        <v>142937</v>
      </c>
      <c r="C19" s="430">
        <v>9.5361437011947006E-2</v>
      </c>
      <c r="D19" s="429">
        <v>2983547.0951199997</v>
      </c>
      <c r="E19" s="430">
        <v>0.21428798677546287</v>
      </c>
      <c r="F19" s="429">
        <v>30237</v>
      </c>
      <c r="G19" s="430">
        <v>0.21472762333279768</v>
      </c>
      <c r="H19" s="429">
        <v>954389.59848000004</v>
      </c>
      <c r="I19" s="432">
        <v>0.22114046176849919</v>
      </c>
      <c r="J19" s="41"/>
      <c r="K19" s="314"/>
      <c r="L19" s="315"/>
      <c r="M19" s="314"/>
      <c r="N19" s="316"/>
      <c r="O19" s="254"/>
    </row>
    <row r="20" spans="1:16" ht="16.5" customHeight="1">
      <c r="A20" s="428" t="s">
        <v>374</v>
      </c>
      <c r="B20" s="429">
        <v>6</v>
      </c>
      <c r="C20" s="430">
        <v>0</v>
      </c>
      <c r="D20" s="429">
        <v>0</v>
      </c>
      <c r="E20" s="430">
        <v>0</v>
      </c>
      <c r="F20" s="429"/>
      <c r="G20" s="430"/>
      <c r="H20" s="429"/>
      <c r="I20" s="431"/>
      <c r="J20" s="41"/>
      <c r="K20" s="314"/>
      <c r="L20" s="315"/>
      <c r="M20" s="314"/>
      <c r="N20" s="316"/>
      <c r="O20" s="254"/>
    </row>
    <row r="21" spans="1:16" ht="16.5" customHeight="1">
      <c r="A21" s="433" t="s">
        <v>375</v>
      </c>
      <c r="B21" s="434">
        <v>186030</v>
      </c>
      <c r="C21" s="435">
        <v>7.7816209827403407E-2</v>
      </c>
      <c r="D21" s="434">
        <v>3457369.0377099998</v>
      </c>
      <c r="E21" s="435">
        <v>0.22142802256923752</v>
      </c>
      <c r="F21" s="434">
        <v>40560</v>
      </c>
      <c r="G21" s="435">
        <v>0.14819532908704883</v>
      </c>
      <c r="H21" s="434">
        <v>1127004.7784200001</v>
      </c>
      <c r="I21" s="436">
        <v>0.21654323694760272</v>
      </c>
      <c r="J21" s="41"/>
      <c r="K21" s="314"/>
      <c r="L21" s="315"/>
      <c r="M21" s="314"/>
      <c r="N21" s="316"/>
      <c r="O21" s="254"/>
    </row>
    <row r="22" spans="1:16" ht="12.75" customHeight="1">
      <c r="A22" s="16" t="s">
        <v>376</v>
      </c>
      <c r="H22" s="125"/>
      <c r="I22" s="76"/>
      <c r="J22" s="125"/>
    </row>
    <row r="23" spans="1:16" ht="49.5" customHeight="1">
      <c r="A23" s="1245" t="s">
        <v>377</v>
      </c>
      <c r="B23" s="1245"/>
      <c r="C23" s="1245"/>
      <c r="D23" s="1245"/>
      <c r="E23" s="1245"/>
      <c r="F23" s="1245"/>
      <c r="G23" s="1245"/>
      <c r="H23" s="1245"/>
      <c r="I23" s="1245"/>
    </row>
    <row r="24" spans="1:16" ht="56.25" customHeight="1">
      <c r="A24" s="1245" t="s">
        <v>759</v>
      </c>
      <c r="B24" s="1245"/>
      <c r="C24" s="1245"/>
      <c r="D24" s="1245"/>
      <c r="E24" s="1245"/>
      <c r="F24" s="1245"/>
      <c r="G24" s="1245"/>
      <c r="H24" s="1245"/>
      <c r="I24" s="1245"/>
    </row>
    <row r="25" spans="1:16" ht="23.25" customHeight="1">
      <c r="A25" s="1246" t="s">
        <v>328</v>
      </c>
      <c r="B25" s="1246"/>
      <c r="C25" s="1246"/>
      <c r="D25" s="1246"/>
      <c r="E25" s="1246"/>
      <c r="F25" s="1246"/>
      <c r="G25" s="1246"/>
      <c r="H25" s="1246"/>
      <c r="I25" s="1246"/>
      <c r="J25" s="148"/>
      <c r="K25" s="70"/>
      <c r="L25" s="70"/>
      <c r="M25" s="70"/>
      <c r="N25" s="70"/>
      <c r="O25" s="70"/>
      <c r="P25" s="70"/>
    </row>
    <row r="26" spans="1:16">
      <c r="A26" s="148"/>
      <c r="B26" s="70"/>
      <c r="C26" s="70"/>
      <c r="D26" s="70"/>
      <c r="E26" s="70"/>
      <c r="F26" s="70"/>
      <c r="G26" s="70"/>
    </row>
    <row r="27" spans="1:16" ht="12.75" customHeight="1">
      <c r="A27" s="594" t="s">
        <v>81</v>
      </c>
    </row>
    <row r="28" spans="1:16" ht="12.75" customHeight="1"/>
    <row r="29" spans="1:16" ht="12.75" customHeight="1"/>
    <row r="30" spans="1:16" ht="12.75" customHeight="1"/>
    <row r="31" spans="1:16" ht="12.75" customHeight="1"/>
    <row r="32" spans="1:16" ht="12.75" customHeight="1">
      <c r="I32" s="34" t="s">
        <v>794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1" t="s">
        <v>674</v>
      </c>
      <c r="H1" s="254"/>
    </row>
    <row r="2" spans="1:8" ht="12.75" customHeight="1">
      <c r="A2" s="507" t="s">
        <v>675</v>
      </c>
    </row>
    <row r="3" spans="1:8" ht="12.75" customHeight="1"/>
    <row r="4" spans="1:8" ht="12.75" customHeight="1">
      <c r="D4" s="13" t="s">
        <v>1371</v>
      </c>
      <c r="E4" s="73"/>
    </row>
    <row r="5" spans="1:8" ht="45" customHeight="1">
      <c r="A5" s="1249" t="s">
        <v>297</v>
      </c>
      <c r="B5" s="437" t="s">
        <v>334</v>
      </c>
      <c r="C5" s="1252" t="s">
        <v>335</v>
      </c>
      <c r="D5" s="1252"/>
    </row>
    <row r="6" spans="1:8" ht="22.5" customHeight="1">
      <c r="A6" s="1250"/>
      <c r="B6" s="933">
        <v>45473</v>
      </c>
      <c r="C6" s="741" t="s">
        <v>336</v>
      </c>
      <c r="D6" s="741" t="s">
        <v>337</v>
      </c>
    </row>
    <row r="7" spans="1:8" ht="12.75" customHeight="1">
      <c r="A7" s="446" t="s">
        <v>338</v>
      </c>
      <c r="B7" s="447">
        <v>2912447.2394099995</v>
      </c>
      <c r="C7" s="448">
        <v>0.20628282074987475</v>
      </c>
      <c r="D7" s="447">
        <v>498048.89988999942</v>
      </c>
      <c r="E7" s="43"/>
    </row>
    <row r="8" spans="1:8" ht="12.75" customHeight="1">
      <c r="A8" s="438" t="s">
        <v>339</v>
      </c>
      <c r="B8" s="439">
        <v>3712.2594599999998</v>
      </c>
      <c r="C8" s="440">
        <v>-3.7680858280773971E-2</v>
      </c>
      <c r="D8" s="439">
        <v>-145.35834999999963</v>
      </c>
      <c r="E8" s="52"/>
    </row>
    <row r="9" spans="1:8" ht="12.75" customHeight="1">
      <c r="A9" s="438" t="s">
        <v>340</v>
      </c>
      <c r="B9" s="439">
        <v>807815.94909999997</v>
      </c>
      <c r="C9" s="440">
        <v>0.15826488934436334</v>
      </c>
      <c r="D9" s="439">
        <v>110379.67477999986</v>
      </c>
      <c r="E9" s="52"/>
    </row>
    <row r="10" spans="1:8" ht="12.75" customHeight="1">
      <c r="A10" s="438" t="s">
        <v>341</v>
      </c>
      <c r="B10" s="439">
        <v>5863.0342199999996</v>
      </c>
      <c r="C10" s="440">
        <v>0.27602675280790151</v>
      </c>
      <c r="D10" s="439">
        <v>1268.2761500000004</v>
      </c>
    </row>
    <row r="11" spans="1:8" ht="12.75" customHeight="1">
      <c r="A11" s="438" t="s">
        <v>342</v>
      </c>
      <c r="B11" s="439">
        <v>2075100.7204100003</v>
      </c>
      <c r="C11" s="440">
        <v>0.23008107999544561</v>
      </c>
      <c r="D11" s="439">
        <v>388138.16635000013</v>
      </c>
    </row>
    <row r="12" spans="1:8" ht="12.75" customHeight="1">
      <c r="A12" s="438" t="s">
        <v>343</v>
      </c>
      <c r="B12" s="439">
        <v>19955.276220000003</v>
      </c>
      <c r="C12" s="440">
        <v>-7.3877989848382078E-2</v>
      </c>
      <c r="D12" s="439">
        <v>-1591.8590399999953</v>
      </c>
    </row>
    <row r="13" spans="1:8" ht="12.75" customHeight="1">
      <c r="A13" s="446" t="s">
        <v>344</v>
      </c>
      <c r="B13" s="447">
        <v>1167956.3752599999</v>
      </c>
      <c r="C13" s="448">
        <v>0.2068887926216435</v>
      </c>
      <c r="D13" s="447">
        <v>200214.87132000006</v>
      </c>
    </row>
    <row r="14" spans="1:8" ht="12.75" customHeight="1">
      <c r="A14" s="438" t="s">
        <v>345</v>
      </c>
      <c r="B14" s="439">
        <v>37384.234219999998</v>
      </c>
      <c r="C14" s="440">
        <v>0.35031319797187871</v>
      </c>
      <c r="D14" s="439">
        <v>9698.6318899999969</v>
      </c>
    </row>
    <row r="15" spans="1:8" ht="12.75" customHeight="1">
      <c r="A15" s="438" t="s">
        <v>346</v>
      </c>
      <c r="B15" s="439">
        <v>1065447.8948599999</v>
      </c>
      <c r="C15" s="440">
        <v>0.20022239203628303</v>
      </c>
      <c r="D15" s="439">
        <v>177739.16526999974</v>
      </c>
    </row>
    <row r="16" spans="1:8" ht="12.75" customHeight="1">
      <c r="A16" s="438" t="s">
        <v>347</v>
      </c>
      <c r="B16" s="439">
        <v>27212.076730000004</v>
      </c>
      <c r="C16" s="440">
        <v>24.202484779060029</v>
      </c>
      <c r="D16" s="439">
        <v>26132.338880000003</v>
      </c>
    </row>
    <row r="17" spans="1:6" ht="12.75" customHeight="1">
      <c r="A17" s="438" t="s">
        <v>348</v>
      </c>
      <c r="B17" s="439">
        <v>37912.169449999987</v>
      </c>
      <c r="C17" s="440">
        <v>-0.26050191386045746</v>
      </c>
      <c r="D17" s="439">
        <v>-13355.264720000014</v>
      </c>
    </row>
    <row r="18" spans="1:6" ht="22.5">
      <c r="A18" s="441" t="s">
        <v>349</v>
      </c>
      <c r="B18" s="439">
        <v>22526.726340000001</v>
      </c>
      <c r="C18" s="440">
        <v>0.24642501395522481</v>
      </c>
      <c r="D18" s="439">
        <v>4453.6564900000021</v>
      </c>
    </row>
    <row r="19" spans="1:6" ht="12.75" customHeight="1">
      <c r="A19" s="449" t="s">
        <v>350</v>
      </c>
      <c r="B19" s="450">
        <v>4102930.3410100001</v>
      </c>
      <c r="C19" s="451">
        <v>0.20666865446844224</v>
      </c>
      <c r="D19" s="450">
        <v>702717.42769999977</v>
      </c>
    </row>
    <row r="20" spans="1:6" ht="12.75" customHeight="1">
      <c r="A20" s="438" t="s">
        <v>351</v>
      </c>
      <c r="B20" s="439">
        <v>5313762.4759300007</v>
      </c>
      <c r="C20" s="440">
        <v>0.12644521740515186</v>
      </c>
      <c r="D20" s="439">
        <v>596478.05425999931</v>
      </c>
    </row>
    <row r="21" spans="1:6" ht="12.75" customHeight="1">
      <c r="A21" s="442" t="s">
        <v>239</v>
      </c>
      <c r="B21" s="443">
        <v>384395.38474999997</v>
      </c>
      <c r="C21" s="444">
        <v>9.0480283673014916E-2</v>
      </c>
      <c r="D21" s="443">
        <v>31894.389999999941</v>
      </c>
    </row>
    <row r="22" spans="1:6" ht="12.75" customHeight="1">
      <c r="A22" s="442" t="s">
        <v>245</v>
      </c>
      <c r="B22" s="443">
        <v>11585.88061</v>
      </c>
      <c r="C22" s="444">
        <v>-0.436298775970412</v>
      </c>
      <c r="D22" s="443">
        <v>-8967.3488600000001</v>
      </c>
    </row>
    <row r="23" spans="1:6" ht="12.75" customHeight="1">
      <c r="A23" s="442" t="s">
        <v>241</v>
      </c>
      <c r="B23" s="443">
        <v>2377287.8258099998</v>
      </c>
      <c r="C23" s="444">
        <v>0.33563300537458068</v>
      </c>
      <c r="D23" s="443">
        <v>597391.83922999981</v>
      </c>
    </row>
    <row r="24" spans="1:6" ht="12.75" customHeight="1">
      <c r="A24" s="442" t="s">
        <v>242</v>
      </c>
      <c r="B24" s="443">
        <v>1261795.5181599997</v>
      </c>
      <c r="C24" s="444">
        <v>6.3969622772415205E-2</v>
      </c>
      <c r="D24" s="443">
        <v>75863.616389999865</v>
      </c>
    </row>
    <row r="25" spans="1:6" ht="22.5">
      <c r="A25" s="445" t="s">
        <v>352</v>
      </c>
      <c r="B25" s="443">
        <v>67865.731679999997</v>
      </c>
      <c r="C25" s="444">
        <v>0.10655218702865293</v>
      </c>
      <c r="D25" s="443">
        <v>6534.9309500000027</v>
      </c>
    </row>
    <row r="26" spans="1:6">
      <c r="A26" s="449" t="s">
        <v>353</v>
      </c>
      <c r="B26" s="450">
        <v>4102930.3410100001</v>
      </c>
      <c r="C26" s="451">
        <v>0.20666865447199112</v>
      </c>
      <c r="D26" s="450">
        <v>702717.42771000008</v>
      </c>
    </row>
    <row r="27" spans="1:6" ht="12.75" customHeight="1">
      <c r="A27" s="438" t="s">
        <v>354</v>
      </c>
      <c r="B27" s="439">
        <v>5313762.4759300007</v>
      </c>
      <c r="C27" s="440">
        <v>0.12644521740515208</v>
      </c>
      <c r="D27" s="439">
        <v>596478.05426000024</v>
      </c>
    </row>
    <row r="28" spans="1:6" ht="12.75" customHeight="1">
      <c r="A28" s="21" t="s">
        <v>296</v>
      </c>
    </row>
    <row r="29" spans="1:6" ht="12.75" customHeight="1">
      <c r="E29" s="70"/>
      <c r="F29" s="70"/>
    </row>
    <row r="30" spans="1:6" ht="26.25" customHeight="1">
      <c r="A30" s="1246" t="s">
        <v>328</v>
      </c>
      <c r="B30" s="1246"/>
      <c r="C30" s="1246"/>
      <c r="D30" s="1246"/>
      <c r="E30" s="70"/>
      <c r="F30" s="70"/>
    </row>
    <row r="31" spans="1:6" ht="12.75" customHeight="1"/>
    <row r="32" spans="1:6" ht="12.75" customHeight="1">
      <c r="A32" s="140" t="s">
        <v>676</v>
      </c>
    </row>
    <row r="33" spans="1:4" ht="12.75" customHeight="1">
      <c r="A33" s="504" t="s">
        <v>976</v>
      </c>
    </row>
    <row r="34" spans="1:4" s="254" customFormat="1" ht="12.75" customHeight="1">
      <c r="A34" s="42"/>
    </row>
    <row r="35" spans="1:4" s="254" customFormat="1" ht="12.75" customHeight="1">
      <c r="A35" s="42"/>
      <c r="D35" s="13" t="s">
        <v>1371</v>
      </c>
    </row>
    <row r="36" spans="1:4" ht="55.5" customHeight="1">
      <c r="A36" s="1249" t="s">
        <v>297</v>
      </c>
      <c r="B36" s="452" t="s">
        <v>298</v>
      </c>
      <c r="C36" s="1252" t="s">
        <v>355</v>
      </c>
      <c r="D36" s="1252"/>
    </row>
    <row r="37" spans="1:4" ht="21" customHeight="1">
      <c r="A37" s="1251"/>
      <c r="B37" s="477" t="s">
        <v>1664</v>
      </c>
      <c r="C37" s="437" t="s">
        <v>336</v>
      </c>
      <c r="D37" s="437" t="s">
        <v>337</v>
      </c>
    </row>
    <row r="38" spans="1:4">
      <c r="A38" s="79" t="s">
        <v>356</v>
      </c>
      <c r="B38" s="119">
        <v>88177.819169999988</v>
      </c>
      <c r="C38" s="120">
        <v>0.44007413757524083</v>
      </c>
      <c r="D38" s="119">
        <v>26946.374989999993</v>
      </c>
    </row>
    <row r="39" spans="1:4">
      <c r="A39" s="79" t="s">
        <v>299</v>
      </c>
      <c r="B39" s="119">
        <v>58866.023229999999</v>
      </c>
      <c r="C39" s="120">
        <v>0.77854834744175572</v>
      </c>
      <c r="D39" s="119">
        <v>25768.231249999997</v>
      </c>
    </row>
    <row r="40" spans="1:4">
      <c r="A40" s="121" t="s">
        <v>300</v>
      </c>
      <c r="B40" s="122">
        <v>29311.79594</v>
      </c>
      <c r="C40" s="123">
        <v>4.1876672521031527E-2</v>
      </c>
      <c r="D40" s="124">
        <v>1178.1437399999984</v>
      </c>
    </row>
    <row r="41" spans="1:4">
      <c r="A41" s="79" t="s">
        <v>357</v>
      </c>
      <c r="B41" s="119">
        <v>2898.75236</v>
      </c>
      <c r="C41" s="120">
        <v>0.18224622161858378</v>
      </c>
      <c r="D41" s="119">
        <v>446.84994999999969</v>
      </c>
    </row>
    <row r="42" spans="1:4">
      <c r="A42" s="79" t="s">
        <v>358</v>
      </c>
      <c r="B42" s="119">
        <v>2564.67031</v>
      </c>
      <c r="C42" s="120">
        <v>0.21732543031091511</v>
      </c>
      <c r="D42" s="119">
        <v>457.86284000000029</v>
      </c>
    </row>
    <row r="43" spans="1:4" ht="19.5" customHeight="1">
      <c r="A43" s="121" t="s">
        <v>359</v>
      </c>
      <c r="B43" s="122">
        <v>334.08204999999981</v>
      </c>
      <c r="C43" s="123">
        <v>-3.1912638301796893E-2</v>
      </c>
      <c r="D43" s="124">
        <v>-11.012890000000304</v>
      </c>
    </row>
    <row r="44" spans="1:4">
      <c r="A44" s="79" t="s">
        <v>360</v>
      </c>
      <c r="B44" s="119">
        <v>99334.721489999996</v>
      </c>
      <c r="C44" s="120">
        <v>0.14139634413452268</v>
      </c>
      <c r="D44" s="119">
        <v>12305.599659999982</v>
      </c>
    </row>
    <row r="45" spans="1:4">
      <c r="A45" s="79" t="s">
        <v>361</v>
      </c>
      <c r="B45" s="119">
        <v>94856.623490000013</v>
      </c>
      <c r="C45" s="120">
        <v>0.1141340643422355</v>
      </c>
      <c r="D45" s="119">
        <v>9717.297330000014</v>
      </c>
    </row>
    <row r="46" spans="1:4" ht="19.5" customHeight="1">
      <c r="A46" s="121" t="s">
        <v>301</v>
      </c>
      <c r="B46" s="122">
        <v>4478.098</v>
      </c>
      <c r="C46" s="123">
        <v>1.3696202034371268</v>
      </c>
      <c r="D46" s="124">
        <v>2588.3023300000004</v>
      </c>
    </row>
    <row r="47" spans="1:4" ht="28.5" customHeight="1">
      <c r="A47" s="79" t="s">
        <v>302</v>
      </c>
      <c r="B47" s="119">
        <v>34123.975989999992</v>
      </c>
      <c r="C47" s="120">
        <v>0.12366194859910686</v>
      </c>
      <c r="D47" s="119">
        <v>3755.4331799999959</v>
      </c>
    </row>
    <row r="48" spans="1:4" ht="19.5" customHeight="1">
      <c r="A48" s="79" t="s">
        <v>303</v>
      </c>
      <c r="B48" s="119">
        <v>-1474.4758099999999</v>
      </c>
      <c r="C48" s="120">
        <v>0.19357167608997977</v>
      </c>
      <c r="D48" s="119">
        <v>-239.12828999999979</v>
      </c>
    </row>
    <row r="49" spans="1:4">
      <c r="A49" s="79" t="s">
        <v>362</v>
      </c>
      <c r="B49" s="119">
        <v>35598.451800000003</v>
      </c>
      <c r="C49" s="120">
        <v>0.12639461244453717</v>
      </c>
      <c r="D49" s="119">
        <v>3994.5614700000065</v>
      </c>
    </row>
    <row r="50" spans="1:4">
      <c r="A50" s="79" t="s">
        <v>363</v>
      </c>
      <c r="B50" s="119">
        <v>6548.0610600000009</v>
      </c>
      <c r="C50" s="120">
        <v>0.12161826574695368</v>
      </c>
      <c r="D50" s="119">
        <v>710.01325000000088</v>
      </c>
    </row>
    <row r="51" spans="1:4" ht="19.5" customHeight="1">
      <c r="A51" s="453" t="s">
        <v>364</v>
      </c>
      <c r="B51" s="454">
        <v>29050.390740000003</v>
      </c>
      <c r="C51" s="455">
        <v>0.1274768413821695</v>
      </c>
      <c r="D51" s="456">
        <v>3284.5482199999988</v>
      </c>
    </row>
    <row r="52" spans="1:4" ht="12.75" customHeight="1"/>
    <row r="53" spans="1:4" ht="21" customHeight="1">
      <c r="A53" s="1246" t="s">
        <v>304</v>
      </c>
      <c r="B53" s="1246"/>
      <c r="C53" s="1246"/>
    </row>
    <row r="54" spans="1:4" ht="12.75" customHeight="1"/>
    <row r="55" spans="1:4" ht="12.75" customHeight="1">
      <c r="A55" s="594" t="s">
        <v>81</v>
      </c>
    </row>
    <row r="56" spans="1:4" ht="12.75" customHeight="1">
      <c r="D56" s="34" t="s">
        <v>1031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4"/>
  <sheetViews>
    <sheetView showGridLines="0" zoomScaleNormal="100" workbookViewId="0"/>
  </sheetViews>
  <sheetFormatPr defaultRowHeight="15"/>
  <cols>
    <col min="1" max="1" width="24.5703125" customWidth="1"/>
    <col min="2" max="2" width="10.5703125" style="254" customWidth="1"/>
    <col min="3" max="3" width="15" style="254" customWidth="1"/>
    <col min="4" max="4" width="12.140625" customWidth="1"/>
    <col min="5" max="19" width="10" customWidth="1"/>
  </cols>
  <sheetData>
    <row r="1" spans="1:20" ht="18">
      <c r="A1" s="642" t="s">
        <v>914</v>
      </c>
      <c r="B1" s="642"/>
      <c r="C1" s="642"/>
      <c r="D1" s="541"/>
      <c r="E1" s="541"/>
      <c r="F1" s="541"/>
      <c r="G1" s="541"/>
      <c r="H1" s="541"/>
      <c r="I1" s="541"/>
      <c r="J1" s="541"/>
      <c r="K1" s="541"/>
      <c r="L1" s="541"/>
      <c r="M1" s="541"/>
      <c r="N1" s="541"/>
      <c r="O1" s="541"/>
      <c r="P1" s="541"/>
      <c r="Q1" s="541"/>
      <c r="R1" s="541"/>
      <c r="S1" s="541"/>
    </row>
    <row r="2" spans="1:20" ht="16.5">
      <c r="A2" s="643" t="s">
        <v>915</v>
      </c>
      <c r="B2" s="643"/>
      <c r="C2" s="64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3" t="s">
        <v>622</v>
      </c>
      <c r="B4" s="143"/>
      <c r="C4" s="143"/>
      <c r="D4" s="331"/>
      <c r="E4" s="5"/>
      <c r="F4" s="6"/>
      <c r="G4" s="1042"/>
      <c r="S4" s="130" t="str">
        <f>Naslovnica!A20</f>
        <v>Kolovoz 2024.</v>
      </c>
    </row>
    <row r="5" spans="1:20" ht="12.75" customHeight="1">
      <c r="A5" s="534" t="s">
        <v>890</v>
      </c>
      <c r="B5" s="534"/>
      <c r="C5" s="534"/>
      <c r="D5" s="332"/>
      <c r="E5" s="8"/>
      <c r="F5" s="9"/>
      <c r="G5" s="10"/>
      <c r="S5" s="512" t="str">
        <f>Naslovnica!A24</f>
        <v>August 2024</v>
      </c>
    </row>
    <row r="6" spans="1:20" ht="12.75" customHeight="1">
      <c r="E6" s="254"/>
    </row>
    <row r="7" spans="1:20" ht="12.75" customHeight="1">
      <c r="A7" s="1121"/>
      <c r="B7" s="1121"/>
      <c r="C7" s="1121"/>
      <c r="D7" s="1120" t="s">
        <v>19</v>
      </c>
      <c r="E7" s="1120"/>
      <c r="F7" s="1120"/>
      <c r="G7" s="1120" t="s">
        <v>20</v>
      </c>
      <c r="H7" s="1120"/>
      <c r="I7" s="1120"/>
      <c r="J7" s="1120" t="s">
        <v>21</v>
      </c>
      <c r="K7" s="1120"/>
      <c r="L7" s="1120"/>
      <c r="M7" s="1120" t="s">
        <v>22</v>
      </c>
      <c r="N7" s="1120"/>
      <c r="O7" s="1120"/>
      <c r="P7" s="1120" t="s">
        <v>587</v>
      </c>
      <c r="Q7" s="1120"/>
      <c r="R7" s="1120"/>
      <c r="S7" s="1120" t="s">
        <v>458</v>
      </c>
    </row>
    <row r="8" spans="1:20" ht="15" customHeight="1">
      <c r="A8" s="1128"/>
      <c r="B8" s="1128"/>
      <c r="C8" s="1128"/>
      <c r="D8" s="1122" t="s">
        <v>585</v>
      </c>
      <c r="E8" s="1123"/>
      <c r="F8" s="1123"/>
      <c r="G8" s="1122" t="s">
        <v>586</v>
      </c>
      <c r="H8" s="1123"/>
      <c r="I8" s="1123"/>
      <c r="J8" s="1122" t="s">
        <v>585</v>
      </c>
      <c r="K8" s="1123"/>
      <c r="L8" s="1123"/>
      <c r="M8" s="1122" t="s">
        <v>585</v>
      </c>
      <c r="N8" s="1123"/>
      <c r="O8" s="1123"/>
      <c r="P8" s="1122" t="s">
        <v>585</v>
      </c>
      <c r="Q8" s="1123"/>
      <c r="R8" s="1123"/>
      <c r="S8" s="1121"/>
    </row>
    <row r="9" spans="1:20">
      <c r="A9" s="1128" t="s">
        <v>584</v>
      </c>
      <c r="B9" s="1128"/>
      <c r="C9" s="1128"/>
      <c r="D9" s="645" t="s">
        <v>113</v>
      </c>
      <c r="E9" s="645" t="s">
        <v>114</v>
      </c>
      <c r="F9" s="645" t="s">
        <v>115</v>
      </c>
      <c r="G9" s="645" t="s">
        <v>113</v>
      </c>
      <c r="H9" s="645" t="s">
        <v>114</v>
      </c>
      <c r="I9" s="645" t="s">
        <v>115</v>
      </c>
      <c r="J9" s="645" t="s">
        <v>113</v>
      </c>
      <c r="K9" s="645" t="s">
        <v>114</v>
      </c>
      <c r="L9" s="645" t="s">
        <v>115</v>
      </c>
      <c r="M9" s="645" t="s">
        <v>113</v>
      </c>
      <c r="N9" s="645" t="s">
        <v>114</v>
      </c>
      <c r="O9" s="645" t="s">
        <v>115</v>
      </c>
      <c r="P9" s="645" t="s">
        <v>113</v>
      </c>
      <c r="Q9" s="645" t="s">
        <v>114</v>
      </c>
      <c r="R9" s="645" t="s">
        <v>115</v>
      </c>
      <c r="S9" s="1121"/>
    </row>
    <row r="10" spans="1:20" s="323" customFormat="1" ht="22.5" customHeight="1">
      <c r="A10" s="1129" t="s">
        <v>588</v>
      </c>
      <c r="B10" s="1129"/>
      <c r="C10" s="1129"/>
      <c r="D10" s="647">
        <v>94051</v>
      </c>
      <c r="E10" s="647">
        <v>613046</v>
      </c>
      <c r="F10" s="647">
        <v>37347</v>
      </c>
      <c r="G10" s="647">
        <v>80194</v>
      </c>
      <c r="H10" s="647">
        <v>320373</v>
      </c>
      <c r="I10" s="647">
        <v>13395</v>
      </c>
      <c r="J10" s="647">
        <v>117721</v>
      </c>
      <c r="K10" s="647">
        <v>347194</v>
      </c>
      <c r="L10" s="647">
        <v>18525</v>
      </c>
      <c r="M10" s="647">
        <v>84587</v>
      </c>
      <c r="N10" s="647">
        <v>534868</v>
      </c>
      <c r="O10" s="647">
        <v>32351</v>
      </c>
      <c r="P10" s="647">
        <v>376553</v>
      </c>
      <c r="Q10" s="647">
        <v>1815481</v>
      </c>
      <c r="R10" s="647">
        <v>101618</v>
      </c>
      <c r="S10" s="647">
        <v>2293652</v>
      </c>
    </row>
    <row r="11" spans="1:20" ht="21.75" customHeight="1">
      <c r="A11" s="1130" t="s">
        <v>589</v>
      </c>
      <c r="B11" s="1130"/>
      <c r="C11" s="1130"/>
      <c r="D11" s="646">
        <v>4.1004912689457683E-2</v>
      </c>
      <c r="E11" s="646">
        <v>0.26727943035822349</v>
      </c>
      <c r="F11" s="646">
        <v>1.6282766522558785E-2</v>
      </c>
      <c r="G11" s="646">
        <v>3.4963455659358961E-2</v>
      </c>
      <c r="H11" s="646">
        <v>0.13967812030770144</v>
      </c>
      <c r="I11" s="646">
        <v>5.8400315305024474E-3</v>
      </c>
      <c r="J11" s="646">
        <v>5.1324699649292919E-2</v>
      </c>
      <c r="K11" s="646">
        <v>0.15137169893253205</v>
      </c>
      <c r="L11" s="646">
        <v>8.0766393506948742E-3</v>
      </c>
      <c r="M11" s="646">
        <v>3.6878741849243044E-2</v>
      </c>
      <c r="N11" s="646">
        <v>0.23319492233346645</v>
      </c>
      <c r="O11" s="646">
        <v>1.4104580816967876E-2</v>
      </c>
      <c r="P11" s="646">
        <v>0.16417180984735261</v>
      </c>
      <c r="Q11" s="646">
        <v>0.79152417193192337</v>
      </c>
      <c r="R11" s="646">
        <v>4.4304018220723981E-2</v>
      </c>
      <c r="S11" s="646">
        <v>1</v>
      </c>
    </row>
    <row r="12" spans="1:20" ht="22.5" customHeight="1">
      <c r="A12" s="1131" t="s">
        <v>590</v>
      </c>
      <c r="B12" s="1131"/>
      <c r="C12" s="1131"/>
      <c r="D12" s="324">
        <v>25</v>
      </c>
      <c r="E12" s="324">
        <v>10</v>
      </c>
      <c r="F12" s="324">
        <v>2</v>
      </c>
      <c r="G12" s="324">
        <v>34</v>
      </c>
      <c r="H12" s="324">
        <v>23</v>
      </c>
      <c r="I12" s="324">
        <v>2</v>
      </c>
      <c r="J12" s="324">
        <v>38</v>
      </c>
      <c r="K12" s="324">
        <v>32</v>
      </c>
      <c r="L12" s="324">
        <v>0</v>
      </c>
      <c r="M12" s="324">
        <v>13</v>
      </c>
      <c r="N12" s="324">
        <v>16</v>
      </c>
      <c r="O12" s="324">
        <v>4</v>
      </c>
      <c r="P12" s="324">
        <v>110</v>
      </c>
      <c r="Q12" s="324">
        <v>81</v>
      </c>
      <c r="R12" s="324">
        <v>8</v>
      </c>
      <c r="S12" s="324">
        <v>199</v>
      </c>
    </row>
    <row r="13" spans="1:20" ht="22.5" customHeight="1">
      <c r="A13" s="1131" t="s">
        <v>591</v>
      </c>
      <c r="B13" s="1131"/>
      <c r="C13" s="1131"/>
      <c r="D13" s="324">
        <v>0</v>
      </c>
      <c r="E13" s="324">
        <v>0</v>
      </c>
      <c r="F13" s="324">
        <v>0</v>
      </c>
      <c r="G13" s="324">
        <v>0</v>
      </c>
      <c r="H13" s="324">
        <v>0</v>
      </c>
      <c r="I13" s="324">
        <v>0</v>
      </c>
      <c r="J13" s="324">
        <v>0</v>
      </c>
      <c r="K13" s="324">
        <v>0</v>
      </c>
      <c r="L13" s="324">
        <v>0</v>
      </c>
      <c r="M13" s="324">
        <v>0</v>
      </c>
      <c r="N13" s="324">
        <v>0</v>
      </c>
      <c r="O13" s="324">
        <v>0</v>
      </c>
      <c r="P13" s="324">
        <v>0</v>
      </c>
      <c r="Q13" s="324">
        <v>0</v>
      </c>
      <c r="R13" s="324">
        <v>0</v>
      </c>
      <c r="S13" s="324">
        <v>0</v>
      </c>
    </row>
    <row r="14" spans="1:20" ht="22.5" customHeight="1">
      <c r="A14" s="1131" t="s">
        <v>592</v>
      </c>
      <c r="B14" s="1131"/>
      <c r="C14" s="1131"/>
      <c r="D14" s="324">
        <v>2923</v>
      </c>
      <c r="E14" s="324">
        <v>0</v>
      </c>
      <c r="F14" s="324">
        <v>0</v>
      </c>
      <c r="G14" s="324">
        <v>2923</v>
      </c>
      <c r="H14" s="324">
        <v>0</v>
      </c>
      <c r="I14" s="324">
        <v>0</v>
      </c>
      <c r="J14" s="324">
        <v>2923</v>
      </c>
      <c r="K14" s="324">
        <v>0</v>
      </c>
      <c r="L14" s="324">
        <v>0</v>
      </c>
      <c r="M14" s="324">
        <v>5849</v>
      </c>
      <c r="N14" s="324">
        <v>3</v>
      </c>
      <c r="O14" s="324">
        <v>0</v>
      </c>
      <c r="P14" s="324">
        <v>14618</v>
      </c>
      <c r="Q14" s="324">
        <v>3</v>
      </c>
      <c r="R14" s="324">
        <v>0</v>
      </c>
      <c r="S14" s="324">
        <v>14621</v>
      </c>
      <c r="T14" s="76"/>
    </row>
    <row r="15" spans="1:20" ht="21.75" customHeight="1">
      <c r="A15" s="1130" t="s">
        <v>593</v>
      </c>
      <c r="B15" s="1130"/>
      <c r="C15" s="1130"/>
      <c r="D15" s="650">
        <v>2948</v>
      </c>
      <c r="E15" s="650">
        <v>10</v>
      </c>
      <c r="F15" s="650">
        <v>2</v>
      </c>
      <c r="G15" s="650">
        <v>2957</v>
      </c>
      <c r="H15" s="650">
        <v>23</v>
      </c>
      <c r="I15" s="650">
        <v>2</v>
      </c>
      <c r="J15" s="650">
        <v>2961</v>
      </c>
      <c r="K15" s="650">
        <v>32</v>
      </c>
      <c r="L15" s="650">
        <v>0</v>
      </c>
      <c r="M15" s="650">
        <v>5862</v>
      </c>
      <c r="N15" s="650">
        <v>19</v>
      </c>
      <c r="O15" s="650">
        <v>4</v>
      </c>
      <c r="P15" s="650">
        <v>14728</v>
      </c>
      <c r="Q15" s="650">
        <v>84</v>
      </c>
      <c r="R15" s="650">
        <v>8</v>
      </c>
      <c r="S15" s="650">
        <v>14820</v>
      </c>
    </row>
    <row r="16" spans="1:20" ht="22.5" customHeight="1">
      <c r="A16" s="1132" t="s">
        <v>594</v>
      </c>
      <c r="B16" s="1132"/>
      <c r="C16" s="1132"/>
      <c r="D16" s="165">
        <v>0</v>
      </c>
      <c r="E16" s="165">
        <v>119</v>
      </c>
      <c r="F16" s="165">
        <v>22</v>
      </c>
      <c r="G16" s="165">
        <v>1</v>
      </c>
      <c r="H16" s="165">
        <v>112</v>
      </c>
      <c r="I16" s="165">
        <v>5</v>
      </c>
      <c r="J16" s="165">
        <v>1</v>
      </c>
      <c r="K16" s="165">
        <v>146</v>
      </c>
      <c r="L16" s="165">
        <v>5</v>
      </c>
      <c r="M16" s="165">
        <v>2</v>
      </c>
      <c r="N16" s="165">
        <v>83</v>
      </c>
      <c r="O16" s="165">
        <v>8</v>
      </c>
      <c r="P16" s="165">
        <v>4</v>
      </c>
      <c r="Q16" s="165">
        <v>460</v>
      </c>
      <c r="R16" s="165">
        <v>40</v>
      </c>
      <c r="S16" s="165">
        <v>504</v>
      </c>
    </row>
    <row r="17" spans="1:20" ht="22.5" customHeight="1">
      <c r="A17" s="1132" t="s">
        <v>595</v>
      </c>
      <c r="B17" s="1132"/>
      <c r="C17" s="1132"/>
      <c r="D17" s="166">
        <v>124</v>
      </c>
      <c r="E17" s="165">
        <v>17</v>
      </c>
      <c r="F17" s="165">
        <v>0</v>
      </c>
      <c r="G17" s="165">
        <v>112</v>
      </c>
      <c r="H17" s="165">
        <v>5</v>
      </c>
      <c r="I17" s="165">
        <v>1</v>
      </c>
      <c r="J17" s="165">
        <v>146</v>
      </c>
      <c r="K17" s="165">
        <v>6</v>
      </c>
      <c r="L17" s="165">
        <v>0</v>
      </c>
      <c r="M17" s="165">
        <v>83</v>
      </c>
      <c r="N17" s="165">
        <v>9</v>
      </c>
      <c r="O17" s="165">
        <v>1</v>
      </c>
      <c r="P17" s="165">
        <v>465</v>
      </c>
      <c r="Q17" s="165">
        <v>37</v>
      </c>
      <c r="R17" s="165">
        <v>2</v>
      </c>
      <c r="S17" s="165">
        <v>504</v>
      </c>
    </row>
    <row r="18" spans="1:20" ht="22.5" customHeight="1">
      <c r="A18" s="1134" t="s">
        <v>596</v>
      </c>
      <c r="B18" s="1134"/>
      <c r="C18" s="1134"/>
      <c r="D18" s="165">
        <v>30</v>
      </c>
      <c r="E18" s="165">
        <v>18</v>
      </c>
      <c r="F18" s="165">
        <v>0</v>
      </c>
      <c r="G18" s="165">
        <v>7</v>
      </c>
      <c r="H18" s="165">
        <v>0</v>
      </c>
      <c r="I18" s="165">
        <v>0</v>
      </c>
      <c r="J18" s="165">
        <v>1</v>
      </c>
      <c r="K18" s="165">
        <v>3</v>
      </c>
      <c r="L18" s="165">
        <v>1</v>
      </c>
      <c r="M18" s="165">
        <v>29</v>
      </c>
      <c r="N18" s="165">
        <v>29</v>
      </c>
      <c r="O18" s="165">
        <v>0</v>
      </c>
      <c r="P18" s="165">
        <v>67</v>
      </c>
      <c r="Q18" s="165">
        <v>50</v>
      </c>
      <c r="R18" s="165">
        <v>1</v>
      </c>
      <c r="S18" s="165">
        <v>118</v>
      </c>
    </row>
    <row r="19" spans="1:20" ht="22.5" customHeight="1">
      <c r="A19" s="1133" t="s">
        <v>597</v>
      </c>
      <c r="B19" s="1133"/>
      <c r="C19" s="1133"/>
      <c r="D19" s="165">
        <v>0</v>
      </c>
      <c r="E19" s="165">
        <v>4</v>
      </c>
      <c r="F19" s="165">
        <v>0</v>
      </c>
      <c r="G19" s="165">
        <v>17</v>
      </c>
      <c r="H19" s="165">
        <v>30</v>
      </c>
      <c r="I19" s="165">
        <v>0</v>
      </c>
      <c r="J19" s="165">
        <v>46</v>
      </c>
      <c r="K19" s="165">
        <v>15</v>
      </c>
      <c r="L19" s="165">
        <v>0</v>
      </c>
      <c r="M19" s="165">
        <v>4</v>
      </c>
      <c r="N19" s="165">
        <v>1</v>
      </c>
      <c r="O19" s="165">
        <v>1</v>
      </c>
      <c r="P19" s="165">
        <v>67</v>
      </c>
      <c r="Q19" s="165">
        <v>50</v>
      </c>
      <c r="R19" s="165">
        <v>1</v>
      </c>
      <c r="S19" s="165">
        <v>118</v>
      </c>
    </row>
    <row r="20" spans="1:20" s="1052" customFormat="1" ht="22.5" customHeight="1">
      <c r="A20" s="1132" t="s">
        <v>1644</v>
      </c>
      <c r="B20" s="1132"/>
      <c r="C20" s="1132"/>
      <c r="D20" s="165">
        <v>2</v>
      </c>
      <c r="E20" s="165">
        <v>130</v>
      </c>
      <c r="F20" s="165">
        <v>3</v>
      </c>
      <c r="G20" s="165">
        <v>0</v>
      </c>
      <c r="H20" s="165">
        <v>30</v>
      </c>
      <c r="I20" s="165">
        <v>0</v>
      </c>
      <c r="J20" s="165">
        <v>1</v>
      </c>
      <c r="K20" s="165">
        <v>16</v>
      </c>
      <c r="L20" s="165">
        <v>0</v>
      </c>
      <c r="M20" s="165">
        <v>4</v>
      </c>
      <c r="N20" s="165">
        <v>172</v>
      </c>
      <c r="O20" s="165">
        <v>5</v>
      </c>
      <c r="P20" s="165">
        <v>7</v>
      </c>
      <c r="Q20" s="165">
        <v>348</v>
      </c>
      <c r="R20" s="165">
        <v>8</v>
      </c>
      <c r="S20" s="165">
        <v>363</v>
      </c>
    </row>
    <row r="21" spans="1:20" s="1052" customFormat="1" ht="22.5" customHeight="1">
      <c r="A21" s="1132" t="s">
        <v>1645</v>
      </c>
      <c r="B21" s="1132"/>
      <c r="C21" s="1132"/>
      <c r="D21" s="165">
        <v>6</v>
      </c>
      <c r="E21" s="165">
        <v>2</v>
      </c>
      <c r="F21" s="165">
        <v>0</v>
      </c>
      <c r="G21" s="165">
        <v>88</v>
      </c>
      <c r="H21" s="165">
        <v>7</v>
      </c>
      <c r="I21" s="165">
        <v>2</v>
      </c>
      <c r="J21" s="165">
        <v>248</v>
      </c>
      <c r="K21" s="165">
        <v>4</v>
      </c>
      <c r="L21" s="165">
        <v>0</v>
      </c>
      <c r="M21" s="165">
        <v>6</v>
      </c>
      <c r="N21" s="165">
        <v>0</v>
      </c>
      <c r="O21" s="165">
        <v>0</v>
      </c>
      <c r="P21" s="165">
        <v>348</v>
      </c>
      <c r="Q21" s="165">
        <v>13</v>
      </c>
      <c r="R21" s="165">
        <v>2</v>
      </c>
      <c r="S21" s="165">
        <v>363</v>
      </c>
    </row>
    <row r="22" spans="1:20" ht="22.5" customHeight="1">
      <c r="A22" s="1130" t="s">
        <v>598</v>
      </c>
      <c r="B22" s="1130"/>
      <c r="C22" s="1130"/>
      <c r="D22" s="650">
        <v>98</v>
      </c>
      <c r="E22" s="650">
        <v>-244</v>
      </c>
      <c r="F22" s="650">
        <v>-25</v>
      </c>
      <c r="G22" s="650">
        <v>209</v>
      </c>
      <c r="H22" s="650">
        <v>-100</v>
      </c>
      <c r="I22" s="650">
        <v>-2</v>
      </c>
      <c r="J22" s="650">
        <v>437</v>
      </c>
      <c r="K22" s="650">
        <v>-140</v>
      </c>
      <c r="L22" s="650">
        <v>-6</v>
      </c>
      <c r="M22" s="650">
        <v>58</v>
      </c>
      <c r="N22" s="650">
        <v>-274</v>
      </c>
      <c r="O22" s="650">
        <v>-11</v>
      </c>
      <c r="P22" s="650">
        <v>802</v>
      </c>
      <c r="Q22" s="650">
        <v>-758</v>
      </c>
      <c r="R22" s="650">
        <v>-44</v>
      </c>
      <c r="S22" s="650">
        <v>0</v>
      </c>
    </row>
    <row r="23" spans="1:20" ht="22.5" customHeight="1">
      <c r="A23" s="1130" t="s">
        <v>599</v>
      </c>
      <c r="B23" s="1130"/>
      <c r="C23" s="1130"/>
      <c r="D23" s="650">
        <v>4</v>
      </c>
      <c r="E23" s="650">
        <v>144</v>
      </c>
      <c r="F23" s="650">
        <v>307</v>
      </c>
      <c r="G23" s="650">
        <v>1</v>
      </c>
      <c r="H23" s="650">
        <v>76</v>
      </c>
      <c r="I23" s="650">
        <v>131</v>
      </c>
      <c r="J23" s="650">
        <v>4</v>
      </c>
      <c r="K23" s="650">
        <v>81</v>
      </c>
      <c r="L23" s="650">
        <v>171</v>
      </c>
      <c r="M23" s="650">
        <v>3</v>
      </c>
      <c r="N23" s="650">
        <v>125</v>
      </c>
      <c r="O23" s="650">
        <v>295</v>
      </c>
      <c r="P23" s="650">
        <v>12</v>
      </c>
      <c r="Q23" s="650">
        <v>426</v>
      </c>
      <c r="R23" s="650">
        <v>904</v>
      </c>
      <c r="S23" s="650">
        <v>1342</v>
      </c>
    </row>
    <row r="24" spans="1:20" ht="21.75" customHeight="1">
      <c r="A24" s="1129" t="s">
        <v>600</v>
      </c>
      <c r="B24" s="1129"/>
      <c r="C24" s="1129"/>
      <c r="D24" s="648">
        <v>97093</v>
      </c>
      <c r="E24" s="648">
        <v>612668</v>
      </c>
      <c r="F24" s="648">
        <v>37017</v>
      </c>
      <c r="G24" s="648">
        <v>83359</v>
      </c>
      <c r="H24" s="648">
        <v>320220</v>
      </c>
      <c r="I24" s="648">
        <v>13264</v>
      </c>
      <c r="J24" s="649">
        <v>121115</v>
      </c>
      <c r="K24" s="648">
        <v>347005</v>
      </c>
      <c r="L24" s="648">
        <v>18348</v>
      </c>
      <c r="M24" s="648">
        <v>90504</v>
      </c>
      <c r="N24" s="648">
        <v>534488</v>
      </c>
      <c r="O24" s="648">
        <v>32049</v>
      </c>
      <c r="P24" s="648">
        <v>392071</v>
      </c>
      <c r="Q24" s="648">
        <v>1814381</v>
      </c>
      <c r="R24" s="648">
        <v>100678</v>
      </c>
      <c r="S24" s="648">
        <v>2307130</v>
      </c>
    </row>
    <row r="25" spans="1:20" s="254" customFormat="1" ht="22.5" customHeight="1">
      <c r="A25" s="1133" t="s">
        <v>621</v>
      </c>
      <c r="B25" s="1133"/>
      <c r="C25" s="1133"/>
      <c r="D25" s="327">
        <v>3042</v>
      </c>
      <c r="E25" s="327">
        <v>-378</v>
      </c>
      <c r="F25" s="327">
        <v>-330</v>
      </c>
      <c r="G25" s="327">
        <v>3165</v>
      </c>
      <c r="H25" s="327">
        <v>-153</v>
      </c>
      <c r="I25" s="327">
        <v>-131</v>
      </c>
      <c r="J25" s="327">
        <v>3394</v>
      </c>
      <c r="K25" s="327">
        <v>-189</v>
      </c>
      <c r="L25" s="327">
        <v>-177</v>
      </c>
      <c r="M25" s="327">
        <v>5917</v>
      </c>
      <c r="N25" s="327">
        <v>-380</v>
      </c>
      <c r="O25" s="327">
        <v>-302</v>
      </c>
      <c r="P25" s="327">
        <v>15518</v>
      </c>
      <c r="Q25" s="327">
        <v>-1100</v>
      </c>
      <c r="R25" s="327">
        <v>-940</v>
      </c>
      <c r="S25" s="327">
        <v>13478</v>
      </c>
      <c r="T25" s="281"/>
    </row>
    <row r="26" spans="1:20" ht="22.5" customHeight="1">
      <c r="A26" s="1130" t="s">
        <v>601</v>
      </c>
      <c r="B26" s="1130"/>
      <c r="C26" s="1130"/>
      <c r="D26" s="646">
        <v>3.2344153703841534E-2</v>
      </c>
      <c r="E26" s="646">
        <v>-6.1659320833999404E-4</v>
      </c>
      <c r="F26" s="646">
        <v>-8.836051088440839E-3</v>
      </c>
      <c r="G26" s="646">
        <v>3.9466793026909745E-2</v>
      </c>
      <c r="H26" s="646">
        <v>-4.7756833441020308E-4</v>
      </c>
      <c r="I26" s="646">
        <v>-9.7797685703620747E-3</v>
      </c>
      <c r="J26" s="646">
        <v>2.8830879792050696E-2</v>
      </c>
      <c r="K26" s="646">
        <v>-5.4436424592590885E-4</v>
      </c>
      <c r="L26" s="646">
        <v>-9.5546558704453447E-3</v>
      </c>
      <c r="M26" s="646">
        <v>6.9951647416269636E-2</v>
      </c>
      <c r="N26" s="646">
        <v>-7.1045566382733688E-4</v>
      </c>
      <c r="O26" s="646">
        <v>-9.3351055608791068E-3</v>
      </c>
      <c r="P26" s="646">
        <v>4.1210666227596116E-2</v>
      </c>
      <c r="Q26" s="646">
        <v>-6.0590003420581107E-4</v>
      </c>
      <c r="R26" s="646">
        <v>-9.2503296660040538E-3</v>
      </c>
      <c r="S26" s="646">
        <v>5.8762183626809997E-3</v>
      </c>
    </row>
    <row r="27" spans="1:20" ht="21.75" customHeight="1">
      <c r="A27" s="1130" t="s">
        <v>589</v>
      </c>
      <c r="B27" s="1130"/>
      <c r="C27" s="1130"/>
      <c r="D27" s="646">
        <v>4.2083887773987597E-2</v>
      </c>
      <c r="E27" s="646">
        <v>0.2655541733669104</v>
      </c>
      <c r="F27" s="646">
        <v>1.6044609536523733E-2</v>
      </c>
      <c r="G27" s="646">
        <v>3.6131037262746357E-2</v>
      </c>
      <c r="H27" s="646">
        <v>0.1387958199147859</v>
      </c>
      <c r="I27" s="646">
        <v>5.7491342057014562E-3</v>
      </c>
      <c r="J27" s="646">
        <v>5.2495958181810298E-2</v>
      </c>
      <c r="K27" s="646">
        <v>0.15040548213581376</v>
      </c>
      <c r="L27" s="646">
        <v>7.9527378171147696E-3</v>
      </c>
      <c r="M27" s="646">
        <v>3.9227958545899021E-2</v>
      </c>
      <c r="N27" s="646">
        <v>0.23166791641563328</v>
      </c>
      <c r="O27" s="646">
        <v>1.3891284843073429E-2</v>
      </c>
      <c r="P27" s="646">
        <v>0.16993884176444327</v>
      </c>
      <c r="Q27" s="646">
        <v>0.78642339183314336</v>
      </c>
      <c r="R27" s="646">
        <v>4.3637766402413389E-2</v>
      </c>
      <c r="S27" s="646">
        <v>1</v>
      </c>
    </row>
    <row r="28" spans="1:20">
      <c r="A28" s="1041" t="s">
        <v>602</v>
      </c>
      <c r="B28" s="1041"/>
      <c r="C28" s="1041"/>
      <c r="D28" s="190"/>
      <c r="E28" s="190"/>
    </row>
    <row r="29" spans="1:20" ht="12.75" customHeight="1">
      <c r="A29" s="164" t="s">
        <v>603</v>
      </c>
      <c r="B29" s="164"/>
      <c r="C29" s="164"/>
      <c r="D29" s="162"/>
      <c r="E29" s="162"/>
      <c r="F29" s="162"/>
      <c r="G29" s="162"/>
      <c r="H29" s="163"/>
    </row>
    <row r="30" spans="1:20" ht="12.75" customHeight="1">
      <c r="A30" s="159" t="s">
        <v>604</v>
      </c>
      <c r="B30" s="159"/>
      <c r="C30" s="159"/>
      <c r="D30" s="161"/>
      <c r="E30" s="161"/>
      <c r="F30" s="161"/>
      <c r="G30" s="161"/>
      <c r="H30" s="161"/>
    </row>
    <row r="31" spans="1:20" ht="12.75" customHeight="1">
      <c r="A31" s="160"/>
      <c r="B31" s="160"/>
      <c r="C31" s="160"/>
      <c r="D31" s="159"/>
      <c r="E31" s="159"/>
      <c r="F31" s="159"/>
      <c r="G31" s="159"/>
      <c r="H31" s="159"/>
    </row>
    <row r="32" spans="1:20" ht="12.75" customHeight="1">
      <c r="A32" s="142" t="s">
        <v>623</v>
      </c>
      <c r="B32" s="190"/>
      <c r="C32" s="190"/>
      <c r="D32" s="190"/>
      <c r="E32" s="190"/>
      <c r="F32" s="190"/>
      <c r="S32" s="130" t="str">
        <f>Naslovnica!A20</f>
        <v>Kolovoz 2024.</v>
      </c>
    </row>
    <row r="33" spans="1:19">
      <c r="A33" s="540" t="s">
        <v>891</v>
      </c>
      <c r="B33" s="190"/>
      <c r="C33" s="190"/>
      <c r="D33" s="190"/>
      <c r="E33" s="190"/>
      <c r="F33" s="190"/>
      <c r="S33" s="512" t="str">
        <f>Naslovnica!A24</f>
        <v>August 2024</v>
      </c>
    </row>
    <row r="34" spans="1:19">
      <c r="B34"/>
      <c r="C34"/>
    </row>
    <row r="35" spans="1:19" ht="32.25" customHeight="1">
      <c r="A35" s="651"/>
      <c r="B35" s="1128" t="s">
        <v>572</v>
      </c>
      <c r="C35" s="1128"/>
      <c r="D35" s="1128"/>
      <c r="E35" s="1127" t="s">
        <v>573</v>
      </c>
      <c r="F35" s="1127"/>
      <c r="G35" s="1127"/>
      <c r="H35" s="1127" t="s">
        <v>574</v>
      </c>
      <c r="I35" s="1127"/>
      <c r="J35" s="1127"/>
      <c r="K35" s="1126" t="s">
        <v>575</v>
      </c>
      <c r="L35" s="1126"/>
      <c r="M35" s="1126"/>
      <c r="N35" s="1126" t="s">
        <v>576</v>
      </c>
      <c r="O35" s="1126"/>
      <c r="P35" s="1126"/>
      <c r="Q35" s="1127" t="s">
        <v>577</v>
      </c>
      <c r="R35" s="1127"/>
      <c r="S35" s="1127"/>
    </row>
    <row r="36" spans="1:19" ht="21">
      <c r="A36" s="651" t="s">
        <v>521</v>
      </c>
      <c r="B36" s="1128" t="s">
        <v>578</v>
      </c>
      <c r="C36" s="1128"/>
      <c r="D36" s="1128"/>
      <c r="E36" s="1128" t="s">
        <v>579</v>
      </c>
      <c r="F36" s="1128"/>
      <c r="G36" s="1128"/>
      <c r="H36" s="1128" t="s">
        <v>579</v>
      </c>
      <c r="I36" s="1128"/>
      <c r="J36" s="1128"/>
      <c r="K36" s="1128" t="s">
        <v>580</v>
      </c>
      <c r="L36" s="1128"/>
      <c r="M36" s="1128"/>
      <c r="N36" s="1128" t="s">
        <v>580</v>
      </c>
      <c r="O36" s="1128"/>
      <c r="P36" s="1128"/>
      <c r="Q36" s="1128" t="s">
        <v>580</v>
      </c>
      <c r="R36" s="1128"/>
      <c r="S36" s="1128"/>
    </row>
    <row r="37" spans="1:19">
      <c r="A37" s="651"/>
      <c r="B37" s="652" t="s">
        <v>113</v>
      </c>
      <c r="C37" s="652" t="s">
        <v>114</v>
      </c>
      <c r="D37" s="652" t="s">
        <v>115</v>
      </c>
      <c r="E37" s="652" t="s">
        <v>113</v>
      </c>
      <c r="F37" s="652" t="s">
        <v>114</v>
      </c>
      <c r="G37" s="652" t="s">
        <v>115</v>
      </c>
      <c r="H37" s="652" t="s">
        <v>113</v>
      </c>
      <c r="I37" s="652" t="s">
        <v>114</v>
      </c>
      <c r="J37" s="652" t="s">
        <v>115</v>
      </c>
      <c r="K37" s="652" t="s">
        <v>113</v>
      </c>
      <c r="L37" s="652" t="s">
        <v>114</v>
      </c>
      <c r="M37" s="652" t="s">
        <v>115</v>
      </c>
      <c r="N37" s="652" t="s">
        <v>113</v>
      </c>
      <c r="O37" s="652" t="s">
        <v>114</v>
      </c>
      <c r="P37" s="652" t="s">
        <v>115</v>
      </c>
      <c r="Q37" s="644" t="s">
        <v>113</v>
      </c>
      <c r="R37" s="644" t="s">
        <v>114</v>
      </c>
      <c r="S37" s="644" t="s">
        <v>115</v>
      </c>
    </row>
    <row r="38" spans="1:19">
      <c r="A38" s="169" t="s">
        <v>6</v>
      </c>
      <c r="B38" s="176">
        <v>5846</v>
      </c>
      <c r="C38" s="176">
        <v>117</v>
      </c>
      <c r="D38" s="176">
        <v>15</v>
      </c>
      <c r="E38" s="176">
        <v>4653</v>
      </c>
      <c r="F38" s="176">
        <v>41</v>
      </c>
      <c r="G38" s="176">
        <v>2</v>
      </c>
      <c r="H38" s="176">
        <v>10499</v>
      </c>
      <c r="I38" s="176">
        <v>158</v>
      </c>
      <c r="J38" s="176">
        <v>17</v>
      </c>
      <c r="K38" s="176">
        <v>542</v>
      </c>
      <c r="L38" s="176">
        <v>12</v>
      </c>
      <c r="M38" s="176">
        <v>3</v>
      </c>
      <c r="N38" s="176">
        <v>599</v>
      </c>
      <c r="O38" s="176">
        <v>5</v>
      </c>
      <c r="P38" s="176">
        <v>0</v>
      </c>
      <c r="Q38" s="177">
        <v>0.1219277623423809</v>
      </c>
      <c r="R38" s="177">
        <v>0.12056737588652489</v>
      </c>
      <c r="S38" s="177">
        <v>0.21428571428571419</v>
      </c>
    </row>
    <row r="39" spans="1:19">
      <c r="A39" s="77" t="s">
        <v>7</v>
      </c>
      <c r="B39" s="176">
        <v>95070</v>
      </c>
      <c r="C39" s="176">
        <v>19175</v>
      </c>
      <c r="D39" s="176">
        <v>143</v>
      </c>
      <c r="E39" s="176">
        <v>67892</v>
      </c>
      <c r="F39" s="176">
        <v>14186</v>
      </c>
      <c r="G39" s="176">
        <v>102</v>
      </c>
      <c r="H39" s="176">
        <v>162962</v>
      </c>
      <c r="I39" s="176">
        <v>33361</v>
      </c>
      <c r="J39" s="176">
        <v>245</v>
      </c>
      <c r="K39" s="176">
        <v>2779</v>
      </c>
      <c r="L39" s="176">
        <v>-1286</v>
      </c>
      <c r="M39" s="176">
        <v>2</v>
      </c>
      <c r="N39" s="176">
        <v>2338</v>
      </c>
      <c r="O39" s="176">
        <v>-963</v>
      </c>
      <c r="P39" s="176">
        <v>0</v>
      </c>
      <c r="Q39" s="177">
        <v>3.2417878298330649E-2</v>
      </c>
      <c r="R39" s="177">
        <v>-6.3156416736871668E-2</v>
      </c>
      <c r="S39" s="177">
        <v>8.2304526748970819E-3</v>
      </c>
    </row>
    <row r="40" spans="1:19">
      <c r="A40" s="77" t="s">
        <v>8</v>
      </c>
      <c r="B40" s="176">
        <v>61685</v>
      </c>
      <c r="C40" s="176">
        <v>101428</v>
      </c>
      <c r="D40" s="176">
        <v>214</v>
      </c>
      <c r="E40" s="176">
        <v>43945</v>
      </c>
      <c r="F40" s="176">
        <v>80975</v>
      </c>
      <c r="G40" s="176">
        <v>195</v>
      </c>
      <c r="H40" s="176">
        <v>105630</v>
      </c>
      <c r="I40" s="176">
        <v>182403</v>
      </c>
      <c r="J40" s="176">
        <v>409</v>
      </c>
      <c r="K40" s="176">
        <v>2301</v>
      </c>
      <c r="L40" s="176">
        <v>-771</v>
      </c>
      <c r="M40" s="176">
        <v>-6</v>
      </c>
      <c r="N40" s="176">
        <v>1473</v>
      </c>
      <c r="O40" s="176">
        <v>-817</v>
      </c>
      <c r="P40" s="176">
        <v>1</v>
      </c>
      <c r="Q40" s="177">
        <v>3.7052309142318496E-2</v>
      </c>
      <c r="R40" s="177">
        <v>-8.6308569440896044E-3</v>
      </c>
      <c r="S40" s="177">
        <v>-1.2077294685990392E-2</v>
      </c>
    </row>
    <row r="41" spans="1:19">
      <c r="A41" s="77" t="s">
        <v>9</v>
      </c>
      <c r="B41" s="176">
        <v>37918</v>
      </c>
      <c r="C41" s="176">
        <v>127249</v>
      </c>
      <c r="D41" s="176">
        <v>123</v>
      </c>
      <c r="E41" s="176">
        <v>15604</v>
      </c>
      <c r="F41" s="176">
        <v>114746</v>
      </c>
      <c r="G41" s="176">
        <v>130</v>
      </c>
      <c r="H41" s="176">
        <v>53522</v>
      </c>
      <c r="I41" s="176">
        <v>241995</v>
      </c>
      <c r="J41" s="176">
        <v>253</v>
      </c>
      <c r="K41" s="176">
        <v>1776</v>
      </c>
      <c r="L41" s="176">
        <v>-476</v>
      </c>
      <c r="M41" s="176">
        <v>3</v>
      </c>
      <c r="N41" s="176">
        <v>888</v>
      </c>
      <c r="O41" s="176">
        <v>-469</v>
      </c>
      <c r="P41" s="176">
        <v>-5</v>
      </c>
      <c r="Q41" s="177">
        <v>5.2381139643713936E-2</v>
      </c>
      <c r="R41" s="177">
        <v>-3.8898493455173933E-3</v>
      </c>
      <c r="S41" s="177">
        <v>-7.8431372549019329E-3</v>
      </c>
    </row>
    <row r="42" spans="1:19">
      <c r="A42" s="77" t="s">
        <v>10</v>
      </c>
      <c r="B42" s="176">
        <v>30611</v>
      </c>
      <c r="C42" s="176">
        <v>146847</v>
      </c>
      <c r="D42" s="176">
        <v>81</v>
      </c>
      <c r="E42" s="176">
        <v>8711</v>
      </c>
      <c r="F42" s="176">
        <v>135453</v>
      </c>
      <c r="G42" s="176">
        <v>66</v>
      </c>
      <c r="H42" s="176">
        <v>39322</v>
      </c>
      <c r="I42" s="176">
        <v>282300</v>
      </c>
      <c r="J42" s="176">
        <v>147</v>
      </c>
      <c r="K42" s="176">
        <v>1306</v>
      </c>
      <c r="L42" s="176">
        <v>-529</v>
      </c>
      <c r="M42" s="176">
        <v>1</v>
      </c>
      <c r="N42" s="176">
        <v>512</v>
      </c>
      <c r="O42" s="176">
        <v>-460</v>
      </c>
      <c r="P42" s="176">
        <v>4</v>
      </c>
      <c r="Q42" s="177">
        <v>4.8474829351535798E-2</v>
      </c>
      <c r="R42" s="177">
        <v>-3.4911344951621404E-3</v>
      </c>
      <c r="S42" s="177">
        <v>3.5211267605633756E-2</v>
      </c>
    </row>
    <row r="43" spans="1:19">
      <c r="A43" s="77" t="s">
        <v>11</v>
      </c>
      <c r="B43" s="176">
        <v>13022</v>
      </c>
      <c r="C43" s="176">
        <v>161202</v>
      </c>
      <c r="D43" s="176">
        <v>82</v>
      </c>
      <c r="E43" s="176">
        <v>3679</v>
      </c>
      <c r="F43" s="176">
        <v>148246</v>
      </c>
      <c r="G43" s="176">
        <v>73</v>
      </c>
      <c r="H43" s="176">
        <v>16701</v>
      </c>
      <c r="I43" s="176">
        <v>309448</v>
      </c>
      <c r="J43" s="176">
        <v>155</v>
      </c>
      <c r="K43" s="176">
        <v>583</v>
      </c>
      <c r="L43" s="176">
        <v>-227</v>
      </c>
      <c r="M43" s="176">
        <v>2</v>
      </c>
      <c r="N43" s="176">
        <v>192</v>
      </c>
      <c r="O43" s="176">
        <v>-129</v>
      </c>
      <c r="P43" s="176">
        <v>0</v>
      </c>
      <c r="Q43" s="177">
        <v>4.8662564360165694E-2</v>
      </c>
      <c r="R43" s="177">
        <v>-1.1491136331357454E-3</v>
      </c>
      <c r="S43" s="177">
        <v>1.3071895424836555E-2</v>
      </c>
    </row>
    <row r="44" spans="1:19">
      <c r="A44" s="77" t="s">
        <v>12</v>
      </c>
      <c r="B44" s="176">
        <v>1197</v>
      </c>
      <c r="C44" s="176">
        <v>145812</v>
      </c>
      <c r="D44" s="176">
        <v>68</v>
      </c>
      <c r="E44" s="176">
        <v>761</v>
      </c>
      <c r="F44" s="176">
        <v>140919</v>
      </c>
      <c r="G44" s="176">
        <v>89</v>
      </c>
      <c r="H44" s="176">
        <v>1958</v>
      </c>
      <c r="I44" s="176">
        <v>286731</v>
      </c>
      <c r="J44" s="176">
        <v>157</v>
      </c>
      <c r="K44" s="176">
        <v>73</v>
      </c>
      <c r="L44" s="176">
        <v>668</v>
      </c>
      <c r="M44" s="176">
        <v>-1</v>
      </c>
      <c r="N44" s="176">
        <v>61</v>
      </c>
      <c r="O44" s="176">
        <v>443</v>
      </c>
      <c r="P44" s="176">
        <v>0</v>
      </c>
      <c r="Q44" s="177">
        <v>7.3464912280701844E-2</v>
      </c>
      <c r="R44" s="177">
        <v>3.8897836285973764E-3</v>
      </c>
      <c r="S44" s="177">
        <v>-6.3291139240506666E-3</v>
      </c>
    </row>
    <row r="45" spans="1:19">
      <c r="A45" s="77" t="s">
        <v>13</v>
      </c>
      <c r="B45" s="176">
        <v>811</v>
      </c>
      <c r="C45" s="176">
        <v>118225</v>
      </c>
      <c r="D45" s="176">
        <v>107</v>
      </c>
      <c r="E45" s="176">
        <v>545</v>
      </c>
      <c r="F45" s="176">
        <v>124718</v>
      </c>
      <c r="G45" s="176">
        <v>79</v>
      </c>
      <c r="H45" s="176">
        <v>1356</v>
      </c>
      <c r="I45" s="176">
        <v>242943</v>
      </c>
      <c r="J45" s="176">
        <v>186</v>
      </c>
      <c r="K45" s="176">
        <v>34</v>
      </c>
      <c r="L45" s="176">
        <v>305</v>
      </c>
      <c r="M45" s="176">
        <v>0</v>
      </c>
      <c r="N45" s="176">
        <v>26</v>
      </c>
      <c r="O45" s="176">
        <v>187</v>
      </c>
      <c r="P45" s="176">
        <v>-1</v>
      </c>
      <c r="Q45" s="177">
        <v>4.629629629629628E-2</v>
      </c>
      <c r="R45" s="177">
        <v>2.0292760186595427E-3</v>
      </c>
      <c r="S45" s="177">
        <v>-5.3475935828877219E-3</v>
      </c>
    </row>
    <row r="46" spans="1:19">
      <c r="A46" s="77" t="s">
        <v>14</v>
      </c>
      <c r="B46" s="176">
        <v>65</v>
      </c>
      <c r="C46" s="176">
        <v>108680</v>
      </c>
      <c r="D46" s="176">
        <v>110</v>
      </c>
      <c r="E46" s="176">
        <v>56</v>
      </c>
      <c r="F46" s="176">
        <v>114607</v>
      </c>
      <c r="G46" s="176">
        <v>151</v>
      </c>
      <c r="H46" s="176">
        <v>121</v>
      </c>
      <c r="I46" s="176">
        <v>223287</v>
      </c>
      <c r="J46" s="176">
        <v>261</v>
      </c>
      <c r="K46" s="176">
        <v>18</v>
      </c>
      <c r="L46" s="176">
        <v>28</v>
      </c>
      <c r="M46" s="176">
        <v>-1</v>
      </c>
      <c r="N46" s="176">
        <v>17</v>
      </c>
      <c r="O46" s="176">
        <v>166</v>
      </c>
      <c r="P46" s="176">
        <v>-1</v>
      </c>
      <c r="Q46" s="177">
        <v>0.40697674418604657</v>
      </c>
      <c r="R46" s="177">
        <v>8.6959250178186842E-4</v>
      </c>
      <c r="S46" s="177">
        <v>-7.6045627376425395E-3</v>
      </c>
    </row>
    <row r="47" spans="1:19">
      <c r="A47" s="77" t="s">
        <v>15</v>
      </c>
      <c r="B47" s="176">
        <v>0</v>
      </c>
      <c r="C47" s="176">
        <v>8382</v>
      </c>
      <c r="D47" s="176">
        <v>45956</v>
      </c>
      <c r="E47" s="176">
        <v>0</v>
      </c>
      <c r="F47" s="176">
        <v>3367</v>
      </c>
      <c r="G47" s="176">
        <v>46213</v>
      </c>
      <c r="H47" s="176">
        <v>0</v>
      </c>
      <c r="I47" s="176">
        <v>11749</v>
      </c>
      <c r="J47" s="176">
        <v>92169</v>
      </c>
      <c r="K47" s="176">
        <v>0</v>
      </c>
      <c r="L47" s="176">
        <v>1638</v>
      </c>
      <c r="M47" s="176">
        <v>-643</v>
      </c>
      <c r="N47" s="176">
        <v>0</v>
      </c>
      <c r="O47" s="176">
        <v>1575</v>
      </c>
      <c r="P47" s="176">
        <v>-482</v>
      </c>
      <c r="Q47" s="177" t="s">
        <v>1111</v>
      </c>
      <c r="R47" s="177">
        <v>0.37640581068416124</v>
      </c>
      <c r="S47" s="177">
        <v>-1.2058653289600652E-2</v>
      </c>
    </row>
    <row r="48" spans="1:19">
      <c r="A48" s="77" t="s">
        <v>16</v>
      </c>
      <c r="B48" s="176">
        <v>0</v>
      </c>
      <c r="C48" s="176">
        <v>6</v>
      </c>
      <c r="D48" s="176">
        <v>4028</v>
      </c>
      <c r="E48" s="176">
        <v>0</v>
      </c>
      <c r="F48" s="176">
        <v>0</v>
      </c>
      <c r="G48" s="176">
        <v>2651</v>
      </c>
      <c r="H48" s="176">
        <v>0</v>
      </c>
      <c r="I48" s="176">
        <v>6</v>
      </c>
      <c r="J48" s="176">
        <v>6679</v>
      </c>
      <c r="K48" s="176">
        <v>0</v>
      </c>
      <c r="L48" s="176">
        <v>0</v>
      </c>
      <c r="M48" s="176">
        <v>115</v>
      </c>
      <c r="N48" s="176">
        <v>0</v>
      </c>
      <c r="O48" s="176">
        <v>0</v>
      </c>
      <c r="P48" s="176">
        <v>69</v>
      </c>
      <c r="Q48" s="177" t="s">
        <v>1111</v>
      </c>
      <c r="R48" s="177">
        <v>0</v>
      </c>
      <c r="S48" s="177">
        <v>2.8329484218629686E-2</v>
      </c>
    </row>
    <row r="49" spans="1:19" ht="24">
      <c r="A49" s="654" t="s">
        <v>581</v>
      </c>
      <c r="B49" s="655">
        <v>246225</v>
      </c>
      <c r="C49" s="655">
        <v>937123</v>
      </c>
      <c r="D49" s="655">
        <v>50927</v>
      </c>
      <c r="E49" s="655">
        <v>145846</v>
      </c>
      <c r="F49" s="655">
        <v>877258</v>
      </c>
      <c r="G49" s="655">
        <v>49751</v>
      </c>
      <c r="H49" s="655">
        <v>392071</v>
      </c>
      <c r="I49" s="655">
        <v>1814381</v>
      </c>
      <c r="J49" s="655">
        <v>100678</v>
      </c>
      <c r="K49" s="655">
        <v>9412</v>
      </c>
      <c r="L49" s="655">
        <v>-638</v>
      </c>
      <c r="M49" s="655">
        <v>-525</v>
      </c>
      <c r="N49" s="655">
        <v>6106</v>
      </c>
      <c r="O49" s="655">
        <v>-462</v>
      </c>
      <c r="P49" s="655">
        <v>-415</v>
      </c>
      <c r="Q49" s="656">
        <v>4.1210666227596171E-2</v>
      </c>
      <c r="R49" s="656">
        <v>-6.0590003420579741E-4</v>
      </c>
      <c r="S49" s="656">
        <v>-9.2503296660040313E-3</v>
      </c>
    </row>
    <row r="50" spans="1:19" ht="24">
      <c r="A50" s="657" t="s">
        <v>582</v>
      </c>
      <c r="B50" s="1125">
        <v>1234275</v>
      </c>
      <c r="C50" s="1125"/>
      <c r="D50" s="1125"/>
      <c r="E50" s="1125">
        <v>1072855</v>
      </c>
      <c r="F50" s="1125"/>
      <c r="G50" s="1125"/>
      <c r="H50" s="1125">
        <v>2307130</v>
      </c>
      <c r="I50" s="1125"/>
      <c r="J50" s="1125"/>
      <c r="K50" s="1125">
        <v>8249</v>
      </c>
      <c r="L50" s="1125"/>
      <c r="M50" s="1125"/>
      <c r="N50" s="1125">
        <v>5229</v>
      </c>
      <c r="O50" s="1125"/>
      <c r="P50" s="1125"/>
      <c r="Q50" s="1124">
        <v>5.8762183626810405E-3</v>
      </c>
      <c r="R50" s="1124"/>
      <c r="S50" s="1124"/>
    </row>
    <row r="51" spans="1:19">
      <c r="A51" s="14" t="s">
        <v>583</v>
      </c>
      <c r="B51"/>
      <c r="C51"/>
    </row>
    <row r="53" spans="1:19">
      <c r="A53" s="593" t="s">
        <v>81</v>
      </c>
      <c r="S53" s="13" t="s">
        <v>783</v>
      </c>
    </row>
    <row r="54" spans="1:19">
      <c r="A54" s="593"/>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54" customWidth="1"/>
    <col min="4" max="4" width="21.85546875" customWidth="1"/>
    <col min="5" max="5" width="14.85546875" customWidth="1"/>
  </cols>
  <sheetData>
    <row r="1" spans="1:8" ht="12.75" customHeight="1">
      <c r="A1" s="140" t="s">
        <v>677</v>
      </c>
    </row>
    <row r="2" spans="1:8" ht="12.75" customHeight="1">
      <c r="A2" s="504" t="s">
        <v>678</v>
      </c>
    </row>
    <row r="3" spans="1:8">
      <c r="D3" s="307"/>
      <c r="E3" s="13" t="s">
        <v>1371</v>
      </c>
    </row>
    <row r="4" spans="1:8" ht="79.5" customHeight="1">
      <c r="A4" s="1249" t="s">
        <v>329</v>
      </c>
      <c r="B4" s="437" t="s">
        <v>330</v>
      </c>
      <c r="C4" s="476" t="s">
        <v>311</v>
      </c>
      <c r="D4" s="437" t="s">
        <v>331</v>
      </c>
      <c r="E4" s="476" t="s">
        <v>311</v>
      </c>
    </row>
    <row r="5" spans="1:8" ht="15.75" customHeight="1">
      <c r="A5" s="1249"/>
      <c r="B5" s="477" t="s">
        <v>1664</v>
      </c>
      <c r="C5" s="478"/>
      <c r="D5" s="477" t="s">
        <v>1664</v>
      </c>
      <c r="E5" s="478"/>
    </row>
    <row r="6" spans="1:8">
      <c r="A6" s="479" t="s">
        <v>1316</v>
      </c>
      <c r="B6" s="480">
        <v>1656</v>
      </c>
      <c r="C6" s="481">
        <v>3.629536921151439E-2</v>
      </c>
      <c r="D6" s="480">
        <v>33631.389449999995</v>
      </c>
      <c r="E6" s="481">
        <v>2.3418051060452943E-2</v>
      </c>
      <c r="F6" s="43"/>
      <c r="G6" s="76"/>
      <c r="H6" s="76"/>
    </row>
    <row r="7" spans="1:8">
      <c r="A7" s="479" t="s">
        <v>1553</v>
      </c>
      <c r="B7" s="480">
        <v>1436</v>
      </c>
      <c r="C7" s="481">
        <v>0.24006908462867013</v>
      </c>
      <c r="D7" s="480">
        <v>34628.904090000004</v>
      </c>
      <c r="E7" s="481">
        <v>0.11516102491420939</v>
      </c>
      <c r="F7" s="43"/>
      <c r="G7" s="76"/>
      <c r="H7" s="76"/>
    </row>
    <row r="8" spans="1:8">
      <c r="A8" s="479" t="s">
        <v>1267</v>
      </c>
      <c r="B8" s="480">
        <v>326</v>
      </c>
      <c r="C8" s="481">
        <v>-0.35573122529644269</v>
      </c>
      <c r="D8" s="480">
        <v>16254.506589999999</v>
      </c>
      <c r="E8" s="481">
        <v>-0.13322979333836366</v>
      </c>
      <c r="F8" s="43"/>
      <c r="G8" s="76"/>
      <c r="H8" s="76"/>
    </row>
    <row r="9" spans="1:8">
      <c r="A9" s="479" t="s">
        <v>1554</v>
      </c>
      <c r="B9" s="480">
        <v>4678</v>
      </c>
      <c r="C9" s="481">
        <v>0.44027093596059114</v>
      </c>
      <c r="D9" s="480">
        <v>166337.37171000001</v>
      </c>
      <c r="E9" s="481">
        <v>0.47421135983594226</v>
      </c>
      <c r="F9" s="43"/>
      <c r="G9" s="76"/>
      <c r="H9" s="76"/>
    </row>
    <row r="10" spans="1:8">
      <c r="A10" s="479" t="s">
        <v>1297</v>
      </c>
      <c r="B10" s="480">
        <v>104</v>
      </c>
      <c r="C10" s="481">
        <v>-1.8867924528301886E-2</v>
      </c>
      <c r="D10" s="480">
        <v>8200.1389999999992</v>
      </c>
      <c r="E10" s="481">
        <v>9.8550059072858229E-2</v>
      </c>
      <c r="F10" s="43"/>
      <c r="G10" s="76"/>
      <c r="H10" s="76"/>
    </row>
    <row r="11" spans="1:8">
      <c r="A11" s="479" t="s">
        <v>1555</v>
      </c>
      <c r="B11" s="480">
        <v>2757</v>
      </c>
      <c r="C11" s="481">
        <v>0.17119796091758707</v>
      </c>
      <c r="D11" s="480">
        <v>94698.085470000005</v>
      </c>
      <c r="E11" s="481">
        <v>0.25042912003424889</v>
      </c>
      <c r="F11" s="43"/>
      <c r="G11" s="76"/>
      <c r="H11" s="76"/>
    </row>
    <row r="12" spans="1:8" ht="24">
      <c r="A12" s="479" t="s">
        <v>1556</v>
      </c>
      <c r="B12" s="480">
        <v>1013</v>
      </c>
      <c r="C12" s="481">
        <v>-0.34729381443298968</v>
      </c>
      <c r="D12" s="480">
        <v>38015.906339999994</v>
      </c>
      <c r="E12" s="481">
        <v>-0.31910139245200875</v>
      </c>
      <c r="F12" s="43"/>
      <c r="G12" s="76"/>
      <c r="H12" s="76"/>
    </row>
    <row r="13" spans="1:8">
      <c r="A13" s="479" t="s">
        <v>1317</v>
      </c>
      <c r="B13" s="480">
        <v>7120</v>
      </c>
      <c r="C13" s="481">
        <v>6.205250596658711E-2</v>
      </c>
      <c r="D13" s="480">
        <v>214320.44722</v>
      </c>
      <c r="E13" s="481">
        <v>0.18078539572638735</v>
      </c>
      <c r="F13" s="43"/>
      <c r="G13" s="76"/>
      <c r="H13" s="76"/>
    </row>
    <row r="14" spans="1:8">
      <c r="A14" s="479" t="s">
        <v>1557</v>
      </c>
      <c r="B14" s="480">
        <v>2166</v>
      </c>
      <c r="C14" s="481">
        <v>0.12286158631415241</v>
      </c>
      <c r="D14" s="480">
        <v>49490.274860000005</v>
      </c>
      <c r="E14" s="481">
        <v>6.9277778085180611E-2</v>
      </c>
      <c r="F14" s="43"/>
      <c r="G14" s="76"/>
      <c r="H14" s="76"/>
    </row>
    <row r="15" spans="1:8">
      <c r="A15" s="479" t="s">
        <v>1558</v>
      </c>
      <c r="B15" s="480">
        <v>8971</v>
      </c>
      <c r="C15" s="481">
        <v>0.2238744884038199</v>
      </c>
      <c r="D15" s="480">
        <v>160214.00357999999</v>
      </c>
      <c r="E15" s="481">
        <v>0.3431399185148013</v>
      </c>
      <c r="F15" s="43"/>
      <c r="G15" s="76"/>
      <c r="H15" s="76"/>
    </row>
    <row r="16" spans="1:8">
      <c r="A16" s="479" t="s">
        <v>1298</v>
      </c>
      <c r="B16" s="480">
        <v>2274</v>
      </c>
      <c r="C16" s="481">
        <v>6.4606741573033713E-2</v>
      </c>
      <c r="D16" s="480">
        <v>61363.63637</v>
      </c>
      <c r="E16" s="481">
        <v>3.641126905784528E-2</v>
      </c>
      <c r="F16" s="43"/>
      <c r="G16" s="76"/>
      <c r="H16" s="76"/>
    </row>
    <row r="17" spans="1:11">
      <c r="A17" s="479" t="s">
        <v>1559</v>
      </c>
      <c r="B17" s="480">
        <v>275</v>
      </c>
      <c r="C17" s="481">
        <v>5.7692307692307696E-2</v>
      </c>
      <c r="D17" s="480">
        <v>25490.358350000002</v>
      </c>
      <c r="E17" s="481">
        <v>2.1832907771833339E-2</v>
      </c>
      <c r="F17" s="43"/>
      <c r="G17" s="76"/>
      <c r="H17" s="76"/>
    </row>
    <row r="18" spans="1:11">
      <c r="A18" s="479" t="s">
        <v>1560</v>
      </c>
      <c r="B18" s="480">
        <v>1262</v>
      </c>
      <c r="C18" s="481">
        <v>1.1721170395869192</v>
      </c>
      <c r="D18" s="480">
        <v>24782.458489999997</v>
      </c>
      <c r="E18" s="481">
        <v>1.826874480765909</v>
      </c>
      <c r="F18" s="43"/>
      <c r="G18" s="76"/>
      <c r="H18" s="76"/>
    </row>
    <row r="19" spans="1:11" s="254" customFormat="1">
      <c r="A19" s="479" t="s">
        <v>1561</v>
      </c>
      <c r="B19" s="480">
        <v>6406</v>
      </c>
      <c r="C19" s="481">
        <v>0.12032179083595662</v>
      </c>
      <c r="D19" s="480">
        <v>185228.71592000002</v>
      </c>
      <c r="E19" s="481">
        <v>0.34385395362664073</v>
      </c>
      <c r="F19" s="43"/>
      <c r="G19" s="76"/>
      <c r="H19" s="76"/>
    </row>
    <row r="20" spans="1:11">
      <c r="A20" s="479" t="s">
        <v>1562</v>
      </c>
      <c r="B20" s="480">
        <v>116</v>
      </c>
      <c r="C20" s="481">
        <v>-0.2</v>
      </c>
      <c r="D20" s="480">
        <v>14348.580980000001</v>
      </c>
      <c r="E20" s="481">
        <v>2.1733984618463299E-2</v>
      </c>
      <c r="F20" s="43"/>
      <c r="G20" s="76"/>
      <c r="H20" s="76"/>
    </row>
    <row r="21" spans="1:11">
      <c r="A21" s="482" t="s">
        <v>332</v>
      </c>
      <c r="B21" s="483">
        <v>40560</v>
      </c>
      <c r="C21" s="484">
        <v>0.14819532908704883</v>
      </c>
      <c r="D21" s="483">
        <v>1127004.7784200001</v>
      </c>
      <c r="E21" s="484">
        <v>0.21654323694760272</v>
      </c>
      <c r="G21" s="76"/>
      <c r="H21" s="76"/>
    </row>
    <row r="22" spans="1:11">
      <c r="A22" s="16" t="s">
        <v>326</v>
      </c>
    </row>
    <row r="23" spans="1:11" ht="76.5" customHeight="1">
      <c r="A23" s="1245" t="s">
        <v>333</v>
      </c>
      <c r="B23" s="1245"/>
      <c r="C23" s="1245"/>
      <c r="D23" s="1245"/>
      <c r="E23" s="1245"/>
      <c r="G23" s="1253"/>
      <c r="H23" s="1253"/>
      <c r="I23" s="1253"/>
      <c r="J23" s="1253"/>
      <c r="K23" s="1253"/>
    </row>
    <row r="24" spans="1:11" ht="21.75" customHeight="1">
      <c r="A24" s="1246" t="s">
        <v>304</v>
      </c>
      <c r="B24" s="1246"/>
      <c r="C24" s="1246"/>
      <c r="D24" s="1246"/>
      <c r="E24" s="1246"/>
      <c r="F24" s="70"/>
    </row>
    <row r="25" spans="1:11" ht="12.75" customHeight="1"/>
    <row r="26" spans="1:11" ht="12.75" customHeight="1">
      <c r="A26" s="59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821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7" t="s">
        <v>679</v>
      </c>
    </row>
    <row r="2" spans="1:9" ht="12.75" customHeight="1">
      <c r="A2" s="508" t="s">
        <v>680</v>
      </c>
    </row>
    <row r="3" spans="1:9" ht="12.75" customHeight="1">
      <c r="E3" s="73"/>
      <c r="F3" s="73"/>
      <c r="I3" s="13" t="s">
        <v>1371</v>
      </c>
    </row>
    <row r="4" spans="1:9" s="254" customFormat="1" ht="21" customHeight="1">
      <c r="A4" s="427"/>
      <c r="B4" s="1248" t="s">
        <v>305</v>
      </c>
      <c r="C4" s="1248"/>
      <c r="D4" s="1248"/>
      <c r="E4" s="1248"/>
      <c r="F4" s="1248" t="s">
        <v>306</v>
      </c>
      <c r="G4" s="1248"/>
      <c r="H4" s="1248"/>
      <c r="I4" s="1248"/>
    </row>
    <row r="5" spans="1:9" ht="89.25" customHeight="1">
      <c r="A5" s="437" t="s">
        <v>307</v>
      </c>
      <c r="B5" s="753" t="s">
        <v>308</v>
      </c>
      <c r="C5" s="1255" t="s">
        <v>309</v>
      </c>
      <c r="D5" s="753" t="s">
        <v>754</v>
      </c>
      <c r="E5" s="1255" t="s">
        <v>309</v>
      </c>
      <c r="F5" s="753" t="s">
        <v>310</v>
      </c>
      <c r="G5" s="1255" t="s">
        <v>831</v>
      </c>
      <c r="H5" s="753" t="s">
        <v>755</v>
      </c>
      <c r="I5" s="1255" t="s">
        <v>831</v>
      </c>
    </row>
    <row r="6" spans="1:9" ht="17.25" customHeight="1">
      <c r="A6" s="457"/>
      <c r="B6" s="477">
        <v>45473</v>
      </c>
      <c r="C6" s="1255"/>
      <c r="D6" s="477">
        <v>45473</v>
      </c>
      <c r="E6" s="1255"/>
      <c r="F6" s="477" t="s">
        <v>1664</v>
      </c>
      <c r="G6" s="1255"/>
      <c r="H6" s="477" t="s">
        <v>1664</v>
      </c>
      <c r="I6" s="1255"/>
    </row>
    <row r="7" spans="1:9" ht="12.75" customHeight="1">
      <c r="A7" s="470" t="s">
        <v>312</v>
      </c>
      <c r="B7" s="471"/>
      <c r="C7" s="472"/>
      <c r="D7" s="471"/>
      <c r="E7" s="472"/>
      <c r="F7" s="471"/>
      <c r="G7" s="472"/>
      <c r="H7" s="471"/>
      <c r="I7" s="472"/>
    </row>
    <row r="8" spans="1:9" ht="12.75" customHeight="1">
      <c r="A8" s="462" t="s">
        <v>313</v>
      </c>
      <c r="B8" s="459">
        <v>16</v>
      </c>
      <c r="C8" s="460">
        <v>-0.30434782608695654</v>
      </c>
      <c r="D8" s="461">
        <v>7526.4019699999999</v>
      </c>
      <c r="E8" s="460">
        <v>-0.18367780311892973</v>
      </c>
      <c r="F8" s="459">
        <v>0</v>
      </c>
      <c r="G8" s="460">
        <v>0</v>
      </c>
      <c r="H8" s="461">
        <v>0</v>
      </c>
      <c r="I8" s="460">
        <v>0</v>
      </c>
    </row>
    <row r="9" spans="1:9" ht="12.75" customHeight="1">
      <c r="A9" s="462" t="s">
        <v>314</v>
      </c>
      <c r="B9" s="459">
        <v>36915</v>
      </c>
      <c r="C9" s="460">
        <v>2.6500194649908236E-2</v>
      </c>
      <c r="D9" s="461">
        <v>374163.20684999996</v>
      </c>
      <c r="E9" s="460">
        <v>0.2138876874968304</v>
      </c>
      <c r="F9" s="459">
        <v>9224</v>
      </c>
      <c r="G9" s="460">
        <v>-6.2220414802765349E-2</v>
      </c>
      <c r="H9" s="461">
        <v>133070.67551999999</v>
      </c>
      <c r="I9" s="460">
        <v>4.0156560741139921E-2</v>
      </c>
    </row>
    <row r="10" spans="1:9" ht="12.75" customHeight="1">
      <c r="A10" s="458" t="s">
        <v>315</v>
      </c>
      <c r="B10" s="459">
        <v>5674</v>
      </c>
      <c r="C10" s="460">
        <v>5.3153791637136783E-3</v>
      </c>
      <c r="D10" s="461">
        <v>77751.482369999998</v>
      </c>
      <c r="E10" s="460">
        <v>0.66612962643235252</v>
      </c>
      <c r="F10" s="459">
        <v>1018</v>
      </c>
      <c r="G10" s="460">
        <v>0.78283712784588444</v>
      </c>
      <c r="H10" s="461">
        <v>31485.48141</v>
      </c>
      <c r="I10" s="460">
        <v>0.98638405431702059</v>
      </c>
    </row>
    <row r="11" spans="1:9" ht="12.75" customHeight="1">
      <c r="A11" s="462" t="s">
        <v>316</v>
      </c>
      <c r="B11" s="459">
        <v>13</v>
      </c>
      <c r="C11" s="460">
        <v>-0.23529411764705882</v>
      </c>
      <c r="D11" s="461">
        <v>81.234369999999998</v>
      </c>
      <c r="E11" s="460">
        <v>-0.7008618126253976</v>
      </c>
      <c r="F11" s="459">
        <v>0</v>
      </c>
      <c r="G11" s="460">
        <v>0</v>
      </c>
      <c r="H11" s="461">
        <v>0</v>
      </c>
      <c r="I11" s="460">
        <v>0</v>
      </c>
    </row>
    <row r="12" spans="1:9" ht="12.75" customHeight="1">
      <c r="A12" s="463" t="s">
        <v>317</v>
      </c>
      <c r="B12" s="459">
        <v>0</v>
      </c>
      <c r="C12" s="460">
        <v>0</v>
      </c>
      <c r="D12" s="461">
        <v>0</v>
      </c>
      <c r="E12" s="460">
        <v>0</v>
      </c>
      <c r="F12" s="459">
        <v>0</v>
      </c>
      <c r="G12" s="460">
        <v>0</v>
      </c>
      <c r="H12" s="461">
        <v>0</v>
      </c>
      <c r="I12" s="460">
        <v>0</v>
      </c>
    </row>
    <row r="13" spans="1:9" ht="29.25">
      <c r="A13" s="458" t="s">
        <v>318</v>
      </c>
      <c r="B13" s="459">
        <v>442</v>
      </c>
      <c r="C13" s="460">
        <v>2.0785219399538105E-2</v>
      </c>
      <c r="D13" s="461">
        <v>14143.45616</v>
      </c>
      <c r="E13" s="460">
        <v>0.5565939724004223</v>
      </c>
      <c r="F13" s="459">
        <v>76</v>
      </c>
      <c r="G13" s="460">
        <v>3</v>
      </c>
      <c r="H13" s="461">
        <v>7907.4867300000005</v>
      </c>
      <c r="I13" s="460">
        <v>6.8797406659644125</v>
      </c>
    </row>
    <row r="14" spans="1:9" ht="12.75" customHeight="1">
      <c r="A14" s="462" t="s">
        <v>319</v>
      </c>
      <c r="B14" s="459">
        <v>27</v>
      </c>
      <c r="C14" s="460">
        <v>0.2857142857142857</v>
      </c>
      <c r="D14" s="461">
        <v>156.16086999999999</v>
      </c>
      <c r="E14" s="460">
        <v>0.88957689250066241</v>
      </c>
      <c r="F14" s="459">
        <v>5</v>
      </c>
      <c r="G14" s="460">
        <v>-0.2857142857142857</v>
      </c>
      <c r="H14" s="461">
        <v>151.53628</v>
      </c>
      <c r="I14" s="460">
        <v>1.7137867836019787</v>
      </c>
    </row>
    <row r="15" spans="1:9" ht="22.5" customHeight="1">
      <c r="A15" s="464" t="s">
        <v>320</v>
      </c>
      <c r="B15" s="467">
        <v>43087</v>
      </c>
      <c r="C15" s="466">
        <v>2.3444180522565319E-2</v>
      </c>
      <c r="D15" s="467">
        <v>473821.94259000005</v>
      </c>
      <c r="E15" s="466">
        <v>0.26839032036815225</v>
      </c>
      <c r="F15" s="467">
        <v>10323</v>
      </c>
      <c r="G15" s="468">
        <v>-1.054346784242308E-2</v>
      </c>
      <c r="H15" s="467">
        <v>172615.17993999997</v>
      </c>
      <c r="I15" s="468">
        <v>0.19173720317646467</v>
      </c>
    </row>
    <row r="16" spans="1:9" ht="15" customHeight="1">
      <c r="A16" s="470" t="s">
        <v>321</v>
      </c>
      <c r="B16" s="473"/>
      <c r="C16" s="469"/>
      <c r="D16" s="473"/>
      <c r="E16" s="474"/>
      <c r="F16" s="473"/>
      <c r="G16" s="469"/>
      <c r="H16" s="473"/>
      <c r="I16" s="474"/>
    </row>
    <row r="17" spans="1:9" ht="12.75" customHeight="1">
      <c r="A17" s="462" t="s">
        <v>313</v>
      </c>
      <c r="B17" s="459">
        <v>158</v>
      </c>
      <c r="C17" s="460">
        <v>-8.1395348837209308E-2</v>
      </c>
      <c r="D17" s="459">
        <v>44994.222430000002</v>
      </c>
      <c r="E17" s="460">
        <v>-9.5110025095306236E-2</v>
      </c>
      <c r="F17" s="459">
        <v>9</v>
      </c>
      <c r="G17" s="460">
        <v>1.25</v>
      </c>
      <c r="H17" s="461">
        <v>4000</v>
      </c>
      <c r="I17" s="460">
        <v>1.7482342594882787</v>
      </c>
    </row>
    <row r="18" spans="1:9" ht="12.75" customHeight="1">
      <c r="A18" s="462" t="s">
        <v>314</v>
      </c>
      <c r="B18" s="459">
        <v>108992</v>
      </c>
      <c r="C18" s="460">
        <v>0.12098242293965793</v>
      </c>
      <c r="D18" s="459">
        <v>1647683.1625399999</v>
      </c>
      <c r="E18" s="460">
        <v>0.25147116929580537</v>
      </c>
      <c r="F18" s="459">
        <v>24985</v>
      </c>
      <c r="G18" s="460">
        <v>0.23400997678668445</v>
      </c>
      <c r="H18" s="461">
        <v>580694.10491999995</v>
      </c>
      <c r="I18" s="460">
        <v>0.23004628040805855</v>
      </c>
    </row>
    <row r="19" spans="1:9" ht="12.75" customHeight="1">
      <c r="A19" s="458" t="s">
        <v>315</v>
      </c>
      <c r="B19" s="459">
        <v>22181</v>
      </c>
      <c r="C19" s="460">
        <v>1.2461201387620961E-2</v>
      </c>
      <c r="D19" s="459">
        <v>666679.50653000001</v>
      </c>
      <c r="E19" s="460">
        <v>0.17896837347169542</v>
      </c>
      <c r="F19" s="459">
        <v>3566</v>
      </c>
      <c r="G19" s="460">
        <v>0.16156351791530946</v>
      </c>
      <c r="H19" s="461">
        <v>189783.55800000002</v>
      </c>
      <c r="I19" s="460">
        <v>0.15647463417455582</v>
      </c>
    </row>
    <row r="20" spans="1:9" ht="12.75" customHeight="1">
      <c r="A20" s="462" t="s">
        <v>316</v>
      </c>
      <c r="B20" s="459">
        <v>1875</v>
      </c>
      <c r="C20" s="460">
        <v>0.16968184653774174</v>
      </c>
      <c r="D20" s="459">
        <v>291948.85142999998</v>
      </c>
      <c r="E20" s="460">
        <v>0.33679116452970376</v>
      </c>
      <c r="F20" s="459">
        <v>368</v>
      </c>
      <c r="G20" s="460">
        <v>0.2185430463576159</v>
      </c>
      <c r="H20" s="461">
        <v>96757.215750000003</v>
      </c>
      <c r="I20" s="460">
        <v>0.33809856875697814</v>
      </c>
    </row>
    <row r="21" spans="1:9" ht="12.75" customHeight="1">
      <c r="A21" s="463" t="s">
        <v>317</v>
      </c>
      <c r="B21" s="459">
        <v>0</v>
      </c>
      <c r="C21" s="460">
        <v>0</v>
      </c>
      <c r="D21" s="459">
        <v>0</v>
      </c>
      <c r="E21" s="460">
        <v>0</v>
      </c>
      <c r="F21" s="459">
        <v>0</v>
      </c>
      <c r="G21" s="460">
        <v>0</v>
      </c>
      <c r="H21" s="461">
        <v>0</v>
      </c>
      <c r="I21" s="460">
        <v>0</v>
      </c>
    </row>
    <row r="22" spans="1:9" ht="29.25">
      <c r="A22" s="458" t="s">
        <v>318</v>
      </c>
      <c r="B22" s="459">
        <v>9346</v>
      </c>
      <c r="C22" s="460">
        <v>1.5979997825850637E-2</v>
      </c>
      <c r="D22" s="459">
        <v>324810.59709</v>
      </c>
      <c r="E22" s="460">
        <v>8.4775837047323846E-2</v>
      </c>
      <c r="F22" s="459">
        <v>1207</v>
      </c>
      <c r="G22" s="460">
        <v>1.5138772077375946E-2</v>
      </c>
      <c r="H22" s="461">
        <v>80242.370760000005</v>
      </c>
      <c r="I22" s="460">
        <v>0.16616387067863464</v>
      </c>
    </row>
    <row r="23" spans="1:9" ht="12.75" customHeight="1">
      <c r="A23" s="462" t="s">
        <v>322</v>
      </c>
      <c r="B23" s="459">
        <v>385</v>
      </c>
      <c r="C23" s="460">
        <v>7.8534031413612562E-3</v>
      </c>
      <c r="D23" s="459">
        <v>7430.7550999999994</v>
      </c>
      <c r="E23" s="460">
        <v>2.1172748110786484E-3</v>
      </c>
      <c r="F23" s="459">
        <v>102</v>
      </c>
      <c r="G23" s="460">
        <v>0.27500000000000002</v>
      </c>
      <c r="H23" s="461">
        <v>2912.3490499999998</v>
      </c>
      <c r="I23" s="460">
        <v>4.5483859518499585E-2</v>
      </c>
    </row>
    <row r="24" spans="1:9" ht="22.5" customHeight="1">
      <c r="A24" s="464" t="s">
        <v>323</v>
      </c>
      <c r="B24" s="465">
        <v>142937</v>
      </c>
      <c r="C24" s="466">
        <v>9.5361437011947006E-2</v>
      </c>
      <c r="D24" s="467">
        <v>2983547.0951199997</v>
      </c>
      <c r="E24" s="466">
        <v>0.21428798677546312</v>
      </c>
      <c r="F24" s="467">
        <v>30237</v>
      </c>
      <c r="G24" s="468">
        <v>0.21472762333279768</v>
      </c>
      <c r="H24" s="467">
        <v>954389.59848000004</v>
      </c>
      <c r="I24" s="468">
        <v>0.22114046176849919</v>
      </c>
    </row>
    <row r="25" spans="1:9" ht="15" customHeight="1">
      <c r="A25" s="470" t="s">
        <v>324</v>
      </c>
      <c r="B25" s="473"/>
      <c r="C25" s="469"/>
      <c r="D25" s="473"/>
      <c r="E25" s="475"/>
      <c r="F25" s="473"/>
      <c r="G25" s="469"/>
      <c r="H25" s="473"/>
      <c r="I25" s="475"/>
    </row>
    <row r="26" spans="1:9" ht="12.75" customHeight="1">
      <c r="A26" s="462" t="s">
        <v>313</v>
      </c>
      <c r="B26" s="459">
        <v>2</v>
      </c>
      <c r="C26" s="460">
        <v>0</v>
      </c>
      <c r="D26" s="459">
        <v>0</v>
      </c>
      <c r="E26" s="460">
        <v>0</v>
      </c>
      <c r="F26" s="459"/>
      <c r="G26" s="460"/>
      <c r="H26" s="459"/>
      <c r="I26" s="460"/>
    </row>
    <row r="27" spans="1:9" ht="12.75" customHeight="1">
      <c r="A27" s="462" t="s">
        <v>314</v>
      </c>
      <c r="B27" s="459">
        <v>4</v>
      </c>
      <c r="C27" s="460">
        <v>0</v>
      </c>
      <c r="D27" s="459">
        <v>0</v>
      </c>
      <c r="E27" s="460">
        <v>0</v>
      </c>
      <c r="F27" s="459"/>
      <c r="G27" s="460"/>
      <c r="H27" s="459"/>
      <c r="I27" s="460"/>
    </row>
    <row r="28" spans="1:9" ht="12.75" customHeight="1">
      <c r="A28" s="458" t="s">
        <v>315</v>
      </c>
      <c r="B28" s="459">
        <v>0</v>
      </c>
      <c r="C28" s="460">
        <v>0</v>
      </c>
      <c r="D28" s="459">
        <v>0</v>
      </c>
      <c r="E28" s="460">
        <v>0</v>
      </c>
      <c r="F28" s="459"/>
      <c r="G28" s="460"/>
      <c r="H28" s="459"/>
      <c r="I28" s="460"/>
    </row>
    <row r="29" spans="1:9" ht="12.75" customHeight="1">
      <c r="A29" s="462" t="s">
        <v>316</v>
      </c>
      <c r="B29" s="459">
        <v>0</v>
      </c>
      <c r="C29" s="460">
        <v>0</v>
      </c>
      <c r="D29" s="459">
        <v>0</v>
      </c>
      <c r="E29" s="460">
        <v>0</v>
      </c>
      <c r="F29" s="459"/>
      <c r="G29" s="460"/>
      <c r="H29" s="459"/>
      <c r="I29" s="460"/>
    </row>
    <row r="30" spans="1:9" ht="12.75" customHeight="1">
      <c r="A30" s="463" t="s">
        <v>325</v>
      </c>
      <c r="B30" s="459">
        <v>0</v>
      </c>
      <c r="C30" s="460">
        <v>0</v>
      </c>
      <c r="D30" s="459">
        <v>0</v>
      </c>
      <c r="E30" s="460">
        <v>0</v>
      </c>
      <c r="F30" s="459"/>
      <c r="G30" s="460"/>
      <c r="H30" s="459"/>
      <c r="I30" s="460"/>
    </row>
    <row r="31" spans="1:9" ht="29.25">
      <c r="A31" s="458" t="s">
        <v>318</v>
      </c>
      <c r="B31" s="459">
        <v>0</v>
      </c>
      <c r="C31" s="460">
        <v>0</v>
      </c>
      <c r="D31" s="459">
        <v>0</v>
      </c>
      <c r="E31" s="460">
        <v>0</v>
      </c>
      <c r="F31" s="459"/>
      <c r="G31" s="460"/>
      <c r="H31" s="459"/>
      <c r="I31" s="460"/>
    </row>
    <row r="32" spans="1:9" ht="12.75" customHeight="1">
      <c r="A32" s="462" t="s">
        <v>319</v>
      </c>
      <c r="B32" s="459">
        <v>0</v>
      </c>
      <c r="C32" s="460">
        <v>0</v>
      </c>
      <c r="D32" s="459">
        <v>0</v>
      </c>
      <c r="E32" s="460">
        <v>0</v>
      </c>
      <c r="F32" s="459"/>
      <c r="G32" s="460"/>
      <c r="H32" s="459"/>
      <c r="I32" s="460"/>
    </row>
    <row r="33" spans="1:13" ht="22.5" customHeight="1">
      <c r="A33" s="464" t="s">
        <v>320</v>
      </c>
      <c r="B33" s="467">
        <v>6</v>
      </c>
      <c r="C33" s="466">
        <v>0</v>
      </c>
      <c r="D33" s="467">
        <v>0</v>
      </c>
      <c r="E33" s="466">
        <v>0</v>
      </c>
      <c r="F33" s="467"/>
      <c r="G33" s="466"/>
      <c r="H33" s="467"/>
      <c r="I33" s="466"/>
    </row>
    <row r="34" spans="1:13" ht="12.75" customHeight="1">
      <c r="A34" s="16" t="s">
        <v>326</v>
      </c>
      <c r="J34" s="190"/>
      <c r="K34" s="190"/>
      <c r="L34" s="190"/>
      <c r="M34" s="190"/>
    </row>
    <row r="35" spans="1:13" ht="48" customHeight="1">
      <c r="A35" s="1256" t="s">
        <v>327</v>
      </c>
      <c r="B35" s="1256"/>
      <c r="C35" s="1256"/>
      <c r="D35" s="1256"/>
      <c r="E35" s="1256"/>
      <c r="F35" s="1256"/>
      <c r="G35" s="1256"/>
      <c r="H35" s="1256"/>
      <c r="I35" s="1256"/>
      <c r="J35" s="190"/>
      <c r="K35" s="190"/>
      <c r="L35" s="190"/>
      <c r="M35" s="190"/>
    </row>
    <row r="36" spans="1:13" ht="25.5" customHeight="1">
      <c r="A36" s="1254" t="s">
        <v>328</v>
      </c>
      <c r="B36" s="1254"/>
      <c r="C36" s="1254"/>
      <c r="D36" s="1254"/>
      <c r="E36" s="1254"/>
      <c r="F36" s="1254"/>
      <c r="G36" s="1254"/>
      <c r="H36" s="1254"/>
      <c r="I36" s="1254"/>
    </row>
    <row r="37" spans="1:13" ht="58.5" customHeight="1">
      <c r="A37" s="1245" t="s">
        <v>756</v>
      </c>
      <c r="B37" s="1245"/>
      <c r="C37" s="1245"/>
      <c r="D37" s="1245"/>
      <c r="E37" s="1245"/>
      <c r="F37" s="1245"/>
      <c r="G37" s="1245"/>
      <c r="H37" s="1245"/>
      <c r="I37" s="1245"/>
    </row>
    <row r="38" spans="1:13" ht="22.5" customHeight="1">
      <c r="A38" s="1254" t="s">
        <v>304</v>
      </c>
      <c r="B38" s="1254"/>
      <c r="C38" s="1254"/>
      <c r="D38" s="1254"/>
      <c r="E38" s="1254"/>
      <c r="F38" s="1254"/>
      <c r="G38" s="1254"/>
      <c r="H38" s="1254"/>
      <c r="I38" s="1254"/>
    </row>
    <row r="39" spans="1:13" ht="12.75" customHeight="1"/>
    <row r="40" spans="1:13" ht="12.75" customHeight="1">
      <c r="A40" s="59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6" t="s">
        <v>822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0" t="s">
        <v>681</v>
      </c>
      <c r="C1" s="42"/>
      <c r="O1" s="130"/>
    </row>
    <row r="2" spans="1:15">
      <c r="A2" s="507" t="s">
        <v>682</v>
      </c>
      <c r="O2" s="65"/>
    </row>
    <row r="3" spans="1:15" ht="12.75" customHeight="1">
      <c r="A3" s="42"/>
      <c r="B3" s="63"/>
      <c r="C3" s="63"/>
      <c r="D3" s="63"/>
      <c r="E3" s="63"/>
      <c r="F3" s="63"/>
      <c r="G3" s="63"/>
      <c r="H3" s="63"/>
      <c r="I3" s="63"/>
      <c r="J3" s="63"/>
      <c r="K3" s="63"/>
      <c r="L3" s="63"/>
      <c r="M3" s="63"/>
      <c r="O3" s="13" t="s">
        <v>1371</v>
      </c>
    </row>
    <row r="4" spans="1:15" ht="30.75" customHeight="1">
      <c r="A4" s="485" t="s">
        <v>1665</v>
      </c>
      <c r="B4" s="1257" t="s">
        <v>270</v>
      </c>
      <c r="C4" s="1257"/>
      <c r="D4" s="1257" t="s">
        <v>271</v>
      </c>
      <c r="E4" s="1257"/>
      <c r="F4" s="1257" t="s">
        <v>272</v>
      </c>
      <c r="G4" s="1257"/>
      <c r="H4" s="1257" t="s">
        <v>273</v>
      </c>
      <c r="I4" s="1257"/>
      <c r="J4" s="1257" t="s">
        <v>274</v>
      </c>
      <c r="K4" s="1257"/>
      <c r="L4" s="1257" t="s">
        <v>275</v>
      </c>
      <c r="M4" s="1257"/>
      <c r="N4" s="1257" t="s">
        <v>276</v>
      </c>
      <c r="O4" s="1257"/>
    </row>
    <row r="5" spans="1:15" ht="48.75" customHeight="1">
      <c r="A5" s="742" t="s">
        <v>269</v>
      </c>
      <c r="B5" s="743" t="s">
        <v>277</v>
      </c>
      <c r="C5" s="743" t="s">
        <v>278</v>
      </c>
      <c r="D5" s="743" t="s">
        <v>277</v>
      </c>
      <c r="E5" s="743" t="s">
        <v>278</v>
      </c>
      <c r="F5" s="743" t="s">
        <v>277</v>
      </c>
      <c r="G5" s="743" t="s">
        <v>278</v>
      </c>
      <c r="H5" s="743" t="s">
        <v>277</v>
      </c>
      <c r="I5" s="743" t="s">
        <v>278</v>
      </c>
      <c r="J5" s="743" t="s">
        <v>277</v>
      </c>
      <c r="K5" s="743" t="s">
        <v>278</v>
      </c>
      <c r="L5" s="743" t="s">
        <v>277</v>
      </c>
      <c r="M5" s="743" t="s">
        <v>278</v>
      </c>
      <c r="N5" s="743" t="s">
        <v>277</v>
      </c>
      <c r="O5" s="743" t="s">
        <v>278</v>
      </c>
    </row>
    <row r="6" spans="1:15" ht="13.5" customHeight="1">
      <c r="A6" s="486" t="s">
        <v>279</v>
      </c>
      <c r="B6" s="487">
        <v>3031492.76987</v>
      </c>
      <c r="C6" s="487">
        <v>44056.841979999997</v>
      </c>
      <c r="D6" s="487">
        <v>8256.6667399999988</v>
      </c>
      <c r="E6" s="487">
        <v>914.96600999999998</v>
      </c>
      <c r="F6" s="487">
        <v>2689.7086200000003</v>
      </c>
      <c r="G6" s="487">
        <v>521.78816000000006</v>
      </c>
      <c r="H6" s="487">
        <v>1522.15941</v>
      </c>
      <c r="I6" s="487">
        <v>262.06853000000001</v>
      </c>
      <c r="J6" s="487">
        <v>25271.809550000002</v>
      </c>
      <c r="K6" s="487">
        <v>24938.72308</v>
      </c>
      <c r="L6" s="487">
        <v>3069233.1141900001</v>
      </c>
      <c r="M6" s="487">
        <v>70694.387760000012</v>
      </c>
      <c r="N6" s="487">
        <v>48681.658859999996</v>
      </c>
      <c r="O6" s="487">
        <v>6495.0681100000002</v>
      </c>
    </row>
    <row r="7" spans="1:15" ht="13.5" customHeight="1">
      <c r="A7" s="490" t="s">
        <v>280</v>
      </c>
      <c r="B7" s="491">
        <v>45180.365349999993</v>
      </c>
      <c r="C7" s="491">
        <v>5813.6551399999998</v>
      </c>
      <c r="D7" s="491">
        <v>32.729500000000002</v>
      </c>
      <c r="E7" s="491">
        <v>14.12763</v>
      </c>
      <c r="F7" s="491">
        <v>7.6949399999999999</v>
      </c>
      <c r="G7" s="491">
        <v>14.48019</v>
      </c>
      <c r="H7" s="491">
        <v>1.6220000000000001</v>
      </c>
      <c r="I7" s="491">
        <v>0</v>
      </c>
      <c r="J7" s="491">
        <v>8417.3349299999991</v>
      </c>
      <c r="K7" s="491">
        <v>8352.6753099999987</v>
      </c>
      <c r="L7" s="491">
        <v>53639.746719999996</v>
      </c>
      <c r="M7" s="491">
        <v>14194.938269999999</v>
      </c>
      <c r="N7" s="491">
        <v>241.95227</v>
      </c>
      <c r="O7" s="491">
        <v>62.736690000000003</v>
      </c>
    </row>
    <row r="8" spans="1:15" ht="13.5" customHeight="1">
      <c r="A8" s="490" t="s">
        <v>281</v>
      </c>
      <c r="B8" s="491">
        <v>1679191.7191700002</v>
      </c>
      <c r="C8" s="491">
        <v>15477.290299999999</v>
      </c>
      <c r="D8" s="491">
        <v>4403.2506099999991</v>
      </c>
      <c r="E8" s="491">
        <v>582.72083999999995</v>
      </c>
      <c r="F8" s="491">
        <v>2186.1277400000004</v>
      </c>
      <c r="G8" s="491">
        <v>381.17624999999998</v>
      </c>
      <c r="H8" s="491">
        <v>773.09301000000005</v>
      </c>
      <c r="I8" s="491">
        <v>117.49641</v>
      </c>
      <c r="J8" s="491">
        <v>7920.1684500000001</v>
      </c>
      <c r="K8" s="491">
        <v>7715.50371</v>
      </c>
      <c r="L8" s="491">
        <v>1694474.35898</v>
      </c>
      <c r="M8" s="491">
        <v>24274.187510000003</v>
      </c>
      <c r="N8" s="491">
        <v>3576.0983300000003</v>
      </c>
      <c r="O8" s="491">
        <v>291.62086999999997</v>
      </c>
    </row>
    <row r="9" spans="1:15" ht="13.5" customHeight="1">
      <c r="A9" s="490" t="s">
        <v>282</v>
      </c>
      <c r="B9" s="491">
        <v>677911.65879000002</v>
      </c>
      <c r="C9" s="491">
        <v>14159.968769999999</v>
      </c>
      <c r="D9" s="491">
        <v>1294.9283799999998</v>
      </c>
      <c r="E9" s="491">
        <v>185.79944999999998</v>
      </c>
      <c r="F9" s="491">
        <v>292.68367000000006</v>
      </c>
      <c r="G9" s="491">
        <v>64.878590000000003</v>
      </c>
      <c r="H9" s="491">
        <v>232.70749000000004</v>
      </c>
      <c r="I9" s="491">
        <v>64.126280000000008</v>
      </c>
      <c r="J9" s="491">
        <v>3783.4712000000004</v>
      </c>
      <c r="K9" s="491">
        <v>3748.4645100000002</v>
      </c>
      <c r="L9" s="491">
        <v>683515.44952999998</v>
      </c>
      <c r="M9" s="491">
        <v>18223.2376</v>
      </c>
      <c r="N9" s="491">
        <v>24850.422059999997</v>
      </c>
      <c r="O9" s="491">
        <v>5297.3117399999992</v>
      </c>
    </row>
    <row r="10" spans="1:15" ht="13.5" customHeight="1">
      <c r="A10" s="490" t="s">
        <v>283</v>
      </c>
      <c r="B10" s="491">
        <v>291977.32556999999</v>
      </c>
      <c r="C10" s="491">
        <v>3355.5900999999999</v>
      </c>
      <c r="D10" s="491">
        <v>1229.9858400000001</v>
      </c>
      <c r="E10" s="491">
        <v>37.133380000000002</v>
      </c>
      <c r="F10" s="491">
        <v>10.108890000000001</v>
      </c>
      <c r="G10" s="491">
        <v>6.9953099999999999</v>
      </c>
      <c r="H10" s="491">
        <v>476.17480000000006</v>
      </c>
      <c r="I10" s="491">
        <v>58.05171</v>
      </c>
      <c r="J10" s="491">
        <v>777.01324999999997</v>
      </c>
      <c r="K10" s="491">
        <v>777.01324999999997</v>
      </c>
      <c r="L10" s="491">
        <v>294470.60834999994</v>
      </c>
      <c r="M10" s="491">
        <v>4234.7837499999996</v>
      </c>
      <c r="N10" s="491">
        <v>15965.227759999998</v>
      </c>
      <c r="O10" s="491">
        <v>317.55091000000004</v>
      </c>
    </row>
    <row r="11" spans="1:15" ht="13.5" customHeight="1">
      <c r="A11" s="490" t="s">
        <v>284</v>
      </c>
      <c r="B11" s="491">
        <v>0</v>
      </c>
      <c r="C11" s="491">
        <v>0</v>
      </c>
      <c r="D11" s="491">
        <v>0</v>
      </c>
      <c r="E11" s="491">
        <v>0</v>
      </c>
      <c r="F11" s="491">
        <v>0</v>
      </c>
      <c r="G11" s="491">
        <v>0</v>
      </c>
      <c r="H11" s="491">
        <v>0</v>
      </c>
      <c r="I11" s="491">
        <v>0</v>
      </c>
      <c r="J11" s="491">
        <v>0</v>
      </c>
      <c r="K11" s="491">
        <v>0</v>
      </c>
      <c r="L11" s="491">
        <v>0</v>
      </c>
      <c r="M11" s="491">
        <v>0</v>
      </c>
      <c r="N11" s="491">
        <v>0</v>
      </c>
      <c r="O11" s="491">
        <v>0</v>
      </c>
    </row>
    <row r="12" spans="1:15" ht="22.5">
      <c r="A12" s="490" t="s">
        <v>285</v>
      </c>
      <c r="B12" s="491">
        <v>329740.62772999995</v>
      </c>
      <c r="C12" s="491">
        <v>5180.0979400000006</v>
      </c>
      <c r="D12" s="491">
        <v>1279.1160500000001</v>
      </c>
      <c r="E12" s="491">
        <v>94.387350000000012</v>
      </c>
      <c r="F12" s="491">
        <v>193.09338</v>
      </c>
      <c r="G12" s="491">
        <v>54.257820000000002</v>
      </c>
      <c r="H12" s="491">
        <v>38.562110000000004</v>
      </c>
      <c r="I12" s="491">
        <v>22.394130000000001</v>
      </c>
      <c r="J12" s="491">
        <v>4291.9974199999988</v>
      </c>
      <c r="K12" s="491">
        <v>4263.7989899999993</v>
      </c>
      <c r="L12" s="491">
        <v>335543.39668999997</v>
      </c>
      <c r="M12" s="491">
        <v>9614.9362300000012</v>
      </c>
      <c r="N12" s="491">
        <v>3918.67137</v>
      </c>
      <c r="O12" s="491">
        <v>524.24605000000008</v>
      </c>
    </row>
    <row r="13" spans="1:15" ht="13.5" customHeight="1">
      <c r="A13" s="490" t="s">
        <v>286</v>
      </c>
      <c r="B13" s="491">
        <v>7491.0732600000001</v>
      </c>
      <c r="C13" s="491">
        <v>70.239730000000009</v>
      </c>
      <c r="D13" s="491">
        <v>16.656359999999999</v>
      </c>
      <c r="E13" s="491">
        <v>0.79736000000000007</v>
      </c>
      <c r="F13" s="491">
        <v>0</v>
      </c>
      <c r="G13" s="491">
        <v>0</v>
      </c>
      <c r="H13" s="491">
        <v>0</v>
      </c>
      <c r="I13" s="491">
        <v>0</v>
      </c>
      <c r="J13" s="491">
        <v>81.824299999999994</v>
      </c>
      <c r="K13" s="491">
        <v>81.267309999999995</v>
      </c>
      <c r="L13" s="491">
        <v>7589.5539200000003</v>
      </c>
      <c r="M13" s="491">
        <v>152.30439999999999</v>
      </c>
      <c r="N13" s="491">
        <v>129.28707</v>
      </c>
      <c r="O13" s="491">
        <v>1.60185</v>
      </c>
    </row>
    <row r="14" spans="1:15" ht="13.5" customHeight="1">
      <c r="A14" s="486" t="s">
        <v>287</v>
      </c>
      <c r="B14" s="487">
        <v>492213.17057999998</v>
      </c>
      <c r="C14" s="487">
        <v>582.2341100000001</v>
      </c>
      <c r="D14" s="487">
        <v>307.94354000000004</v>
      </c>
      <c r="E14" s="487">
        <v>53.734580000000008</v>
      </c>
      <c r="F14" s="487">
        <v>281.81809000000004</v>
      </c>
      <c r="G14" s="487">
        <v>182.13670999999999</v>
      </c>
      <c r="H14" s="487">
        <v>117.87108000000001</v>
      </c>
      <c r="I14" s="487">
        <v>115.40706000000002</v>
      </c>
      <c r="J14" s="487">
        <v>4756.5139600000002</v>
      </c>
      <c r="K14" s="487">
        <v>4674.5858499999995</v>
      </c>
      <c r="L14" s="487">
        <v>497677.31725000002</v>
      </c>
      <c r="M14" s="487">
        <v>5608.0983099999994</v>
      </c>
      <c r="N14" s="487">
        <v>576.08127000000002</v>
      </c>
      <c r="O14" s="487">
        <v>62.141730000000003</v>
      </c>
    </row>
    <row r="15" spans="1:15" ht="13.5" customHeight="1">
      <c r="A15" s="490" t="s">
        <v>280</v>
      </c>
      <c r="B15" s="491">
        <v>7675.6784400000006</v>
      </c>
      <c r="C15" s="491">
        <v>1.221E-2</v>
      </c>
      <c r="D15" s="491">
        <v>0</v>
      </c>
      <c r="E15" s="491">
        <v>0</v>
      </c>
      <c r="F15" s="491">
        <v>0</v>
      </c>
      <c r="G15" s="491">
        <v>0</v>
      </c>
      <c r="H15" s="491">
        <v>0</v>
      </c>
      <c r="I15" s="491">
        <v>0</v>
      </c>
      <c r="J15" s="491">
        <v>9.9384599999999992</v>
      </c>
      <c r="K15" s="491">
        <v>9.9384599999999992</v>
      </c>
      <c r="L15" s="491">
        <v>7685.6169</v>
      </c>
      <c r="M15" s="491">
        <v>9.9506700000000006</v>
      </c>
      <c r="N15" s="491">
        <v>0</v>
      </c>
      <c r="O15" s="491">
        <v>0</v>
      </c>
    </row>
    <row r="16" spans="1:15" ht="13.5" customHeight="1">
      <c r="A16" s="490" t="s">
        <v>281</v>
      </c>
      <c r="B16" s="491">
        <v>389201.13090000005</v>
      </c>
      <c r="C16" s="491">
        <v>398.99853000000002</v>
      </c>
      <c r="D16" s="491">
        <v>302.63293000000004</v>
      </c>
      <c r="E16" s="491">
        <v>49.577110000000005</v>
      </c>
      <c r="F16" s="491">
        <v>152.87393000000003</v>
      </c>
      <c r="G16" s="491">
        <v>144.82868999999999</v>
      </c>
      <c r="H16" s="491">
        <v>117.53819</v>
      </c>
      <c r="I16" s="491">
        <v>115.07417</v>
      </c>
      <c r="J16" s="491">
        <v>3348.9211799999998</v>
      </c>
      <c r="K16" s="491">
        <v>3291.2860499999992</v>
      </c>
      <c r="L16" s="491">
        <v>393123.09713000007</v>
      </c>
      <c r="M16" s="491">
        <v>3999.7645500000008</v>
      </c>
      <c r="N16" s="491">
        <v>382.53494999999998</v>
      </c>
      <c r="O16" s="491">
        <v>61.143280000000004</v>
      </c>
    </row>
    <row r="17" spans="1:15" ht="13.5" customHeight="1">
      <c r="A17" s="490" t="s">
        <v>288</v>
      </c>
      <c r="B17" s="491">
        <v>80731.047539999985</v>
      </c>
      <c r="C17" s="491">
        <v>173.09287000000003</v>
      </c>
      <c r="D17" s="491">
        <v>5.3106100000000005</v>
      </c>
      <c r="E17" s="491">
        <v>4.1574699999999991</v>
      </c>
      <c r="F17" s="491">
        <v>128.94416000000001</v>
      </c>
      <c r="G17" s="491">
        <v>37.308020000000006</v>
      </c>
      <c r="H17" s="491">
        <v>0.33288999999999996</v>
      </c>
      <c r="I17" s="491">
        <v>0.33288999999999996</v>
      </c>
      <c r="J17" s="491">
        <v>789.06075999999996</v>
      </c>
      <c r="K17" s="491">
        <v>764.76778000000002</v>
      </c>
      <c r="L17" s="491">
        <v>81654.695959999997</v>
      </c>
      <c r="M17" s="491">
        <v>979.65902999999992</v>
      </c>
      <c r="N17" s="491">
        <v>58.952760000000005</v>
      </c>
      <c r="O17" s="491">
        <v>0.81807000000000007</v>
      </c>
    </row>
    <row r="18" spans="1:15" ht="13.5" customHeight="1">
      <c r="A18" s="490" t="s">
        <v>289</v>
      </c>
      <c r="B18" s="491">
        <v>81.234369999999998</v>
      </c>
      <c r="C18" s="491">
        <v>2.9020000000000001E-2</v>
      </c>
      <c r="D18" s="491">
        <v>0</v>
      </c>
      <c r="E18" s="491">
        <v>0</v>
      </c>
      <c r="F18" s="491">
        <v>0</v>
      </c>
      <c r="G18" s="491">
        <v>0</v>
      </c>
      <c r="H18" s="491">
        <v>0</v>
      </c>
      <c r="I18" s="491">
        <v>0</v>
      </c>
      <c r="J18" s="491">
        <v>235.49419</v>
      </c>
      <c r="K18" s="491">
        <v>235.49419</v>
      </c>
      <c r="L18" s="491">
        <v>316.72856000000002</v>
      </c>
      <c r="M18" s="491">
        <v>235.52321000000001</v>
      </c>
      <c r="N18" s="491">
        <v>32.871739999999996</v>
      </c>
      <c r="O18" s="491">
        <v>0</v>
      </c>
    </row>
    <row r="19" spans="1:15" ht="13.5" customHeight="1">
      <c r="A19" s="490" t="s">
        <v>290</v>
      </c>
      <c r="B19" s="491">
        <v>0</v>
      </c>
      <c r="C19" s="491">
        <v>0</v>
      </c>
      <c r="D19" s="491">
        <v>0</v>
      </c>
      <c r="E19" s="491">
        <v>0</v>
      </c>
      <c r="F19" s="491">
        <v>0</v>
      </c>
      <c r="G19" s="491">
        <v>0</v>
      </c>
      <c r="H19" s="491">
        <v>0</v>
      </c>
      <c r="I19" s="491">
        <v>0</v>
      </c>
      <c r="J19" s="491">
        <v>0</v>
      </c>
      <c r="K19" s="491">
        <v>0</v>
      </c>
      <c r="L19" s="491">
        <v>0</v>
      </c>
      <c r="M19" s="491">
        <v>0</v>
      </c>
      <c r="N19" s="491">
        <v>0</v>
      </c>
      <c r="O19" s="491">
        <v>0</v>
      </c>
    </row>
    <row r="20" spans="1:15" ht="22.5">
      <c r="A20" s="490" t="s">
        <v>285</v>
      </c>
      <c r="B20" s="491">
        <v>14366.546490000001</v>
      </c>
      <c r="C20" s="491">
        <v>9.8864199999999993</v>
      </c>
      <c r="D20" s="491">
        <v>0</v>
      </c>
      <c r="E20" s="491">
        <v>0</v>
      </c>
      <c r="F20" s="491">
        <v>0</v>
      </c>
      <c r="G20" s="491">
        <v>0</v>
      </c>
      <c r="H20" s="491">
        <v>0</v>
      </c>
      <c r="I20" s="491">
        <v>0</v>
      </c>
      <c r="J20" s="491">
        <v>373.09937000000008</v>
      </c>
      <c r="K20" s="491">
        <v>373.09937000000002</v>
      </c>
      <c r="L20" s="491">
        <v>14739.645860000001</v>
      </c>
      <c r="M20" s="491">
        <v>382.98578999999995</v>
      </c>
      <c r="N20" s="491">
        <v>101.72182000000001</v>
      </c>
      <c r="O20" s="491">
        <v>0.18037999999999998</v>
      </c>
    </row>
    <row r="21" spans="1:15" ht="13.5" customHeight="1">
      <c r="A21" s="490" t="s">
        <v>291</v>
      </c>
      <c r="B21" s="491">
        <v>157.53283999999999</v>
      </c>
      <c r="C21" s="491">
        <v>0.21506</v>
      </c>
      <c r="D21" s="491">
        <v>0</v>
      </c>
      <c r="E21" s="491">
        <v>0</v>
      </c>
      <c r="F21" s="491">
        <v>0</v>
      </c>
      <c r="G21" s="491">
        <v>0</v>
      </c>
      <c r="H21" s="491">
        <v>0</v>
      </c>
      <c r="I21" s="491">
        <v>0</v>
      </c>
      <c r="J21" s="491">
        <v>0</v>
      </c>
      <c r="K21" s="491">
        <v>0</v>
      </c>
      <c r="L21" s="491">
        <v>157.53283999999999</v>
      </c>
      <c r="M21" s="491">
        <v>0.21506</v>
      </c>
      <c r="N21" s="491">
        <v>0</v>
      </c>
      <c r="O21" s="491">
        <v>0</v>
      </c>
    </row>
    <row r="22" spans="1:15" ht="13.5" customHeight="1">
      <c r="A22" s="486" t="s">
        <v>292</v>
      </c>
      <c r="B22" s="487">
        <v>0</v>
      </c>
      <c r="C22" s="487">
        <v>0</v>
      </c>
      <c r="D22" s="487">
        <v>0</v>
      </c>
      <c r="E22" s="487">
        <v>0</v>
      </c>
      <c r="F22" s="487">
        <v>0</v>
      </c>
      <c r="G22" s="487">
        <v>0</v>
      </c>
      <c r="H22" s="487">
        <v>0</v>
      </c>
      <c r="I22" s="487">
        <v>0</v>
      </c>
      <c r="J22" s="487">
        <v>316.28523999999999</v>
      </c>
      <c r="K22" s="487">
        <v>316.28523999999999</v>
      </c>
      <c r="L22" s="487">
        <v>316.28523999999999</v>
      </c>
      <c r="M22" s="487">
        <v>316.28523999999999</v>
      </c>
      <c r="N22" s="487">
        <v>0</v>
      </c>
      <c r="O22" s="487">
        <v>0</v>
      </c>
    </row>
    <row r="23" spans="1:15" ht="13.5" customHeight="1">
      <c r="A23" s="490" t="s">
        <v>280</v>
      </c>
      <c r="B23" s="491">
        <v>0</v>
      </c>
      <c r="C23" s="491">
        <v>0</v>
      </c>
      <c r="D23" s="491">
        <v>0</v>
      </c>
      <c r="E23" s="491">
        <v>0</v>
      </c>
      <c r="F23" s="491">
        <v>0</v>
      </c>
      <c r="G23" s="491">
        <v>0</v>
      </c>
      <c r="H23" s="491">
        <v>0</v>
      </c>
      <c r="I23" s="491">
        <v>0</v>
      </c>
      <c r="J23" s="491">
        <v>266.02386999999999</v>
      </c>
      <c r="K23" s="491">
        <v>266.02386999999999</v>
      </c>
      <c r="L23" s="491">
        <v>266.02386999999999</v>
      </c>
      <c r="M23" s="491">
        <v>266.02386999999999</v>
      </c>
      <c r="N23" s="491">
        <v>0</v>
      </c>
      <c r="O23" s="491">
        <v>0</v>
      </c>
    </row>
    <row r="24" spans="1:15" ht="13.5" customHeight="1">
      <c r="A24" s="490" t="s">
        <v>293</v>
      </c>
      <c r="B24" s="491">
        <v>0</v>
      </c>
      <c r="C24" s="491">
        <v>0</v>
      </c>
      <c r="D24" s="491">
        <v>0</v>
      </c>
      <c r="E24" s="491">
        <v>0</v>
      </c>
      <c r="F24" s="491">
        <v>0</v>
      </c>
      <c r="G24" s="491">
        <v>0</v>
      </c>
      <c r="H24" s="491">
        <v>0</v>
      </c>
      <c r="I24" s="491">
        <v>0</v>
      </c>
      <c r="J24" s="491">
        <v>50.261369999999992</v>
      </c>
      <c r="K24" s="491">
        <v>50.261369999999992</v>
      </c>
      <c r="L24" s="491">
        <v>50.261369999999992</v>
      </c>
      <c r="M24" s="491">
        <v>50.261369999999992</v>
      </c>
      <c r="N24" s="491">
        <v>0</v>
      </c>
      <c r="O24" s="491">
        <v>0</v>
      </c>
    </row>
    <row r="25" spans="1:15" ht="13.5" customHeight="1">
      <c r="A25" s="490" t="s">
        <v>282</v>
      </c>
      <c r="B25" s="491">
        <v>0</v>
      </c>
      <c r="C25" s="491">
        <v>0</v>
      </c>
      <c r="D25" s="491">
        <v>0</v>
      </c>
      <c r="E25" s="491">
        <v>0</v>
      </c>
      <c r="F25" s="491">
        <v>0</v>
      </c>
      <c r="G25" s="491">
        <v>0</v>
      </c>
      <c r="H25" s="491">
        <v>0</v>
      </c>
      <c r="I25" s="491">
        <v>0</v>
      </c>
      <c r="J25" s="491">
        <v>0</v>
      </c>
      <c r="K25" s="491">
        <v>0</v>
      </c>
      <c r="L25" s="491">
        <v>0</v>
      </c>
      <c r="M25" s="491">
        <v>0</v>
      </c>
      <c r="N25" s="491">
        <v>0</v>
      </c>
      <c r="O25" s="491">
        <v>0</v>
      </c>
    </row>
    <row r="26" spans="1:15" ht="13.5" customHeight="1">
      <c r="A26" s="490" t="s">
        <v>294</v>
      </c>
      <c r="B26" s="491">
        <v>0</v>
      </c>
      <c r="C26" s="491">
        <v>0</v>
      </c>
      <c r="D26" s="491">
        <v>0</v>
      </c>
      <c r="E26" s="491">
        <v>0</v>
      </c>
      <c r="F26" s="491">
        <v>0</v>
      </c>
      <c r="G26" s="491">
        <v>0</v>
      </c>
      <c r="H26" s="491">
        <v>0</v>
      </c>
      <c r="I26" s="491">
        <v>0</v>
      </c>
      <c r="J26" s="491">
        <v>0</v>
      </c>
      <c r="K26" s="491">
        <v>0</v>
      </c>
      <c r="L26" s="491">
        <v>0</v>
      </c>
      <c r="M26" s="491">
        <v>0</v>
      </c>
      <c r="N26" s="491">
        <v>0</v>
      </c>
      <c r="O26" s="491">
        <v>0</v>
      </c>
    </row>
    <row r="27" spans="1:15" ht="13.5" customHeight="1">
      <c r="A27" s="490" t="s">
        <v>290</v>
      </c>
      <c r="B27" s="491">
        <v>0</v>
      </c>
      <c r="C27" s="491">
        <v>0</v>
      </c>
      <c r="D27" s="491">
        <v>0</v>
      </c>
      <c r="E27" s="491">
        <v>0</v>
      </c>
      <c r="F27" s="491">
        <v>0</v>
      </c>
      <c r="G27" s="491">
        <v>0</v>
      </c>
      <c r="H27" s="491">
        <v>0</v>
      </c>
      <c r="I27" s="491">
        <v>0</v>
      </c>
      <c r="J27" s="491">
        <v>0</v>
      </c>
      <c r="K27" s="491">
        <v>0</v>
      </c>
      <c r="L27" s="491">
        <v>0</v>
      </c>
      <c r="M27" s="491">
        <v>0</v>
      </c>
      <c r="N27" s="491">
        <v>0</v>
      </c>
      <c r="O27" s="491">
        <v>0</v>
      </c>
    </row>
    <row r="28" spans="1:15" ht="22.5">
      <c r="A28" s="490" t="s">
        <v>285</v>
      </c>
      <c r="B28" s="491">
        <v>0</v>
      </c>
      <c r="C28" s="491">
        <v>0</v>
      </c>
      <c r="D28" s="491">
        <v>0</v>
      </c>
      <c r="E28" s="491">
        <v>0</v>
      </c>
      <c r="F28" s="491">
        <v>0</v>
      </c>
      <c r="G28" s="491">
        <v>0</v>
      </c>
      <c r="H28" s="491">
        <v>0</v>
      </c>
      <c r="I28" s="491">
        <v>0</v>
      </c>
      <c r="J28" s="491">
        <v>0</v>
      </c>
      <c r="K28" s="491">
        <v>0</v>
      </c>
      <c r="L28" s="491">
        <v>0</v>
      </c>
      <c r="M28" s="491">
        <v>0</v>
      </c>
      <c r="N28" s="491">
        <v>0</v>
      </c>
      <c r="O28" s="491">
        <v>0</v>
      </c>
    </row>
    <row r="29" spans="1:15" ht="13.5" customHeight="1">
      <c r="A29" s="490" t="s">
        <v>291</v>
      </c>
      <c r="B29" s="491">
        <v>0</v>
      </c>
      <c r="C29" s="491">
        <v>0</v>
      </c>
      <c r="D29" s="491">
        <v>0</v>
      </c>
      <c r="E29" s="491">
        <v>0</v>
      </c>
      <c r="F29" s="491">
        <v>0</v>
      </c>
      <c r="G29" s="491">
        <v>0</v>
      </c>
      <c r="H29" s="491">
        <v>0</v>
      </c>
      <c r="I29" s="491">
        <v>0</v>
      </c>
      <c r="J29" s="491">
        <v>0</v>
      </c>
      <c r="K29" s="491">
        <v>0</v>
      </c>
      <c r="L29" s="491">
        <v>0</v>
      </c>
      <c r="M29" s="491">
        <v>0</v>
      </c>
      <c r="N29" s="491">
        <v>0</v>
      </c>
      <c r="O29" s="491">
        <v>0</v>
      </c>
    </row>
    <row r="30" spans="1:15" ht="13.5" customHeight="1">
      <c r="A30" s="488" t="s">
        <v>295</v>
      </c>
      <c r="B30" s="489">
        <v>3523705.9404499992</v>
      </c>
      <c r="C30" s="489">
        <v>44639.076089999995</v>
      </c>
      <c r="D30" s="489">
        <v>8564.610279999999</v>
      </c>
      <c r="E30" s="489">
        <v>968.70059000000003</v>
      </c>
      <c r="F30" s="489">
        <v>2971.5267100000001</v>
      </c>
      <c r="G30" s="489">
        <v>703.92487000000006</v>
      </c>
      <c r="H30" s="489">
        <v>1640.0304900000001</v>
      </c>
      <c r="I30" s="489">
        <v>377.47558999999995</v>
      </c>
      <c r="J30" s="489">
        <v>30344.608750000003</v>
      </c>
      <c r="K30" s="489">
        <v>29929.594169999993</v>
      </c>
      <c r="L30" s="489">
        <v>3567226.7166800005</v>
      </c>
      <c r="M30" s="489">
        <v>76618.771309999996</v>
      </c>
      <c r="N30" s="489">
        <v>49257.740130000006</v>
      </c>
      <c r="O30" s="489">
        <v>6557.2098399999995</v>
      </c>
    </row>
    <row r="31" spans="1:15" ht="12.75" customHeight="1">
      <c r="A31" s="21" t="s">
        <v>296</v>
      </c>
      <c r="L31" s="125"/>
    </row>
    <row r="32" spans="1:15" ht="12.75" customHeight="1">
      <c r="B32" s="125"/>
      <c r="L32" s="125"/>
    </row>
    <row r="33" spans="1:15" ht="12.75" customHeight="1">
      <c r="A33" s="59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3" t="s">
        <v>965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06" customWidth="1"/>
    <col min="2" max="2" width="19.42578125" style="306" customWidth="1"/>
    <col min="3" max="16384" width="9.140625" style="306"/>
  </cols>
  <sheetData>
    <row r="1" spans="1:2">
      <c r="A1" s="140" t="s">
        <v>813</v>
      </c>
    </row>
    <row r="2" spans="1:2">
      <c r="A2" s="507" t="s">
        <v>814</v>
      </c>
    </row>
    <row r="4" spans="1:2">
      <c r="B4" s="13" t="s">
        <v>1371</v>
      </c>
    </row>
    <row r="5" spans="1:2" ht="50.25" customHeight="1">
      <c r="A5" s="747" t="s">
        <v>816</v>
      </c>
      <c r="B5" s="747" t="s">
        <v>815</v>
      </c>
    </row>
    <row r="6" spans="1:2" ht="12.75" customHeight="1">
      <c r="A6" s="763">
        <v>42735</v>
      </c>
      <c r="B6" s="764">
        <v>5360.5498586502081</v>
      </c>
    </row>
    <row r="7" spans="1:2" ht="12.75" customHeight="1">
      <c r="A7" s="763">
        <v>42825</v>
      </c>
      <c r="B7" s="764">
        <v>5005.380372951091</v>
      </c>
    </row>
    <row r="8" spans="1:2" ht="12.75" customHeight="1">
      <c r="A8" s="763">
        <v>42916</v>
      </c>
      <c r="B8" s="764">
        <v>18911.764140951622</v>
      </c>
    </row>
    <row r="9" spans="1:2" ht="12.75" customHeight="1">
      <c r="A9" s="763">
        <v>43008</v>
      </c>
      <c r="B9" s="764">
        <v>18246.356153693006</v>
      </c>
    </row>
    <row r="10" spans="1:2" ht="12.75" customHeight="1">
      <c r="A10" s="763">
        <v>43100</v>
      </c>
      <c r="B10" s="764">
        <v>17633.888775632091</v>
      </c>
    </row>
    <row r="11" spans="1:2" ht="12.75" customHeight="1">
      <c r="A11" s="763">
        <v>43190</v>
      </c>
      <c r="B11" s="764">
        <v>17240.995731634481</v>
      </c>
    </row>
    <row r="12" spans="1:2" ht="12.75" customHeight="1">
      <c r="A12" s="763">
        <v>43281</v>
      </c>
      <c r="B12" s="764">
        <v>16698.389825469505</v>
      </c>
    </row>
    <row r="13" spans="1:2" ht="12.75" customHeight="1">
      <c r="A13" s="763">
        <v>43373</v>
      </c>
      <c r="B13" s="764">
        <v>16133.227658106043</v>
      </c>
    </row>
    <row r="14" spans="1:2" ht="12.75" customHeight="1">
      <c r="A14" s="763">
        <v>43465</v>
      </c>
      <c r="B14" s="764">
        <v>15499.972177317672</v>
      </c>
    </row>
    <row r="15" spans="1:2" ht="12.75" customHeight="1">
      <c r="A15" s="763">
        <v>43555</v>
      </c>
      <c r="B15" s="764">
        <v>14762.952525051431</v>
      </c>
    </row>
    <row r="16" spans="1:2">
      <c r="A16" s="763">
        <v>43646</v>
      </c>
      <c r="B16" s="764">
        <v>14112.580264118389</v>
      </c>
    </row>
    <row r="17" spans="1:2">
      <c r="A17" s="763">
        <v>43738</v>
      </c>
      <c r="B17" s="764">
        <v>13377.254628707944</v>
      </c>
    </row>
    <row r="18" spans="1:2">
      <c r="A18" s="763">
        <v>43830</v>
      </c>
      <c r="B18" s="764">
        <v>12863.446034906099</v>
      </c>
    </row>
    <row r="19" spans="1:2">
      <c r="A19" s="763">
        <v>43921</v>
      </c>
      <c r="B19" s="764">
        <v>12442.159421328552</v>
      </c>
    </row>
    <row r="20" spans="1:2">
      <c r="A20" s="763">
        <v>44012</v>
      </c>
      <c r="B20" s="764">
        <v>12846.786085340766</v>
      </c>
    </row>
    <row r="21" spans="1:2">
      <c r="A21" s="763">
        <v>44104</v>
      </c>
      <c r="B21" s="764">
        <v>13140.129540115468</v>
      </c>
    </row>
    <row r="22" spans="1:2">
      <c r="A22" s="763">
        <v>44196</v>
      </c>
      <c r="B22" s="764">
        <v>12563.543457429161</v>
      </c>
    </row>
    <row r="23" spans="1:2">
      <c r="A23" s="763">
        <v>44286</v>
      </c>
      <c r="B23" s="764">
        <v>11828.083975048112</v>
      </c>
    </row>
    <row r="24" spans="1:2">
      <c r="A24" s="763">
        <v>44377</v>
      </c>
      <c r="B24" s="764">
        <v>11165.416486827258</v>
      </c>
    </row>
    <row r="25" spans="1:2">
      <c r="A25" s="763">
        <v>44469</v>
      </c>
      <c r="B25" s="764">
        <v>10458.457596389937</v>
      </c>
    </row>
    <row r="26" spans="1:2">
      <c r="A26" s="763">
        <v>44561</v>
      </c>
      <c r="B26" s="764">
        <v>9608.6311354436275</v>
      </c>
    </row>
    <row r="27" spans="1:2">
      <c r="A27" s="763">
        <v>44651</v>
      </c>
      <c r="B27" s="764">
        <v>8443.7301586037538</v>
      </c>
    </row>
    <row r="28" spans="1:2">
      <c r="A28" s="763">
        <v>44742</v>
      </c>
      <c r="B28" s="764">
        <v>8060.9663892759972</v>
      </c>
    </row>
    <row r="29" spans="1:2">
      <c r="A29" s="763">
        <v>44834</v>
      </c>
      <c r="B29" s="764">
        <v>7013.6522503152155</v>
      </c>
    </row>
    <row r="30" spans="1:2">
      <c r="A30" s="763">
        <v>44926</v>
      </c>
      <c r="B30" s="764">
        <v>5800.6025363328672</v>
      </c>
    </row>
    <row r="31" spans="1:2">
      <c r="A31" s="763">
        <v>45016</v>
      </c>
      <c r="B31" s="764">
        <v>4830.21774</v>
      </c>
    </row>
    <row r="32" spans="1:2">
      <c r="A32" s="763">
        <v>45107</v>
      </c>
      <c r="B32" s="764">
        <v>4182.1671299999998</v>
      </c>
    </row>
    <row r="33" spans="1:2">
      <c r="A33" s="763">
        <v>45199</v>
      </c>
      <c r="B33" s="764">
        <v>3485.3836900000001</v>
      </c>
    </row>
    <row r="34" spans="1:2">
      <c r="A34" s="763">
        <v>45291</v>
      </c>
      <c r="B34" s="764">
        <v>3575.3737800000004</v>
      </c>
    </row>
    <row r="35" spans="1:2">
      <c r="A35" s="763">
        <v>45382</v>
      </c>
      <c r="B35" s="764">
        <v>3590.4008199999994</v>
      </c>
    </row>
    <row r="36" spans="1:2">
      <c r="A36" s="763">
        <v>45473</v>
      </c>
      <c r="B36" s="764">
        <v>3775.4137700000001</v>
      </c>
    </row>
    <row r="37" spans="1:2">
      <c r="A37" s="21" t="s">
        <v>817</v>
      </c>
    </row>
    <row r="55" spans="8:8">
      <c r="H55" s="34" t="s">
        <v>966</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88" t="s">
        <v>683</v>
      </c>
      <c r="B1" s="495"/>
      <c r="C1" s="495"/>
      <c r="D1" s="496" t="s">
        <v>1662</v>
      </c>
      <c r="G1" s="961"/>
    </row>
    <row r="2" spans="1:7" ht="15" customHeight="1">
      <c r="A2" s="509" t="s">
        <v>684</v>
      </c>
      <c r="B2" s="495"/>
      <c r="C2" s="502"/>
      <c r="D2" s="503" t="s">
        <v>1663</v>
      </c>
    </row>
    <row r="3" spans="1:7" ht="15" customHeight="1">
      <c r="A3" s="936"/>
      <c r="B3" s="495"/>
      <c r="C3" s="502"/>
      <c r="D3" s="503"/>
    </row>
    <row r="4" spans="1:7" ht="15" customHeight="1">
      <c r="A4" s="140" t="s">
        <v>685</v>
      </c>
      <c r="B4" s="495"/>
      <c r="C4" s="502"/>
      <c r="D4" s="503"/>
    </row>
    <row r="5" spans="1:7" ht="15" customHeight="1">
      <c r="A5" s="504" t="s">
        <v>686</v>
      </c>
      <c r="B5" s="495"/>
      <c r="C5" s="502"/>
      <c r="D5" s="503"/>
    </row>
    <row r="6" spans="1:7" ht="15" customHeight="1">
      <c r="A6" s="924" t="s">
        <v>1253</v>
      </c>
      <c r="B6" s="765">
        <v>45473</v>
      </c>
      <c r="C6" s="502"/>
      <c r="D6" s="503"/>
    </row>
    <row r="7" spans="1:7" ht="23.25">
      <c r="A7" s="597" t="s">
        <v>232</v>
      </c>
      <c r="B7" s="494">
        <v>3</v>
      </c>
      <c r="C7" s="598"/>
      <c r="D7" s="599"/>
    </row>
    <row r="8" spans="1:7">
      <c r="B8" s="224"/>
      <c r="C8" s="225"/>
      <c r="D8" s="223"/>
      <c r="E8" s="226"/>
    </row>
    <row r="9" spans="1:7">
      <c r="A9" s="216" t="s">
        <v>687</v>
      </c>
    </row>
    <row r="10" spans="1:7">
      <c r="A10" s="505" t="s">
        <v>688</v>
      </c>
    </row>
    <row r="11" spans="1:7" ht="12.75" customHeight="1">
      <c r="A11"/>
      <c r="B11"/>
      <c r="C11"/>
      <c r="D11" s="13" t="s">
        <v>1371</v>
      </c>
    </row>
    <row r="12" spans="1:7" ht="44.25" customHeight="1">
      <c r="A12" s="915"/>
      <c r="B12" s="915"/>
      <c r="C12" s="1258" t="s">
        <v>335</v>
      </c>
      <c r="D12" s="1258"/>
    </row>
    <row r="13" spans="1:7" ht="22.5" customHeight="1">
      <c r="A13" s="1258" t="s">
        <v>235</v>
      </c>
      <c r="B13" s="492" t="s">
        <v>233</v>
      </c>
      <c r="C13" s="1258" t="s">
        <v>234</v>
      </c>
      <c r="D13" s="1258" t="s">
        <v>1252</v>
      </c>
    </row>
    <row r="14" spans="1:7" ht="22.5" customHeight="1">
      <c r="A14" s="1260"/>
      <c r="B14" s="920">
        <v>45473</v>
      </c>
      <c r="C14" s="1258"/>
      <c r="D14" s="1258"/>
      <c r="E14" s="317"/>
    </row>
    <row r="15" spans="1:7" ht="15">
      <c r="A15" s="442" t="s">
        <v>236</v>
      </c>
      <c r="B15" s="439">
        <v>3554.7583600000003</v>
      </c>
      <c r="C15" s="440">
        <v>-2.912498301501882E-2</v>
      </c>
      <c r="D15" s="439">
        <v>-106.63810999999987</v>
      </c>
      <c r="F15" s="52"/>
    </row>
    <row r="16" spans="1:7">
      <c r="A16" s="442" t="s">
        <v>237</v>
      </c>
      <c r="B16" s="439">
        <v>18290.72379</v>
      </c>
      <c r="C16" s="440">
        <v>0.41624589380727589</v>
      </c>
      <c r="D16" s="439">
        <v>5375.788700000001</v>
      </c>
    </row>
    <row r="17" spans="1:6" ht="22.5">
      <c r="A17" s="445" t="s">
        <v>238</v>
      </c>
      <c r="B17" s="439">
        <v>33.972940000000001</v>
      </c>
      <c r="C17" s="440">
        <v>0.46464568514438048</v>
      </c>
      <c r="D17" s="439">
        <v>10.777610000000003</v>
      </c>
      <c r="F17" s="52"/>
    </row>
    <row r="18" spans="1:6">
      <c r="A18" s="600" t="s">
        <v>240</v>
      </c>
      <c r="B18" s="601">
        <v>21879.455089999999</v>
      </c>
      <c r="C18" s="602">
        <v>0.31807702924236764</v>
      </c>
      <c r="D18" s="601">
        <v>5279.9281999999985</v>
      </c>
    </row>
    <row r="19" spans="1:6">
      <c r="A19" s="442" t="s">
        <v>239</v>
      </c>
      <c r="B19" s="443">
        <v>9244.8519099999994</v>
      </c>
      <c r="C19" s="444">
        <v>4.7297142932046468E-2</v>
      </c>
      <c r="D19" s="443">
        <v>417.50813999999991</v>
      </c>
    </row>
    <row r="20" spans="1:6">
      <c r="A20" s="442" t="s">
        <v>245</v>
      </c>
      <c r="B20" s="439">
        <v>0</v>
      </c>
      <c r="C20" s="914">
        <v>0</v>
      </c>
      <c r="D20" s="493">
        <v>0</v>
      </c>
    </row>
    <row r="21" spans="1:6">
      <c r="A21" s="442" t="s">
        <v>241</v>
      </c>
      <c r="B21" s="439">
        <v>1064.9259100000002</v>
      </c>
      <c r="C21" s="440">
        <v>-9.483486701357613E-2</v>
      </c>
      <c r="D21" s="439">
        <v>-111.57312999999999</v>
      </c>
    </row>
    <row r="22" spans="1:6">
      <c r="A22" s="442" t="s">
        <v>242</v>
      </c>
      <c r="B22" s="439">
        <v>11384.161960000001</v>
      </c>
      <c r="C22" s="440">
        <v>0.74742881687734142</v>
      </c>
      <c r="D22" s="439">
        <v>4869.3546900000019</v>
      </c>
    </row>
    <row r="23" spans="1:6" ht="22.5">
      <c r="A23" s="445" t="s">
        <v>243</v>
      </c>
      <c r="B23" s="439">
        <v>185.51533000000001</v>
      </c>
      <c r="C23" s="440">
        <v>1.2938007090535077</v>
      </c>
      <c r="D23" s="439">
        <v>104.63850000000001</v>
      </c>
    </row>
    <row r="24" spans="1:6">
      <c r="A24" s="600" t="s">
        <v>244</v>
      </c>
      <c r="B24" s="603">
        <v>21879.455109999999</v>
      </c>
      <c r="C24" s="604">
        <v>0.31807702885913142</v>
      </c>
      <c r="D24" s="603">
        <v>5279.9281999999985</v>
      </c>
    </row>
    <row r="25" spans="1:6">
      <c r="A25" s="21" t="s">
        <v>261</v>
      </c>
    </row>
    <row r="26" spans="1:6">
      <c r="A26" s="21"/>
    </row>
    <row r="27" spans="1:6">
      <c r="A27" s="217" t="s">
        <v>689</v>
      </c>
    </row>
    <row r="28" spans="1:6">
      <c r="A28" s="506" t="s">
        <v>690</v>
      </c>
    </row>
    <row r="29" spans="1:6">
      <c r="D29" s="13" t="s">
        <v>1371</v>
      </c>
    </row>
    <row r="30" spans="1:6" ht="47.25" customHeight="1">
      <c r="A30" s="916"/>
      <c r="B30" s="916"/>
      <c r="C30" s="1259" t="s">
        <v>355</v>
      </c>
      <c r="D30" s="1259"/>
    </row>
    <row r="31" spans="1:6" ht="24" customHeight="1">
      <c r="A31" s="1258" t="s">
        <v>235</v>
      </c>
      <c r="B31" s="492" t="s">
        <v>247</v>
      </c>
      <c r="C31" s="1258" t="s">
        <v>234</v>
      </c>
      <c r="D31" s="1258" t="s">
        <v>1252</v>
      </c>
    </row>
    <row r="32" spans="1:6" ht="24">
      <c r="A32" s="1260"/>
      <c r="B32" s="920" t="s">
        <v>1664</v>
      </c>
      <c r="C32" s="1258"/>
      <c r="D32" s="1258"/>
    </row>
    <row r="33" spans="1:4">
      <c r="A33" s="445" t="s">
        <v>248</v>
      </c>
      <c r="B33" s="497">
        <v>671.70332000000008</v>
      </c>
      <c r="C33" s="440">
        <v>0.57758848062187473</v>
      </c>
      <c r="D33" s="439">
        <v>245.92478000000011</v>
      </c>
    </row>
    <row r="34" spans="1:4">
      <c r="A34" s="445" t="s">
        <v>249</v>
      </c>
      <c r="B34" s="497">
        <v>201.32718</v>
      </c>
      <c r="C34" s="440">
        <v>0.4580007982074154</v>
      </c>
      <c r="D34" s="439">
        <v>63.242770000000007</v>
      </c>
    </row>
    <row r="35" spans="1:4">
      <c r="A35" s="445" t="s">
        <v>250</v>
      </c>
      <c r="B35" s="497">
        <v>470.37614000000002</v>
      </c>
      <c r="C35" s="440">
        <v>0.63498692170048787</v>
      </c>
      <c r="D35" s="439">
        <v>182.68200999999999</v>
      </c>
    </row>
    <row r="36" spans="1:4">
      <c r="A36" s="445" t="s">
        <v>251</v>
      </c>
      <c r="B36" s="497">
        <v>477.26911000000001</v>
      </c>
      <c r="C36" s="440">
        <v>0.13910642689736796</v>
      </c>
      <c r="D36" s="439">
        <v>58.283579999999972</v>
      </c>
    </row>
    <row r="37" spans="1:4">
      <c r="A37" s="445" t="s">
        <v>252</v>
      </c>
      <c r="B37" s="497">
        <v>259.04854</v>
      </c>
      <c r="C37" s="440">
        <v>1.346731778233911</v>
      </c>
      <c r="D37" s="439">
        <v>148.66160000000002</v>
      </c>
    </row>
    <row r="38" spans="1:4" ht="22.5">
      <c r="A38" s="445" t="s">
        <v>253</v>
      </c>
      <c r="B38" s="497">
        <v>218.22057000000001</v>
      </c>
      <c r="C38" s="498">
        <v>-0.29286595249835701</v>
      </c>
      <c r="D38" s="439">
        <v>-90.378019999999935</v>
      </c>
    </row>
    <row r="39" spans="1:4">
      <c r="A39" s="445" t="s">
        <v>255</v>
      </c>
      <c r="B39" s="497">
        <v>315.47762</v>
      </c>
      <c r="C39" s="440">
        <v>-0.15568754229890669</v>
      </c>
      <c r="D39" s="439">
        <v>-58.17270000000002</v>
      </c>
    </row>
    <row r="40" spans="1:4">
      <c r="A40" s="445" t="s">
        <v>254</v>
      </c>
      <c r="B40" s="497">
        <v>566.43032999999991</v>
      </c>
      <c r="C40" s="440">
        <v>5.7256836808770167E-2</v>
      </c>
      <c r="D40" s="439">
        <v>30.675619999999981</v>
      </c>
    </row>
    <row r="41" spans="1:4" ht="22.5">
      <c r="A41" s="445" t="s">
        <v>256</v>
      </c>
      <c r="B41" s="497">
        <v>-250.95271000000002</v>
      </c>
      <c r="C41" s="498">
        <v>0.54809323794377185</v>
      </c>
      <c r="D41" s="439">
        <v>-88.848320000000001</v>
      </c>
    </row>
    <row r="42" spans="1:4">
      <c r="A42" s="445" t="s">
        <v>258</v>
      </c>
      <c r="B42" s="497">
        <v>1464.4500499999999</v>
      </c>
      <c r="C42" s="440">
        <v>0.20193101954417966</v>
      </c>
      <c r="D42" s="439">
        <v>246.03565999999978</v>
      </c>
    </row>
    <row r="43" spans="1:4">
      <c r="A43" s="445" t="s">
        <v>257</v>
      </c>
      <c r="B43" s="497">
        <v>1026.8060500000001</v>
      </c>
      <c r="C43" s="440">
        <v>0.30932406148298625</v>
      </c>
      <c r="D43" s="439">
        <v>242.57999000000007</v>
      </c>
    </row>
    <row r="44" spans="1:4" ht="22.5">
      <c r="A44" s="445" t="s">
        <v>259</v>
      </c>
      <c r="B44" s="497">
        <v>437.64400000000001</v>
      </c>
      <c r="C44" s="498">
        <v>7.9589195775943526E-3</v>
      </c>
      <c r="D44" s="439">
        <v>3.4556699999999978</v>
      </c>
    </row>
    <row r="45" spans="1:4">
      <c r="A45" s="445" t="s">
        <v>262</v>
      </c>
      <c r="B45" s="497">
        <v>6.1294799999999992</v>
      </c>
      <c r="C45" s="498">
        <v>29.941342756183701</v>
      </c>
      <c r="D45" s="439">
        <v>5.931379999999999</v>
      </c>
    </row>
    <row r="46" spans="1:4" ht="21.75">
      <c r="A46" s="605" t="s">
        <v>260</v>
      </c>
      <c r="B46" s="606">
        <v>431.51452</v>
      </c>
      <c r="C46" s="607">
        <v>-5.7045293392896171E-3</v>
      </c>
      <c r="D46" s="601">
        <v>-2.4757100000000491</v>
      </c>
    </row>
    <row r="47" spans="1:4">
      <c r="A47" s="21" t="s">
        <v>261</v>
      </c>
    </row>
    <row r="49" spans="1:5">
      <c r="A49" s="217" t="s">
        <v>1103</v>
      </c>
    </row>
    <row r="50" spans="1:5">
      <c r="A50" s="506" t="s">
        <v>692</v>
      </c>
    </row>
    <row r="51" spans="1:5">
      <c r="B51" s="64"/>
      <c r="C51" s="13" t="s">
        <v>1371</v>
      </c>
    </row>
    <row r="52" spans="1:5" ht="22.5">
      <c r="A52" s="1258" t="s">
        <v>235</v>
      </c>
      <c r="B52" s="492" t="s">
        <v>247</v>
      </c>
      <c r="C52" s="923" t="s">
        <v>32</v>
      </c>
      <c r="D52" s="1261"/>
      <c r="E52" s="1261"/>
    </row>
    <row r="53" spans="1:5" ht="24">
      <c r="A53" s="1260"/>
      <c r="B53" s="920" t="s">
        <v>1664</v>
      </c>
      <c r="C53" s="927" t="s">
        <v>30</v>
      </c>
      <c r="D53" s="1261"/>
      <c r="E53" s="1261"/>
    </row>
    <row r="54" spans="1:5">
      <c r="A54" s="499" t="s">
        <v>263</v>
      </c>
      <c r="B54" s="500">
        <v>38268.954859999998</v>
      </c>
      <c r="C54" s="440">
        <f>B54/B$57</f>
        <v>0.88443592510350444</v>
      </c>
      <c r="D54" s="219"/>
      <c r="E54" s="220"/>
    </row>
    <row r="55" spans="1:5" ht="22.5">
      <c r="A55" s="445" t="s">
        <v>264</v>
      </c>
      <c r="B55" s="500">
        <v>0</v>
      </c>
      <c r="C55" s="440">
        <f t="shared" ref="C55:C56" si="0">B55/B$57</f>
        <v>0</v>
      </c>
      <c r="D55" s="219"/>
      <c r="E55" s="220"/>
    </row>
    <row r="56" spans="1:5" ht="22.5">
      <c r="A56" s="445" t="s">
        <v>265</v>
      </c>
      <c r="B56" s="500">
        <v>5000.3807400000005</v>
      </c>
      <c r="C56" s="440">
        <f t="shared" si="0"/>
        <v>0.11556407489649553</v>
      </c>
      <c r="D56" s="219"/>
      <c r="E56" s="220"/>
    </row>
    <row r="57" spans="1:5">
      <c r="A57" s="608" t="s">
        <v>266</v>
      </c>
      <c r="B57" s="609">
        <v>43269.335599999999</v>
      </c>
      <c r="C57" s="607">
        <f>SUM(C54:C56)</f>
        <v>1</v>
      </c>
      <c r="D57" s="221"/>
      <c r="E57" s="222"/>
    </row>
    <row r="58" spans="1:5">
      <c r="A58" s="21" t="s">
        <v>246</v>
      </c>
      <c r="C58" s="925"/>
    </row>
    <row r="59" spans="1:5">
      <c r="A59" s="21"/>
    </row>
    <row r="60" spans="1:5">
      <c r="A60" s="217" t="s">
        <v>693</v>
      </c>
    </row>
    <row r="61" spans="1:5">
      <c r="A61" s="506" t="s">
        <v>694</v>
      </c>
    </row>
    <row r="62" spans="1:5">
      <c r="A62" s="21"/>
      <c r="B62" s="64"/>
      <c r="C62" s="13" t="s">
        <v>1371</v>
      </c>
    </row>
    <row r="63" spans="1:5" ht="22.5">
      <c r="A63" s="1258" t="s">
        <v>235</v>
      </c>
      <c r="B63" s="492" t="s">
        <v>233</v>
      </c>
      <c r="C63" s="923" t="s">
        <v>32</v>
      </c>
    </row>
    <row r="64" spans="1:5">
      <c r="A64" s="1260"/>
      <c r="B64" s="920">
        <v>45473</v>
      </c>
      <c r="C64" s="927" t="s">
        <v>30</v>
      </c>
    </row>
    <row r="65" spans="1:5">
      <c r="A65" s="499" t="s">
        <v>267</v>
      </c>
      <c r="B65" s="500">
        <v>11427.96315</v>
      </c>
      <c r="C65" s="440">
        <f>B65/B$68</f>
        <v>0.86702994210462492</v>
      </c>
    </row>
    <row r="66" spans="1:5" ht="22.5">
      <c r="A66" s="445" t="s">
        <v>264</v>
      </c>
      <c r="B66" s="500">
        <v>0</v>
      </c>
      <c r="C66" s="440">
        <f t="shared" ref="C66:C67" si="1">B66/B$68</f>
        <v>0</v>
      </c>
    </row>
    <row r="67" spans="1:5" ht="22.5">
      <c r="A67" s="445" t="s">
        <v>265</v>
      </c>
      <c r="B67" s="500">
        <v>1752.6233500000001</v>
      </c>
      <c r="C67" s="440">
        <f t="shared" si="1"/>
        <v>0.13297005789537517</v>
      </c>
    </row>
    <row r="68" spans="1:5">
      <c r="A68" s="608" t="s">
        <v>268</v>
      </c>
      <c r="B68" s="609">
        <v>13180.586499999999</v>
      </c>
      <c r="C68" s="607">
        <f>SUM(C65:C67)</f>
        <v>1</v>
      </c>
    </row>
    <row r="69" spans="1:5">
      <c r="A69" s="21" t="s">
        <v>261</v>
      </c>
      <c r="C69" s="926"/>
    </row>
    <row r="70" spans="1:5">
      <c r="A70" s="937"/>
      <c r="C70" s="926"/>
    </row>
    <row r="71" spans="1:5">
      <c r="A71" s="937"/>
    </row>
    <row r="72" spans="1:5">
      <c r="A72" s="594" t="s">
        <v>81</v>
      </c>
      <c r="E72" s="34" t="s">
        <v>1032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46" customWidth="1"/>
    <col min="2" max="2" width="19.28515625" style="746" customWidth="1"/>
    <col min="3" max="16384" width="9.140625" style="746"/>
  </cols>
  <sheetData>
    <row r="1" spans="1:7" ht="12.75">
      <c r="A1" s="140" t="s">
        <v>818</v>
      </c>
      <c r="G1" s="55"/>
    </row>
    <row r="2" spans="1:7">
      <c r="A2" s="507" t="s">
        <v>819</v>
      </c>
    </row>
    <row r="4" spans="1:7">
      <c r="B4" s="13" t="s">
        <v>1371</v>
      </c>
    </row>
    <row r="5" spans="1:7" ht="48">
      <c r="A5" s="750" t="s">
        <v>816</v>
      </c>
      <c r="B5" s="750" t="s">
        <v>820</v>
      </c>
    </row>
    <row r="6" spans="1:7">
      <c r="A6" s="749">
        <v>42735</v>
      </c>
      <c r="B6" s="748">
        <v>159731.2424712987</v>
      </c>
    </row>
    <row r="7" spans="1:7">
      <c r="A7" s="749">
        <v>42825</v>
      </c>
      <c r="B7" s="748">
        <v>152142.7703311434</v>
      </c>
    </row>
    <row r="8" spans="1:7">
      <c r="A8" s="749">
        <v>42916</v>
      </c>
      <c r="B8" s="748">
        <v>116428.2208043002</v>
      </c>
    </row>
    <row r="9" spans="1:7">
      <c r="A9" s="749">
        <v>43008</v>
      </c>
      <c r="B9" s="748">
        <v>118674.3446187537</v>
      </c>
    </row>
    <row r="10" spans="1:7">
      <c r="A10" s="749">
        <v>43100</v>
      </c>
      <c r="B10" s="748">
        <v>146958.99762028002</v>
      </c>
    </row>
    <row r="11" spans="1:7">
      <c r="A11" s="749">
        <v>43190</v>
      </c>
      <c r="B11" s="748">
        <v>119567.87473754065</v>
      </c>
    </row>
    <row r="12" spans="1:7">
      <c r="A12" s="749">
        <v>43281</v>
      </c>
      <c r="B12" s="748">
        <v>112576.96625788041</v>
      </c>
    </row>
    <row r="13" spans="1:7">
      <c r="A13" s="749">
        <v>43373</v>
      </c>
      <c r="B13" s="748">
        <v>107630.01178445814</v>
      </c>
    </row>
    <row r="14" spans="1:7">
      <c r="A14" s="749">
        <v>43465</v>
      </c>
      <c r="B14" s="748">
        <v>150092.2386395912</v>
      </c>
    </row>
    <row r="15" spans="1:7">
      <c r="A15" s="749">
        <v>43555</v>
      </c>
      <c r="B15" s="748">
        <v>148003.31107704557</v>
      </c>
    </row>
    <row r="16" spans="1:7">
      <c r="A16" s="749" t="s">
        <v>826</v>
      </c>
      <c r="B16" s="748">
        <v>127856.52876766871</v>
      </c>
    </row>
    <row r="17" spans="1:2">
      <c r="A17" s="749">
        <v>43738</v>
      </c>
      <c r="B17" s="748">
        <v>157048.07618289202</v>
      </c>
    </row>
    <row r="18" spans="1:2">
      <c r="A18" s="749">
        <v>43830</v>
      </c>
      <c r="B18" s="748">
        <v>168550.04707545295</v>
      </c>
    </row>
    <row r="19" spans="1:2">
      <c r="A19" s="749">
        <v>43921</v>
      </c>
      <c r="B19" s="748">
        <v>167446.26327029002</v>
      </c>
    </row>
    <row r="20" spans="1:2">
      <c r="A20" s="749">
        <v>44012</v>
      </c>
      <c r="B20" s="748">
        <v>203899.62697723808</v>
      </c>
    </row>
    <row r="21" spans="1:2">
      <c r="A21" s="749">
        <v>44104</v>
      </c>
      <c r="B21" s="748">
        <v>177869.08103258343</v>
      </c>
    </row>
    <row r="22" spans="1:2">
      <c r="A22" s="749">
        <v>44196</v>
      </c>
      <c r="B22" s="748">
        <v>241493.62867476273</v>
      </c>
    </row>
    <row r="23" spans="1:2">
      <c r="A23" s="749">
        <v>44286</v>
      </c>
      <c r="B23" s="748">
        <v>237645.01494060655</v>
      </c>
    </row>
    <row r="24" spans="1:2">
      <c r="A24" s="749">
        <v>44377</v>
      </c>
      <c r="B24" s="748">
        <v>240655.43032848896</v>
      </c>
    </row>
    <row r="25" spans="1:2">
      <c r="A25" s="749">
        <v>44469</v>
      </c>
      <c r="B25" s="748">
        <v>229136.77986196824</v>
      </c>
    </row>
    <row r="26" spans="1:2">
      <c r="A26" s="749">
        <v>44561</v>
      </c>
      <c r="B26" s="748">
        <v>273254.65849625051</v>
      </c>
    </row>
    <row r="27" spans="1:2">
      <c r="A27" s="749">
        <v>44651</v>
      </c>
      <c r="B27" s="748">
        <v>278508.74748423917</v>
      </c>
    </row>
    <row r="28" spans="1:2">
      <c r="A28" s="749">
        <v>44742</v>
      </c>
      <c r="B28" s="748">
        <v>266351.77529232198</v>
      </c>
    </row>
    <row r="29" spans="1:2">
      <c r="A29" s="749">
        <v>44834</v>
      </c>
      <c r="B29" s="748">
        <v>265029.92544163507</v>
      </c>
    </row>
    <row r="30" spans="1:2">
      <c r="A30" s="749">
        <v>44926</v>
      </c>
      <c r="B30" s="748">
        <v>263543.03537062841</v>
      </c>
    </row>
    <row r="31" spans="1:2">
      <c r="A31" s="749">
        <v>45016</v>
      </c>
      <c r="B31" s="748">
        <v>244156.93771999999</v>
      </c>
    </row>
    <row r="32" spans="1:2">
      <c r="A32" s="749">
        <v>45107</v>
      </c>
      <c r="B32" s="748">
        <v>234053.524</v>
      </c>
    </row>
    <row r="33" spans="1:2">
      <c r="A33" s="749">
        <v>45199</v>
      </c>
      <c r="B33" s="748">
        <v>224970.11106000002</v>
      </c>
    </row>
    <row r="34" spans="1:2">
      <c r="A34" s="749">
        <v>45291</v>
      </c>
      <c r="B34" s="748">
        <v>323570.09602</v>
      </c>
    </row>
    <row r="35" spans="1:2">
      <c r="A35" s="749">
        <v>45382</v>
      </c>
      <c r="B35" s="748">
        <v>269463.70104999997</v>
      </c>
    </row>
    <row r="36" spans="1:2">
      <c r="A36" s="749">
        <v>45473</v>
      </c>
      <c r="B36" s="748">
        <v>288421.93462999997</v>
      </c>
    </row>
    <row r="37" spans="1:2">
      <c r="A37" s="21" t="s">
        <v>817</v>
      </c>
    </row>
    <row r="60" spans="8:8">
      <c r="H60" s="34" t="s">
        <v>1033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3" t="s">
        <v>712</v>
      </c>
      <c r="D1" s="130" t="str">
        <f>Naslovnica!A20</f>
        <v>Kolovoz 2024.</v>
      </c>
    </row>
    <row r="2" spans="1:13" ht="12.75" customHeight="1">
      <c r="A2" s="534" t="s">
        <v>713</v>
      </c>
      <c r="D2" s="512" t="str">
        <f>Naslovnica!A24</f>
        <v>August 2024</v>
      </c>
    </row>
    <row r="3" spans="1:13" ht="12.75" customHeight="1"/>
    <row r="4" spans="1:13" ht="12.75" customHeight="1">
      <c r="D4" s="13" t="s">
        <v>1371</v>
      </c>
      <c r="E4" s="290"/>
      <c r="F4" s="290"/>
      <c r="G4" s="290"/>
      <c r="J4" s="290"/>
      <c r="K4" s="290"/>
      <c r="L4" s="290"/>
      <c r="M4" s="290"/>
    </row>
    <row r="5" spans="1:13" ht="31.5" customHeight="1">
      <c r="A5" s="721"/>
      <c r="B5" s="722" t="str">
        <f>D1</f>
        <v>Kolovoz 2024.</v>
      </c>
      <c r="C5" s="723" t="s">
        <v>613</v>
      </c>
      <c r="D5" s="723" t="s">
        <v>18</v>
      </c>
      <c r="E5" s="288"/>
      <c r="F5" s="289"/>
      <c r="G5" s="289"/>
      <c r="H5" s="288"/>
      <c r="I5" s="288"/>
      <c r="J5" s="288"/>
      <c r="K5" s="1135"/>
      <c r="L5" s="1135"/>
      <c r="M5" s="1135"/>
    </row>
    <row r="6" spans="1:13" s="254" customFormat="1" ht="24">
      <c r="A6" s="721"/>
      <c r="B6" s="724" t="str">
        <f>D2</f>
        <v>August 2024</v>
      </c>
      <c r="C6" s="724" t="s">
        <v>45</v>
      </c>
      <c r="D6" s="739" t="s">
        <v>227</v>
      </c>
      <c r="E6" s="288"/>
      <c r="F6" s="289"/>
      <c r="G6" s="289"/>
      <c r="H6" s="288"/>
      <c r="I6" s="288"/>
      <c r="J6" s="288"/>
      <c r="K6" s="1135"/>
      <c r="L6" s="1135"/>
      <c r="M6" s="1135"/>
    </row>
    <row r="7" spans="1:13" ht="24">
      <c r="A7" s="725" t="s">
        <v>763</v>
      </c>
      <c r="B7" s="726">
        <v>4018.5616786727905</v>
      </c>
      <c r="C7" s="726">
        <v>8.9756099999844992</v>
      </c>
      <c r="D7" s="726"/>
      <c r="E7" s="282"/>
      <c r="F7" s="289"/>
      <c r="G7" s="712"/>
      <c r="H7" s="282"/>
      <c r="I7" s="282"/>
      <c r="J7" s="282"/>
      <c r="K7" s="1135"/>
      <c r="L7" s="1135"/>
      <c r="M7" s="1135"/>
    </row>
    <row r="8" spans="1:13" s="254" customFormat="1">
      <c r="A8" s="727" t="s">
        <v>887</v>
      </c>
      <c r="B8" s="728"/>
      <c r="C8" s="728"/>
      <c r="D8" s="728"/>
      <c r="E8" s="282"/>
      <c r="F8" s="282"/>
      <c r="G8" s="282"/>
      <c r="H8" s="282"/>
      <c r="I8" s="282"/>
      <c r="J8" s="282"/>
      <c r="K8" s="282"/>
      <c r="L8" s="282"/>
      <c r="M8" s="282"/>
    </row>
    <row r="9" spans="1:13" s="254" customFormat="1">
      <c r="A9" s="729" t="s">
        <v>764</v>
      </c>
      <c r="B9" s="726">
        <v>130253.5227</v>
      </c>
      <c r="C9" s="726">
        <v>-56.95413000001281</v>
      </c>
      <c r="D9" s="726">
        <v>982549.61331000004</v>
      </c>
      <c r="E9" s="282"/>
      <c r="F9" s="282"/>
      <c r="G9" s="282"/>
      <c r="H9" s="282"/>
      <c r="I9" s="282"/>
      <c r="J9" s="282"/>
      <c r="K9" s="282"/>
      <c r="L9" s="282"/>
      <c r="M9" s="282"/>
    </row>
    <row r="10" spans="1:13" s="254" customFormat="1">
      <c r="A10" s="729" t="s">
        <v>765</v>
      </c>
      <c r="B10" s="726">
        <v>43615.525869999998</v>
      </c>
      <c r="C10" s="726">
        <v>-8751.7528500000044</v>
      </c>
      <c r="D10" s="726">
        <v>451640.83468999999</v>
      </c>
      <c r="E10" s="282"/>
      <c r="F10" s="282"/>
      <c r="G10" s="282"/>
      <c r="H10" s="282"/>
      <c r="I10" s="282"/>
      <c r="J10" s="282"/>
      <c r="K10" s="282"/>
      <c r="L10" s="282"/>
      <c r="M10" s="282"/>
    </row>
    <row r="11" spans="1:13" s="254" customFormat="1" ht="24">
      <c r="A11" s="730" t="s">
        <v>766</v>
      </c>
      <c r="B11" s="726">
        <v>5426.1310300000005</v>
      </c>
      <c r="C11" s="726">
        <v>-1274.6635199999992</v>
      </c>
      <c r="D11" s="726">
        <v>33826.768309999999</v>
      </c>
      <c r="E11" s="282"/>
      <c r="F11" s="282"/>
      <c r="G11" s="282"/>
      <c r="H11" s="282"/>
      <c r="I11" s="282"/>
      <c r="J11" s="282"/>
      <c r="K11" s="282"/>
      <c r="L11" s="282"/>
      <c r="M11" s="282"/>
    </row>
    <row r="12" spans="1:13" s="254" customFormat="1">
      <c r="A12" s="729" t="s">
        <v>767</v>
      </c>
      <c r="B12" s="726">
        <v>393.52967000000001</v>
      </c>
      <c r="C12" s="726">
        <v>-89.450530000000015</v>
      </c>
      <c r="D12" s="726">
        <v>3730.8326399999996</v>
      </c>
      <c r="E12" s="282"/>
      <c r="F12" s="282"/>
      <c r="G12" s="282"/>
      <c r="H12" s="282"/>
      <c r="I12" s="282"/>
      <c r="J12" s="282"/>
      <c r="K12" s="282"/>
      <c r="L12" s="282"/>
      <c r="M12" s="282"/>
    </row>
    <row r="13" spans="1:13" s="254" customFormat="1">
      <c r="A13" s="730" t="s">
        <v>768</v>
      </c>
      <c r="B13" s="726">
        <v>86.126179999999991</v>
      </c>
      <c r="C13" s="726">
        <v>-134.94364999999999</v>
      </c>
      <c r="D13" s="726">
        <v>1136.63338</v>
      </c>
      <c r="E13" s="282"/>
      <c r="F13" s="282"/>
      <c r="G13" s="282"/>
      <c r="H13" s="282"/>
      <c r="I13" s="282"/>
      <c r="J13" s="282"/>
      <c r="K13" s="282"/>
      <c r="L13" s="282"/>
      <c r="M13" s="282"/>
    </row>
    <row r="14" spans="1:13" s="1052" customFormat="1" ht="24">
      <c r="A14" s="730" t="s">
        <v>1409</v>
      </c>
      <c r="B14" s="726">
        <v>0</v>
      </c>
      <c r="C14" s="726">
        <v>0</v>
      </c>
      <c r="D14" s="726">
        <v>7604.7185499999996</v>
      </c>
      <c r="E14" s="1067"/>
      <c r="F14" s="1067"/>
      <c r="G14" s="1067"/>
      <c r="H14" s="1067"/>
      <c r="I14" s="1067"/>
      <c r="J14" s="1067"/>
      <c r="K14" s="1067"/>
      <c r="L14" s="1067"/>
      <c r="M14" s="1067"/>
    </row>
    <row r="15" spans="1:13" s="1052" customFormat="1" ht="24">
      <c r="A15" s="730" t="s">
        <v>1410</v>
      </c>
      <c r="B15" s="1068">
        <v>4.7999999999999996E-4</v>
      </c>
      <c r="C15" s="1068">
        <v>-6.9999999999999988E-4</v>
      </c>
      <c r="D15" s="1068">
        <v>7.8300000000000002E-3</v>
      </c>
      <c r="E15" s="1067"/>
      <c r="F15" s="1067"/>
      <c r="G15" s="1067"/>
      <c r="H15" s="1067"/>
      <c r="I15" s="1067"/>
      <c r="J15" s="1067"/>
      <c r="K15" s="1067"/>
      <c r="L15" s="1067"/>
      <c r="M15" s="1067"/>
    </row>
    <row r="16" spans="1:13" s="254" customFormat="1">
      <c r="A16" s="947" t="s">
        <v>769</v>
      </c>
      <c r="B16" s="948">
        <v>179774.83592999994</v>
      </c>
      <c r="C16" s="948">
        <v>-10307.765380000015</v>
      </c>
      <c r="D16" s="948">
        <v>1480489.4087100001</v>
      </c>
      <c r="E16" s="282"/>
      <c r="F16" s="282"/>
      <c r="G16" s="282"/>
      <c r="H16" s="282"/>
      <c r="I16" s="282"/>
      <c r="J16" s="282"/>
      <c r="K16" s="282"/>
      <c r="L16" s="282"/>
      <c r="M16" s="282"/>
    </row>
    <row r="17" spans="1:14" s="254" customFormat="1">
      <c r="A17" s="727" t="s">
        <v>770</v>
      </c>
      <c r="B17" s="726"/>
      <c r="C17" s="726"/>
      <c r="D17" s="726"/>
      <c r="E17" s="282"/>
      <c r="F17" s="282"/>
      <c r="G17" s="282"/>
      <c r="H17" s="282"/>
      <c r="I17" s="282"/>
      <c r="J17" s="282"/>
      <c r="K17" s="282"/>
      <c r="L17" s="282"/>
      <c r="M17" s="282"/>
    </row>
    <row r="18" spans="1:14" s="254" customFormat="1">
      <c r="A18" s="729" t="s">
        <v>771</v>
      </c>
      <c r="B18" s="726">
        <v>0.30326999999999998</v>
      </c>
      <c r="C18" s="726">
        <v>0.27840999999999999</v>
      </c>
      <c r="D18" s="726">
        <v>30.255189999999999</v>
      </c>
      <c r="E18" s="282"/>
      <c r="F18" s="282"/>
      <c r="G18" s="282"/>
      <c r="H18" s="282"/>
      <c r="I18" s="282"/>
      <c r="J18" s="282"/>
      <c r="K18" s="282"/>
      <c r="L18" s="282"/>
      <c r="M18" s="282"/>
    </row>
    <row r="19" spans="1:14" s="254" customFormat="1">
      <c r="A19" s="731" t="s">
        <v>772</v>
      </c>
      <c r="B19" s="726">
        <v>0</v>
      </c>
      <c r="C19" s="726">
        <v>0</v>
      </c>
      <c r="D19" s="726">
        <v>28.03811</v>
      </c>
      <c r="E19" s="282"/>
      <c r="F19" s="282"/>
      <c r="G19" s="282"/>
      <c r="H19" s="282"/>
      <c r="I19" s="282"/>
      <c r="J19" s="282"/>
      <c r="K19" s="282"/>
      <c r="L19" s="282"/>
      <c r="M19" s="282"/>
    </row>
    <row r="20" spans="1:14" s="254" customFormat="1">
      <c r="A20" s="731" t="s">
        <v>773</v>
      </c>
      <c r="B20" s="732">
        <v>0.30326999999999998</v>
      </c>
      <c r="C20" s="732">
        <v>0.27840999999999999</v>
      </c>
      <c r="D20" s="726">
        <v>2.2170800000000002</v>
      </c>
      <c r="E20" s="282"/>
      <c r="F20" s="282"/>
      <c r="G20" s="282"/>
      <c r="H20" s="282"/>
      <c r="I20" s="282"/>
      <c r="J20" s="282"/>
      <c r="K20" s="282"/>
      <c r="L20" s="282"/>
      <c r="M20" s="282"/>
    </row>
    <row r="21" spans="1:14" s="254" customFormat="1">
      <c r="A21" s="729" t="s">
        <v>774</v>
      </c>
      <c r="B21" s="726">
        <v>144535.03112999999</v>
      </c>
      <c r="C21" s="726">
        <v>2259.6498199999915</v>
      </c>
      <c r="D21" s="726">
        <v>1213396.5461299999</v>
      </c>
      <c r="E21" s="282"/>
      <c r="F21" s="282"/>
      <c r="G21" s="282"/>
      <c r="H21" s="282"/>
      <c r="I21" s="282"/>
      <c r="J21" s="282"/>
      <c r="K21" s="282"/>
      <c r="L21" s="282"/>
      <c r="M21" s="282"/>
    </row>
    <row r="22" spans="1:14" s="254" customFormat="1">
      <c r="A22" s="731" t="s">
        <v>775</v>
      </c>
      <c r="B22" s="726">
        <v>130833.21004999999</v>
      </c>
      <c r="C22" s="726">
        <v>-1381.773760000011</v>
      </c>
      <c r="D22" s="726">
        <v>985313.74269999994</v>
      </c>
      <c r="E22" s="282"/>
      <c r="F22" s="282"/>
      <c r="G22" s="282"/>
      <c r="H22" s="282"/>
      <c r="I22" s="282"/>
      <c r="J22" s="282"/>
      <c r="K22" s="282"/>
      <c r="L22" s="282"/>
      <c r="M22" s="282"/>
    </row>
    <row r="23" spans="1:14" s="254" customFormat="1">
      <c r="A23" s="731" t="s">
        <v>776</v>
      </c>
      <c r="B23" s="726">
        <v>13701.82108</v>
      </c>
      <c r="C23" s="726">
        <v>3641.4235800000006</v>
      </c>
      <c r="D23" s="726">
        <v>220478.08487999995</v>
      </c>
      <c r="E23" s="282"/>
      <c r="F23" s="282"/>
      <c r="G23" s="282"/>
      <c r="H23" s="282"/>
      <c r="I23" s="282"/>
      <c r="J23" s="282"/>
      <c r="K23" s="282"/>
      <c r="L23" s="282"/>
      <c r="M23" s="282"/>
    </row>
    <row r="24" spans="1:14" s="1052" customFormat="1" ht="30.75" customHeight="1">
      <c r="A24" s="1069" t="s">
        <v>1411</v>
      </c>
      <c r="B24" s="726">
        <v>0</v>
      </c>
      <c r="C24" s="726">
        <v>0</v>
      </c>
      <c r="D24" s="726">
        <v>7604.7185499999996</v>
      </c>
      <c r="E24" s="1067"/>
      <c r="F24" s="1067"/>
      <c r="G24" s="1067"/>
      <c r="H24" s="1067"/>
      <c r="I24" s="1067"/>
      <c r="J24" s="1067"/>
      <c r="K24" s="1067"/>
      <c r="L24" s="1067"/>
      <c r="M24" s="1067"/>
    </row>
    <row r="25" spans="1:14" s="254" customFormat="1" ht="24">
      <c r="A25" s="730" t="s">
        <v>777</v>
      </c>
      <c r="B25" s="726">
        <v>5119.0180899999996</v>
      </c>
      <c r="C25" s="726">
        <v>-571.36065000000053</v>
      </c>
      <c r="D25" s="726">
        <v>40815.353170000002</v>
      </c>
      <c r="E25" s="282"/>
      <c r="F25" s="282"/>
      <c r="G25" s="282"/>
      <c r="H25" s="282"/>
      <c r="I25" s="282"/>
      <c r="J25" s="282"/>
      <c r="K25" s="282"/>
      <c r="L25" s="282"/>
      <c r="M25" s="282"/>
    </row>
    <row r="26" spans="1:14" s="254" customFormat="1">
      <c r="A26" s="730" t="s">
        <v>778</v>
      </c>
      <c r="B26" s="726">
        <v>29879.586910000002</v>
      </c>
      <c r="C26" s="726">
        <v>-11775.01626</v>
      </c>
      <c r="D26" s="726">
        <v>228142.28704000002</v>
      </c>
      <c r="E26" s="282"/>
      <c r="F26" s="282"/>
      <c r="G26" s="282"/>
      <c r="H26" s="282"/>
      <c r="I26" s="282"/>
      <c r="J26" s="282"/>
      <c r="K26" s="282"/>
      <c r="L26" s="282"/>
      <c r="M26" s="282"/>
    </row>
    <row r="27" spans="1:14" s="254" customFormat="1">
      <c r="A27" s="729" t="s">
        <v>779</v>
      </c>
      <c r="B27" s="726">
        <v>86.126179999999991</v>
      </c>
      <c r="C27" s="726">
        <v>-134.94364999999999</v>
      </c>
      <c r="D27" s="726">
        <v>1136.63338</v>
      </c>
      <c r="E27" s="282"/>
      <c r="F27" s="282"/>
      <c r="G27" s="282"/>
      <c r="H27" s="282"/>
      <c r="I27" s="282"/>
      <c r="J27" s="282"/>
      <c r="K27" s="282"/>
      <c r="L27" s="282"/>
      <c r="M27" s="282"/>
    </row>
    <row r="28" spans="1:14" s="254" customFormat="1" ht="30.75" customHeight="1">
      <c r="A28" s="730" t="s">
        <v>780</v>
      </c>
      <c r="B28" s="726">
        <v>79.859460000000013</v>
      </c>
      <c r="C28" s="726">
        <v>-152.30728999999999</v>
      </c>
      <c r="D28" s="726">
        <v>1269.0309099999999</v>
      </c>
      <c r="E28" s="282"/>
      <c r="F28" s="282"/>
      <c r="G28" s="282"/>
      <c r="H28" s="282"/>
      <c r="I28" s="282"/>
      <c r="J28" s="282"/>
      <c r="K28" s="282"/>
      <c r="L28" s="282"/>
      <c r="M28" s="282"/>
    </row>
    <row r="29" spans="1:14" s="1052" customFormat="1" ht="24">
      <c r="A29" s="730" t="s">
        <v>1412</v>
      </c>
      <c r="B29" s="1068">
        <v>6.6E-4</v>
      </c>
      <c r="C29" s="1068">
        <v>-3.8000000000000013E-4</v>
      </c>
      <c r="D29" s="1068">
        <v>1.4430000000000002E-2</v>
      </c>
      <c r="E29" s="1067"/>
      <c r="F29" s="1067"/>
      <c r="G29" s="1067"/>
      <c r="H29" s="1067"/>
      <c r="I29" s="1067"/>
      <c r="J29" s="1067"/>
      <c r="K29" s="1067"/>
      <c r="L29" s="1067"/>
      <c r="M29" s="1067"/>
    </row>
    <row r="30" spans="1:14">
      <c r="A30" s="947" t="s">
        <v>781</v>
      </c>
      <c r="B30" s="948">
        <v>179699.92569999999</v>
      </c>
      <c r="C30" s="948">
        <v>-10373.700000000012</v>
      </c>
      <c r="D30" s="948">
        <v>1484790.1202499999</v>
      </c>
      <c r="E30" s="283"/>
      <c r="F30" s="283"/>
      <c r="G30" s="283"/>
      <c r="H30" s="283"/>
      <c r="I30" s="283"/>
      <c r="J30" s="283"/>
      <c r="K30" s="284"/>
      <c r="L30" s="283"/>
      <c r="M30" s="283"/>
      <c r="N30" s="52"/>
    </row>
    <row r="31" spans="1:14">
      <c r="A31" s="348" t="s">
        <v>1394</v>
      </c>
      <c r="B31" s="726">
        <v>4093.4719086727796</v>
      </c>
      <c r="C31" s="726">
        <v>74.910229999989042</v>
      </c>
      <c r="D31" s="726"/>
      <c r="E31" s="283"/>
      <c r="F31" s="283"/>
      <c r="G31" s="283"/>
      <c r="H31" s="283"/>
      <c r="I31" s="283"/>
      <c r="J31" s="283"/>
      <c r="K31" s="284"/>
      <c r="L31" s="283"/>
      <c r="M31" s="283"/>
      <c r="N31" s="52"/>
    </row>
    <row r="32" spans="1:14" ht="12.75" customHeight="1">
      <c r="A32" s="12" t="s">
        <v>571</v>
      </c>
      <c r="B32" s="792"/>
      <c r="C32" s="798"/>
    </row>
    <row r="33" spans="1:14" s="254" customFormat="1" ht="12.75" customHeight="1">
      <c r="A33" s="47"/>
      <c r="B33" s="792"/>
      <c r="C33" s="792"/>
    </row>
    <row r="34" spans="1:14" ht="12.75" customHeight="1">
      <c r="A34" s="797"/>
    </row>
    <row r="35" spans="1:14" ht="12.75" customHeight="1">
      <c r="D35" s="7" t="str">
        <f>Naslovnica!A20</f>
        <v>Kolovoz 2024.</v>
      </c>
    </row>
    <row r="36" spans="1:14" ht="12.75" customHeight="1">
      <c r="A36" s="330" t="s">
        <v>625</v>
      </c>
      <c r="B36" s="292"/>
      <c r="C36" s="292"/>
      <c r="D36" s="512" t="str">
        <f>Naslovnica!A24</f>
        <v>August 2024</v>
      </c>
      <c r="E36" s="254"/>
      <c r="G36" s="254"/>
      <c r="H36" s="254"/>
      <c r="I36" s="254"/>
    </row>
    <row r="37" spans="1:14" ht="12.75" customHeight="1">
      <c r="A37" s="534" t="s">
        <v>753</v>
      </c>
      <c r="B37" s="292"/>
      <c r="C37" s="292"/>
      <c r="D37" s="13" t="s">
        <v>1371</v>
      </c>
      <c r="E37" s="254"/>
      <c r="F37" s="254"/>
      <c r="G37" s="254"/>
      <c r="H37" s="254"/>
      <c r="I37" s="254"/>
    </row>
    <row r="38" spans="1:14" ht="28.5" customHeight="1">
      <c r="A38" s="658"/>
      <c r="B38" s="722" t="str">
        <f>$D$1</f>
        <v>Kolovoz 2024.</v>
      </c>
      <c r="C38" s="723" t="str">
        <f>$C$5</f>
        <v>Promjena u odnosu na prethodni mjesec</v>
      </c>
      <c r="D38" s="723" t="s">
        <v>18</v>
      </c>
      <c r="E38" s="254"/>
      <c r="F38" s="254"/>
      <c r="G38" s="254"/>
      <c r="H38" s="254"/>
      <c r="I38" s="254"/>
      <c r="J38" s="290"/>
      <c r="K38" s="290"/>
      <c r="L38" s="290"/>
      <c r="M38" s="290"/>
    </row>
    <row r="39" spans="1:14" s="254" customFormat="1" ht="24">
      <c r="A39" s="658"/>
      <c r="B39" s="724" t="str">
        <f>D2</f>
        <v>August 2024</v>
      </c>
      <c r="C39" s="724" t="s">
        <v>45</v>
      </c>
      <c r="D39" s="739" t="s">
        <v>227</v>
      </c>
      <c r="J39" s="290"/>
      <c r="K39" s="290"/>
      <c r="L39" s="290"/>
      <c r="M39" s="290"/>
    </row>
    <row r="40" spans="1:14" ht="25.5">
      <c r="A40" s="1070" t="s">
        <v>1413</v>
      </c>
      <c r="B40" s="326">
        <v>61086.122010000043</v>
      </c>
      <c r="C40" s="326">
        <v>-1002.8228899999958</v>
      </c>
      <c r="D40" s="326"/>
      <c r="E40" s="288"/>
      <c r="F40" s="288"/>
      <c r="G40" s="288"/>
      <c r="H40" s="288"/>
      <c r="I40" s="289"/>
      <c r="J40" s="1135"/>
      <c r="K40" s="1135"/>
      <c r="L40" s="1137"/>
      <c r="M40" s="1135"/>
    </row>
    <row r="41" spans="1:14" ht="14.25" customHeight="1">
      <c r="A41" s="328" t="s">
        <v>745</v>
      </c>
      <c r="B41" s="326"/>
      <c r="C41" s="326"/>
      <c r="D41" s="326"/>
      <c r="E41" s="282"/>
      <c r="F41" s="282"/>
      <c r="G41" s="282"/>
      <c r="H41" s="282"/>
      <c r="I41" s="291"/>
      <c r="J41" s="1136"/>
      <c r="K41" s="1135"/>
      <c r="L41" s="1136"/>
      <c r="M41" s="1136"/>
    </row>
    <row r="42" spans="1:14">
      <c r="A42" s="329" t="s">
        <v>746</v>
      </c>
      <c r="B42" s="326">
        <v>4746.5261900000005</v>
      </c>
      <c r="C42" s="326">
        <v>-577.32218999999895</v>
      </c>
      <c r="D42" s="326">
        <v>38982.73388</v>
      </c>
      <c r="E42" s="286"/>
      <c r="F42" s="286"/>
      <c r="G42" s="286"/>
      <c r="H42" s="286"/>
      <c r="I42" s="286"/>
      <c r="J42" s="286"/>
      <c r="K42" s="286"/>
      <c r="L42" s="286"/>
      <c r="M42" s="286"/>
      <c r="N42" s="52"/>
    </row>
    <row r="43" spans="1:14" ht="26.25" customHeight="1">
      <c r="A43" s="329" t="s">
        <v>747</v>
      </c>
      <c r="B43" s="326">
        <v>372.49190000000004</v>
      </c>
      <c r="C43" s="326">
        <v>5.9615400000000704</v>
      </c>
      <c r="D43" s="326">
        <v>1832.6192899999999</v>
      </c>
      <c r="E43" s="286"/>
      <c r="F43" s="286"/>
      <c r="G43" s="286"/>
      <c r="H43" s="286"/>
      <c r="I43" s="286"/>
      <c r="J43" s="286"/>
      <c r="K43" s="286"/>
      <c r="L43" s="286"/>
      <c r="M43" s="286"/>
      <c r="N43" s="52"/>
    </row>
    <row r="44" spans="1:14" s="254" customFormat="1" ht="25.5">
      <c r="A44" s="329" t="s">
        <v>748</v>
      </c>
      <c r="B44" s="326">
        <v>8.6556599999999992</v>
      </c>
      <c r="C44" s="326">
        <v>1.0627399999999989</v>
      </c>
      <c r="D44" s="326">
        <v>39.752909999999993</v>
      </c>
      <c r="E44" s="286"/>
      <c r="F44" s="286"/>
      <c r="G44" s="286"/>
      <c r="H44" s="286"/>
      <c r="I44" s="286"/>
      <c r="J44" s="286"/>
      <c r="K44" s="286"/>
      <c r="L44" s="286"/>
      <c r="M44" s="286"/>
      <c r="N44" s="52"/>
    </row>
    <row r="45" spans="1:14" s="1052" customFormat="1" ht="25.5">
      <c r="A45" s="329" t="s">
        <v>1414</v>
      </c>
      <c r="B45" s="1068">
        <v>3.7699999999999999E-3</v>
      </c>
      <c r="C45" s="1068">
        <v>-3.47E-3</v>
      </c>
      <c r="D45" s="1068">
        <v>7.2700000000000001E-2</v>
      </c>
      <c r="E45" s="286"/>
      <c r="F45" s="286"/>
      <c r="G45" s="286"/>
      <c r="H45" s="286"/>
      <c r="I45" s="286"/>
      <c r="J45" s="286"/>
      <c r="K45" s="286"/>
      <c r="L45" s="286"/>
      <c r="M45" s="286"/>
      <c r="N45" s="52"/>
    </row>
    <row r="46" spans="1:14" s="254" customFormat="1">
      <c r="A46" s="949" t="s">
        <v>749</v>
      </c>
      <c r="B46" s="950">
        <v>5127.6737500000008</v>
      </c>
      <c r="C46" s="950">
        <v>-570.29790999999841</v>
      </c>
      <c r="D46" s="950">
        <v>40855.106080000005</v>
      </c>
      <c r="E46" s="286"/>
      <c r="F46" s="286"/>
      <c r="G46" s="286"/>
      <c r="H46" s="286"/>
      <c r="I46" s="286"/>
      <c r="J46" s="286"/>
      <c r="K46" s="286"/>
      <c r="L46" s="286"/>
      <c r="M46" s="286"/>
      <c r="N46" s="52"/>
    </row>
    <row r="47" spans="1:14" s="254" customFormat="1">
      <c r="A47" s="328" t="s">
        <v>750</v>
      </c>
      <c r="B47" s="326"/>
      <c r="C47" s="326"/>
      <c r="D47" s="326"/>
      <c r="E47" s="286"/>
      <c r="F47" s="286"/>
      <c r="G47" s="286"/>
      <c r="H47" s="286"/>
      <c r="I47" s="286"/>
      <c r="J47" s="286"/>
      <c r="K47" s="286"/>
      <c r="L47" s="286"/>
      <c r="M47" s="286"/>
      <c r="N47" s="52"/>
    </row>
    <row r="48" spans="1:14" ht="25.5">
      <c r="A48" s="329" t="s">
        <v>751</v>
      </c>
      <c r="B48" s="326">
        <v>5417.4753700000001</v>
      </c>
      <c r="C48" s="326">
        <v>-1275.7262599999995</v>
      </c>
      <c r="D48" s="326">
        <v>33787.015400000004</v>
      </c>
      <c r="E48" s="285"/>
      <c r="F48" s="285"/>
      <c r="G48" s="285"/>
      <c r="H48" s="285"/>
      <c r="I48" s="285"/>
      <c r="J48" s="285"/>
      <c r="K48" s="285"/>
      <c r="L48" s="285"/>
      <c r="M48" s="285"/>
      <c r="N48" s="52"/>
    </row>
    <row r="49" spans="1:14" ht="25.5">
      <c r="A49" s="329" t="s">
        <v>752</v>
      </c>
      <c r="B49" s="326">
        <v>8.6556599999999992</v>
      </c>
      <c r="C49" s="326">
        <v>1.0627399999999989</v>
      </c>
      <c r="D49" s="326">
        <v>39.752909999999993</v>
      </c>
      <c r="E49" s="286"/>
      <c r="F49" s="286"/>
      <c r="G49" s="286"/>
      <c r="H49" s="286"/>
      <c r="I49" s="286"/>
      <c r="J49" s="286"/>
      <c r="K49" s="286"/>
      <c r="L49" s="286"/>
      <c r="M49" s="286"/>
      <c r="N49" s="43"/>
    </row>
    <row r="50" spans="1:14" s="1052" customFormat="1" ht="25.5">
      <c r="A50" s="329" t="s">
        <v>1415</v>
      </c>
      <c r="B50" s="1068">
        <v>4.8700000000000002E-3</v>
      </c>
      <c r="C50" s="1068">
        <v>-4.850000000000001E-3</v>
      </c>
      <c r="D50" s="1068">
        <v>0.10673000000000001</v>
      </c>
      <c r="E50" s="286"/>
      <c r="F50" s="286"/>
      <c r="G50" s="286"/>
      <c r="H50" s="286"/>
      <c r="I50" s="286"/>
      <c r="J50" s="286"/>
      <c r="K50" s="286"/>
      <c r="L50" s="286"/>
      <c r="M50" s="286"/>
      <c r="N50" s="43"/>
    </row>
    <row r="51" spans="1:14">
      <c r="A51" s="949" t="s">
        <v>749</v>
      </c>
      <c r="B51" s="950">
        <v>5426.1310300000005</v>
      </c>
      <c r="C51" s="950">
        <v>-1274.6635199999992</v>
      </c>
      <c r="D51" s="950">
        <v>33826.768310000007</v>
      </c>
      <c r="E51" s="285"/>
      <c r="F51" s="285"/>
      <c r="G51" s="285"/>
      <c r="H51" s="285"/>
      <c r="I51" s="285"/>
      <c r="J51" s="285"/>
      <c r="K51" s="285"/>
      <c r="L51" s="285"/>
      <c r="M51" s="285"/>
    </row>
    <row r="52" spans="1:14">
      <c r="A52" s="325" t="s">
        <v>744</v>
      </c>
      <c r="B52" s="326">
        <v>60787.664730000033</v>
      </c>
      <c r="C52" s="326">
        <v>-298.45728000000963</v>
      </c>
      <c r="D52" s="326"/>
      <c r="E52" s="287"/>
      <c r="F52" s="287"/>
      <c r="G52" s="287"/>
      <c r="H52" s="287"/>
      <c r="I52" s="287"/>
      <c r="J52" s="287"/>
      <c r="K52" s="287"/>
      <c r="L52" s="287"/>
      <c r="M52" s="287"/>
    </row>
    <row r="53" spans="1:14" ht="12.75" customHeight="1">
      <c r="A53" s="12" t="s">
        <v>571</v>
      </c>
    </row>
    <row r="54" spans="1:14" ht="12.75" customHeight="1"/>
    <row r="55" spans="1:14" ht="12.75" customHeight="1">
      <c r="A55" s="593" t="s">
        <v>81</v>
      </c>
    </row>
    <row r="56" spans="1:14" ht="12.75" customHeight="1">
      <c r="D56" s="125"/>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782</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3" t="s">
        <v>626</v>
      </c>
      <c r="E1" s="130" t="str">
        <f>Naslovnica!A20</f>
        <v>Kolovoz 2024.</v>
      </c>
    </row>
    <row r="2" spans="1:13" ht="12.75" customHeight="1">
      <c r="A2" s="534" t="s">
        <v>888</v>
      </c>
      <c r="E2" s="512" t="str">
        <f>Naslovnica!A24</f>
        <v>August 2024</v>
      </c>
    </row>
    <row r="3" spans="1:13">
      <c r="A3" s="293"/>
      <c r="B3" s="288"/>
      <c r="C3" s="288"/>
      <c r="D3" s="13" t="s">
        <v>1371</v>
      </c>
      <c r="F3" s="288"/>
      <c r="G3" s="294"/>
    </row>
    <row r="4" spans="1:13" ht="48.75" customHeight="1">
      <c r="A4" s="1138" t="s">
        <v>560</v>
      </c>
      <c r="B4" s="1140" t="s">
        <v>889</v>
      </c>
      <c r="C4" s="1140"/>
      <c r="D4" s="1140"/>
      <c r="E4" s="720"/>
      <c r="F4" s="293"/>
      <c r="G4" s="293"/>
    </row>
    <row r="5" spans="1:13" ht="60">
      <c r="A5" s="1138"/>
      <c r="B5" s="659" t="s">
        <v>561</v>
      </c>
      <c r="C5" s="659" t="s">
        <v>562</v>
      </c>
      <c r="D5" s="659" t="s">
        <v>563</v>
      </c>
      <c r="E5" s="295"/>
      <c r="F5" s="295"/>
    </row>
    <row r="6" spans="1:13" ht="12.75" customHeight="1">
      <c r="A6" s="333" t="s">
        <v>116</v>
      </c>
      <c r="B6" s="334">
        <v>3933.5422100000001</v>
      </c>
      <c r="C6" s="334">
        <v>26818.265079999997</v>
      </c>
      <c r="D6" s="334">
        <v>94912.112448895714</v>
      </c>
      <c r="E6" s="296"/>
      <c r="F6" s="296"/>
      <c r="G6" s="958"/>
      <c r="K6" s="125"/>
      <c r="L6" s="125"/>
      <c r="M6" s="125"/>
    </row>
    <row r="7" spans="1:13" ht="12.75" customHeight="1">
      <c r="A7" s="335" t="s">
        <v>117</v>
      </c>
      <c r="B7" s="334">
        <v>38239.147799999999</v>
      </c>
      <c r="C7" s="334">
        <v>293113.32171000005</v>
      </c>
      <c r="D7" s="334">
        <v>5732109.3617550563</v>
      </c>
      <c r="E7" s="296"/>
      <c r="F7" s="296"/>
      <c r="G7" s="958"/>
      <c r="K7" s="125"/>
      <c r="L7" s="125"/>
      <c r="M7" s="125"/>
    </row>
    <row r="8" spans="1:13" ht="12.75" customHeight="1">
      <c r="A8" s="335" t="s">
        <v>118</v>
      </c>
      <c r="B8" s="334">
        <v>2834.0046299999999</v>
      </c>
      <c r="C8" s="334">
        <v>22859.819879999999</v>
      </c>
      <c r="D8" s="334">
        <v>145086.89882717369</v>
      </c>
      <c r="E8" s="296"/>
      <c r="F8" s="296"/>
      <c r="G8" s="958"/>
      <c r="K8" s="125"/>
      <c r="L8" s="125"/>
      <c r="M8" s="125"/>
    </row>
    <row r="9" spans="1:13" ht="12.75" customHeight="1">
      <c r="A9" s="660" t="s">
        <v>220</v>
      </c>
      <c r="B9" s="661">
        <v>45006.694640000002</v>
      </c>
      <c r="C9" s="661">
        <v>342791.40667000005</v>
      </c>
      <c r="D9" s="661">
        <v>5972108.3730311254</v>
      </c>
      <c r="E9" s="297"/>
      <c r="F9" s="297"/>
      <c r="G9" s="958"/>
      <c r="K9" s="125"/>
      <c r="L9" s="125"/>
      <c r="M9" s="125"/>
    </row>
    <row r="10" spans="1:13" ht="12.75" customHeight="1">
      <c r="A10" s="335" t="s">
        <v>119</v>
      </c>
      <c r="B10" s="334">
        <v>3357.9816900000001</v>
      </c>
      <c r="C10" s="334">
        <v>22595.010449999998</v>
      </c>
      <c r="D10" s="334">
        <v>79683.647609156513</v>
      </c>
      <c r="E10" s="296"/>
      <c r="F10" s="296"/>
      <c r="G10" s="958"/>
      <c r="K10" s="125"/>
      <c r="L10" s="125"/>
      <c r="M10" s="125"/>
    </row>
    <row r="11" spans="1:13" ht="12.75" customHeight="1">
      <c r="A11" s="335" t="s">
        <v>120</v>
      </c>
      <c r="B11" s="334">
        <v>17716.879359999999</v>
      </c>
      <c r="C11" s="334">
        <v>134256.79757999998</v>
      </c>
      <c r="D11" s="334">
        <v>2122649.012175539</v>
      </c>
      <c r="E11" s="296"/>
      <c r="F11" s="296"/>
      <c r="G11" s="958"/>
      <c r="K11" s="125"/>
      <c r="L11" s="125"/>
      <c r="M11" s="125"/>
    </row>
    <row r="12" spans="1:13" ht="12.75" customHeight="1">
      <c r="A12" s="335" t="s">
        <v>121</v>
      </c>
      <c r="B12" s="334">
        <v>787.93201999999997</v>
      </c>
      <c r="C12" s="334">
        <v>6257.78226</v>
      </c>
      <c r="D12" s="334">
        <v>38557.032106277125</v>
      </c>
      <c r="E12" s="296"/>
      <c r="F12" s="296"/>
      <c r="G12" s="958"/>
      <c r="K12" s="125"/>
      <c r="L12" s="125"/>
      <c r="M12" s="125"/>
    </row>
    <row r="13" spans="1:13" ht="12.75" customHeight="1">
      <c r="A13" s="660" t="s">
        <v>221</v>
      </c>
      <c r="B13" s="661">
        <v>21862.79307</v>
      </c>
      <c r="C13" s="661">
        <v>163109.59028999999</v>
      </c>
      <c r="D13" s="661">
        <v>2240889.6918909727</v>
      </c>
      <c r="E13" s="297"/>
      <c r="F13" s="297"/>
      <c r="G13" s="958"/>
      <c r="K13" s="125"/>
      <c r="L13" s="125"/>
      <c r="M13" s="125"/>
    </row>
    <row r="14" spans="1:13" ht="12.75" customHeight="1">
      <c r="A14" s="335" t="s">
        <v>122</v>
      </c>
      <c r="B14" s="334">
        <v>4853.12086</v>
      </c>
      <c r="C14" s="334">
        <v>33192.750519999994</v>
      </c>
      <c r="D14" s="334">
        <v>116835.76981071271</v>
      </c>
      <c r="E14" s="296"/>
      <c r="F14" s="296"/>
      <c r="G14" s="958"/>
      <c r="K14" s="125"/>
      <c r="L14" s="125"/>
      <c r="M14" s="125"/>
    </row>
    <row r="15" spans="1:13" ht="12.75" customHeight="1">
      <c r="A15" s="335" t="s">
        <v>123</v>
      </c>
      <c r="B15" s="334">
        <v>20233.74452</v>
      </c>
      <c r="C15" s="334">
        <v>153677.30636000002</v>
      </c>
      <c r="D15" s="334">
        <v>2702900.4990463238</v>
      </c>
      <c r="E15" s="296"/>
      <c r="F15" s="296"/>
      <c r="G15" s="958"/>
      <c r="K15" s="125"/>
      <c r="L15" s="125"/>
      <c r="M15" s="125"/>
    </row>
    <row r="16" spans="1:13" ht="12.75" customHeight="1">
      <c r="A16" s="335" t="s">
        <v>124</v>
      </c>
      <c r="B16" s="334">
        <v>1261.5675000000001</v>
      </c>
      <c r="C16" s="334">
        <v>10089.196449999999</v>
      </c>
      <c r="D16" s="334">
        <v>61085.713717785526</v>
      </c>
      <c r="E16" s="296"/>
      <c r="F16" s="296"/>
      <c r="G16" s="958"/>
      <c r="K16" s="125"/>
      <c r="L16" s="125"/>
      <c r="M16" s="125"/>
    </row>
    <row r="17" spans="1:13" ht="12.75" customHeight="1">
      <c r="A17" s="660" t="s">
        <v>222</v>
      </c>
      <c r="B17" s="661">
        <v>26348.43288</v>
      </c>
      <c r="C17" s="661">
        <v>196959.25333000001</v>
      </c>
      <c r="D17" s="661">
        <v>2880821.9825748224</v>
      </c>
      <c r="E17" s="297"/>
      <c r="F17" s="297"/>
      <c r="G17" s="958"/>
      <c r="K17" s="125"/>
      <c r="L17" s="125"/>
      <c r="M17" s="125"/>
    </row>
    <row r="18" spans="1:13" ht="12.75" customHeight="1">
      <c r="A18" s="335" t="s">
        <v>125</v>
      </c>
      <c r="B18" s="334">
        <v>3648.0817099999999</v>
      </c>
      <c r="C18" s="334">
        <v>22814.256679999999</v>
      </c>
      <c r="D18" s="334">
        <v>79085.913805608856</v>
      </c>
      <c r="E18" s="296"/>
      <c r="F18" s="296"/>
      <c r="G18" s="958"/>
      <c r="K18" s="125"/>
      <c r="L18" s="125"/>
      <c r="M18" s="125"/>
    </row>
    <row r="19" spans="1:13" ht="12.75" customHeight="1">
      <c r="A19" s="335" t="s">
        <v>126</v>
      </c>
      <c r="B19" s="334">
        <v>31750.95506</v>
      </c>
      <c r="C19" s="334">
        <v>241999.10418999998</v>
      </c>
      <c r="D19" s="334">
        <v>4542980.7929402161</v>
      </c>
      <c r="E19" s="296"/>
      <c r="F19" s="296"/>
      <c r="G19" s="958"/>
      <c r="K19" s="125"/>
      <c r="L19" s="125"/>
      <c r="M19" s="125"/>
    </row>
    <row r="20" spans="1:13" ht="12.75" customHeight="1">
      <c r="A20" s="335" t="s">
        <v>127</v>
      </c>
      <c r="B20" s="334">
        <v>2216.2526899999998</v>
      </c>
      <c r="C20" s="334">
        <v>17640.131539999998</v>
      </c>
      <c r="D20" s="334">
        <v>117519.02076605086</v>
      </c>
      <c r="E20" s="296"/>
      <c r="F20" s="296"/>
      <c r="G20" s="958"/>
      <c r="K20" s="125"/>
      <c r="L20" s="125"/>
      <c r="M20" s="125"/>
    </row>
    <row r="21" spans="1:13" ht="12.75" customHeight="1">
      <c r="A21" s="660" t="s">
        <v>223</v>
      </c>
      <c r="B21" s="661">
        <v>37615.28946</v>
      </c>
      <c r="C21" s="661">
        <v>282453.49240999995</v>
      </c>
      <c r="D21" s="661">
        <v>4739585.7275118753</v>
      </c>
      <c r="E21" s="297"/>
      <c r="F21" s="297"/>
      <c r="G21" s="958"/>
      <c r="K21" s="125"/>
      <c r="L21" s="125"/>
      <c r="M21" s="125"/>
    </row>
    <row r="22" spans="1:13" ht="12.75" customHeight="1">
      <c r="A22" s="336" t="s">
        <v>224</v>
      </c>
      <c r="B22" s="337">
        <v>15792.72647</v>
      </c>
      <c r="C22" s="337">
        <v>105420.28272999998</v>
      </c>
      <c r="D22" s="337">
        <v>370517.44367437379</v>
      </c>
      <c r="E22" s="297"/>
      <c r="F22" s="297"/>
      <c r="G22" s="958"/>
      <c r="H22" s="125"/>
      <c r="K22" s="125"/>
      <c r="L22" s="125"/>
      <c r="M22" s="125"/>
    </row>
    <row r="23" spans="1:13" ht="12.75" customHeight="1">
      <c r="A23" s="336" t="s">
        <v>225</v>
      </c>
      <c r="B23" s="337">
        <v>107940.72674000001</v>
      </c>
      <c r="C23" s="337">
        <v>823046.52984000009</v>
      </c>
      <c r="D23" s="337">
        <v>15100639.665917136</v>
      </c>
      <c r="E23" s="297"/>
      <c r="F23" s="297"/>
      <c r="G23" s="958"/>
      <c r="H23" s="125"/>
      <c r="K23" s="125"/>
      <c r="L23" s="125"/>
      <c r="M23" s="125"/>
    </row>
    <row r="24" spans="1:13" ht="12.75" customHeight="1">
      <c r="A24" s="336" t="s">
        <v>226</v>
      </c>
      <c r="B24" s="337">
        <v>7099.75684</v>
      </c>
      <c r="C24" s="337">
        <v>56846.930129999993</v>
      </c>
      <c r="D24" s="337">
        <v>362248.66541728721</v>
      </c>
      <c r="E24" s="297"/>
      <c r="F24" s="297"/>
      <c r="G24" s="958"/>
      <c r="H24" s="125"/>
      <c r="K24" s="125"/>
      <c r="L24" s="125"/>
      <c r="M24" s="125"/>
    </row>
    <row r="25" spans="1:13">
      <c r="A25" s="941" t="s">
        <v>564</v>
      </c>
      <c r="B25" s="944">
        <v>130833.21005000001</v>
      </c>
      <c r="C25" s="944">
        <v>985313.74270000006</v>
      </c>
      <c r="D25" s="944">
        <v>15833405.775008798</v>
      </c>
      <c r="E25" s="297"/>
      <c r="F25" s="297"/>
      <c r="H25" s="125"/>
      <c r="K25" s="125"/>
      <c r="L25" s="125"/>
      <c r="M25" s="125"/>
    </row>
    <row r="26" spans="1:13" ht="21.75" customHeight="1">
      <c r="A26" s="1142" t="s">
        <v>23</v>
      </c>
      <c r="B26" s="1142"/>
      <c r="C26" s="1142"/>
      <c r="D26" s="1142"/>
      <c r="E26" s="1142"/>
      <c r="F26" s="736"/>
      <c r="G26" s="736"/>
    </row>
    <row r="27" spans="1:13" ht="21" customHeight="1">
      <c r="A27" s="1143" t="s">
        <v>24</v>
      </c>
      <c r="B27" s="1143"/>
      <c r="C27" s="1143"/>
      <c r="D27" s="1143"/>
      <c r="E27" s="1143"/>
      <c r="F27" s="737"/>
      <c r="G27" s="737"/>
    </row>
    <row r="28" spans="1:13" ht="12.75" customHeight="1"/>
    <row r="29" spans="1:13" ht="12.75" customHeight="1">
      <c r="A29" s="143" t="s">
        <v>627</v>
      </c>
      <c r="E29" s="130" t="str">
        <f>Naslovnica!A20</f>
        <v>Kolovoz 2024.</v>
      </c>
    </row>
    <row r="30" spans="1:13" ht="12.75" customHeight="1">
      <c r="A30" s="534" t="s">
        <v>901</v>
      </c>
      <c r="E30" s="512" t="str">
        <f>Naslovnica!A24</f>
        <v>August 2024</v>
      </c>
    </row>
    <row r="31" spans="1:13" ht="12.75" customHeight="1">
      <c r="D31" s="290"/>
      <c r="E31" s="13" t="s">
        <v>1371</v>
      </c>
    </row>
    <row r="32" spans="1:13" ht="25.5" customHeight="1">
      <c r="A32" s="1138" t="s">
        <v>565</v>
      </c>
      <c r="B32" s="1141" t="s">
        <v>796</v>
      </c>
      <c r="C32" s="1141"/>
      <c r="D32" s="1141" t="s">
        <v>795</v>
      </c>
      <c r="E32" s="1141"/>
      <c r="F32" s="733"/>
      <c r="G32" s="733"/>
    </row>
    <row r="33" spans="1:15" ht="60">
      <c r="A33" s="1138"/>
      <c r="B33" s="659" t="s">
        <v>561</v>
      </c>
      <c r="C33" s="659" t="s">
        <v>566</v>
      </c>
      <c r="D33" s="659" t="s">
        <v>561</v>
      </c>
      <c r="E33" s="659" t="s">
        <v>566</v>
      </c>
    </row>
    <row r="34" spans="1:15">
      <c r="A34" s="333" t="s">
        <v>116</v>
      </c>
      <c r="B34" s="338">
        <v>0</v>
      </c>
      <c r="C34" s="338">
        <v>0.36062</v>
      </c>
      <c r="D34" s="338">
        <v>4.0780000000000004E-2</v>
      </c>
      <c r="E34" s="339">
        <v>0.34576000000000001</v>
      </c>
      <c r="L34" s="125"/>
      <c r="M34" s="125"/>
      <c r="N34" s="125"/>
      <c r="O34" s="125"/>
    </row>
    <row r="35" spans="1:15" ht="12.75" customHeight="1">
      <c r="A35" s="335" t="s">
        <v>117</v>
      </c>
      <c r="B35" s="338">
        <v>0</v>
      </c>
      <c r="C35" s="338">
        <v>8.5669199999999996</v>
      </c>
      <c r="D35" s="338">
        <v>0</v>
      </c>
      <c r="E35" s="339">
        <v>0</v>
      </c>
      <c r="F35" s="52"/>
      <c r="L35" s="125"/>
      <c r="M35" s="125"/>
      <c r="N35" s="125"/>
      <c r="O35" s="125"/>
    </row>
    <row r="36" spans="1:15" ht="12.75" customHeight="1">
      <c r="A36" s="335" t="s">
        <v>118</v>
      </c>
      <c r="B36" s="338">
        <v>0</v>
      </c>
      <c r="C36" s="338">
        <v>0.46364999999999995</v>
      </c>
      <c r="D36" s="338">
        <v>0</v>
      </c>
      <c r="E36" s="339">
        <v>0</v>
      </c>
      <c r="F36" s="52"/>
      <c r="L36" s="125"/>
      <c r="M36" s="125"/>
      <c r="N36" s="125"/>
      <c r="O36" s="125"/>
    </row>
    <row r="37" spans="1:15" ht="12.75" customHeight="1">
      <c r="A37" s="660" t="s">
        <v>220</v>
      </c>
      <c r="B37" s="662">
        <v>0</v>
      </c>
      <c r="C37" s="662">
        <v>9.3911899999999999</v>
      </c>
      <c r="D37" s="662">
        <v>4.0780000000000004E-2</v>
      </c>
      <c r="E37" s="663">
        <v>0.34576000000000001</v>
      </c>
      <c r="F37" s="52"/>
      <c r="L37" s="125"/>
      <c r="M37" s="125"/>
      <c r="N37" s="125"/>
      <c r="O37" s="125"/>
    </row>
    <row r="38" spans="1:15" ht="12.75" customHeight="1">
      <c r="A38" s="335" t="s">
        <v>119</v>
      </c>
      <c r="B38" s="338">
        <v>0</v>
      </c>
      <c r="C38" s="338">
        <v>0.32593</v>
      </c>
      <c r="D38" s="338">
        <v>2.453E-2</v>
      </c>
      <c r="E38" s="339">
        <v>3.8109999999999998E-2</v>
      </c>
      <c r="F38" s="52"/>
      <c r="L38" s="125"/>
      <c r="M38" s="125"/>
      <c r="N38" s="125"/>
      <c r="O38" s="125"/>
    </row>
    <row r="39" spans="1:15" ht="12.75" customHeight="1">
      <c r="A39" s="335" t="s">
        <v>120</v>
      </c>
      <c r="B39" s="338">
        <v>0</v>
      </c>
      <c r="C39" s="338">
        <v>4.46401</v>
      </c>
      <c r="D39" s="338">
        <v>0.20911000000000002</v>
      </c>
      <c r="E39" s="339">
        <v>1.5425300000000002</v>
      </c>
      <c r="F39" s="52"/>
      <c r="L39" s="125"/>
      <c r="M39" s="125"/>
      <c r="N39" s="125"/>
      <c r="O39" s="125"/>
    </row>
    <row r="40" spans="1:15" ht="12.75" customHeight="1">
      <c r="A40" s="335" t="s">
        <v>121</v>
      </c>
      <c r="B40" s="338">
        <v>0</v>
      </c>
      <c r="C40" s="338">
        <v>0.16782</v>
      </c>
      <c r="D40" s="338">
        <v>0</v>
      </c>
      <c r="E40" s="339">
        <v>0</v>
      </c>
      <c r="F40" s="52"/>
      <c r="L40" s="125"/>
      <c r="M40" s="125"/>
      <c r="N40" s="125"/>
      <c r="O40" s="125"/>
    </row>
    <row r="41" spans="1:15" ht="12.75" customHeight="1">
      <c r="A41" s="660" t="s">
        <v>221</v>
      </c>
      <c r="B41" s="662">
        <v>0</v>
      </c>
      <c r="C41" s="662">
        <v>4.9577599999999995</v>
      </c>
      <c r="D41" s="662">
        <v>0.23364000000000001</v>
      </c>
      <c r="E41" s="663">
        <v>1.5806400000000003</v>
      </c>
      <c r="F41" s="52"/>
      <c r="L41" s="125"/>
      <c r="M41" s="125"/>
      <c r="N41" s="125"/>
      <c r="O41" s="125"/>
    </row>
    <row r="42" spans="1:15" ht="12.75" customHeight="1">
      <c r="A42" s="335" t="s">
        <v>122</v>
      </c>
      <c r="B42" s="338">
        <v>0</v>
      </c>
      <c r="C42" s="338">
        <v>0.50136000000000003</v>
      </c>
      <c r="D42" s="338">
        <v>1.72E-3</v>
      </c>
      <c r="E42" s="339">
        <v>5.1389999999999998E-2</v>
      </c>
      <c r="F42" s="52"/>
      <c r="L42" s="125"/>
      <c r="M42" s="125"/>
      <c r="N42" s="125"/>
      <c r="O42" s="125"/>
    </row>
    <row r="43" spans="1:15" ht="12.75" customHeight="1">
      <c r="A43" s="335" t="s">
        <v>123</v>
      </c>
      <c r="B43" s="338">
        <v>0</v>
      </c>
      <c r="C43" s="338">
        <v>4.9113800000000003</v>
      </c>
      <c r="D43" s="338">
        <v>0</v>
      </c>
      <c r="E43" s="339">
        <v>2.674E-2</v>
      </c>
      <c r="F43" s="52"/>
      <c r="L43" s="125"/>
      <c r="M43" s="125"/>
      <c r="N43" s="125"/>
      <c r="O43" s="125"/>
    </row>
    <row r="44" spans="1:15" ht="12.75" customHeight="1">
      <c r="A44" s="335" t="s">
        <v>124</v>
      </c>
      <c r="B44" s="338">
        <v>0</v>
      </c>
      <c r="C44" s="338">
        <v>0.20880000000000001</v>
      </c>
      <c r="D44" s="338">
        <v>0</v>
      </c>
      <c r="E44" s="339">
        <v>0</v>
      </c>
      <c r="F44" s="52"/>
      <c r="L44" s="125"/>
      <c r="M44" s="125"/>
      <c r="N44" s="125"/>
      <c r="O44" s="125"/>
    </row>
    <row r="45" spans="1:15" ht="12.75" customHeight="1">
      <c r="A45" s="660" t="s">
        <v>222</v>
      </c>
      <c r="B45" s="662">
        <v>0</v>
      </c>
      <c r="C45" s="662">
        <v>5.6215400000000004</v>
      </c>
      <c r="D45" s="662">
        <v>1.72E-3</v>
      </c>
      <c r="E45" s="663">
        <v>7.8130000000000005E-2</v>
      </c>
      <c r="F45" s="52"/>
      <c r="L45" s="125"/>
      <c r="M45" s="125"/>
      <c r="N45" s="125"/>
      <c r="O45" s="125"/>
    </row>
    <row r="46" spans="1:15" ht="12.75" customHeight="1">
      <c r="A46" s="335" t="s">
        <v>125</v>
      </c>
      <c r="B46" s="338">
        <v>0</v>
      </c>
      <c r="C46" s="338">
        <v>0.30082999999999999</v>
      </c>
      <c r="D46" s="338">
        <v>2.7129999999999998E-2</v>
      </c>
      <c r="E46" s="339">
        <v>8.0979999999999996E-2</v>
      </c>
      <c r="F46" s="52"/>
      <c r="L46" s="125"/>
      <c r="M46" s="125"/>
      <c r="N46" s="125"/>
      <c r="O46" s="125"/>
    </row>
    <row r="47" spans="1:15" ht="12.75" customHeight="1">
      <c r="A47" s="335" t="s">
        <v>126</v>
      </c>
      <c r="B47" s="338">
        <v>0</v>
      </c>
      <c r="C47" s="338">
        <v>7.38042</v>
      </c>
      <c r="D47" s="338">
        <v>0</v>
      </c>
      <c r="E47" s="339">
        <v>4.7699999999999999E-3</v>
      </c>
      <c r="F47" s="52"/>
      <c r="L47" s="125"/>
      <c r="M47" s="125"/>
      <c r="N47" s="125"/>
      <c r="O47" s="125"/>
    </row>
    <row r="48" spans="1:15" ht="12.75" customHeight="1">
      <c r="A48" s="335" t="s">
        <v>127</v>
      </c>
      <c r="B48" s="338">
        <v>0</v>
      </c>
      <c r="C48" s="338">
        <v>0.38636999999999999</v>
      </c>
      <c r="D48" s="338">
        <v>0</v>
      </c>
      <c r="E48" s="339">
        <v>0.1268</v>
      </c>
      <c r="F48" s="52"/>
      <c r="L48" s="125"/>
      <c r="M48" s="125"/>
      <c r="N48" s="125"/>
      <c r="O48" s="125"/>
    </row>
    <row r="49" spans="1:15" ht="12.75" customHeight="1">
      <c r="A49" s="660" t="s">
        <v>223</v>
      </c>
      <c r="B49" s="662">
        <v>0</v>
      </c>
      <c r="C49" s="662">
        <v>8.0676199999999998</v>
      </c>
      <c r="D49" s="662">
        <v>2.7129999999999998E-2</v>
      </c>
      <c r="E49" s="663">
        <v>0.21254999999999999</v>
      </c>
      <c r="F49" s="52"/>
      <c r="L49" s="125"/>
      <c r="M49" s="125"/>
      <c r="N49" s="125"/>
      <c r="O49" s="125"/>
    </row>
    <row r="50" spans="1:15" ht="12.75" customHeight="1">
      <c r="A50" s="336" t="s">
        <v>224</v>
      </c>
      <c r="B50" s="340">
        <v>0</v>
      </c>
      <c r="C50" s="340">
        <v>1.48874</v>
      </c>
      <c r="D50" s="340">
        <v>9.4160000000000008E-2</v>
      </c>
      <c r="E50" s="341">
        <v>0.51624000000000003</v>
      </c>
      <c r="F50" s="52"/>
      <c r="L50" s="125"/>
      <c r="M50" s="125"/>
      <c r="N50" s="125"/>
      <c r="O50" s="125"/>
    </row>
    <row r="51" spans="1:15" ht="12.75" customHeight="1">
      <c r="A51" s="336" t="s">
        <v>225</v>
      </c>
      <c r="B51" s="340">
        <v>0</v>
      </c>
      <c r="C51" s="340">
        <v>25.32273</v>
      </c>
      <c r="D51" s="340">
        <v>0.20911000000000002</v>
      </c>
      <c r="E51" s="341">
        <v>1.5740400000000001</v>
      </c>
      <c r="F51" s="52"/>
      <c r="L51" s="125"/>
      <c r="M51" s="125"/>
      <c r="N51" s="125"/>
      <c r="O51" s="125"/>
    </row>
    <row r="52" spans="1:15" ht="12.75" customHeight="1">
      <c r="A52" s="336" t="s">
        <v>226</v>
      </c>
      <c r="B52" s="340">
        <v>0</v>
      </c>
      <c r="C52" s="340">
        <v>1.22664</v>
      </c>
      <c r="D52" s="340">
        <v>0</v>
      </c>
      <c r="E52" s="341">
        <v>0.1268</v>
      </c>
      <c r="F52" s="43"/>
      <c r="L52" s="125"/>
      <c r="M52" s="125"/>
      <c r="N52" s="125"/>
      <c r="O52" s="125"/>
    </row>
    <row r="53" spans="1:15" ht="12.75" customHeight="1">
      <c r="A53" s="941" t="s">
        <v>564</v>
      </c>
      <c r="B53" s="945">
        <v>0</v>
      </c>
      <c r="C53" s="945">
        <v>28.03811</v>
      </c>
      <c r="D53" s="945">
        <v>0.30327000000000004</v>
      </c>
      <c r="E53" s="946">
        <v>2.2170799999999997</v>
      </c>
      <c r="L53" s="125"/>
      <c r="M53" s="125"/>
      <c r="N53" s="125"/>
      <c r="O53" s="125"/>
    </row>
    <row r="54" spans="1:15" ht="24.75" customHeight="1">
      <c r="A54" s="1144" t="s">
        <v>25</v>
      </c>
      <c r="B54" s="1144"/>
      <c r="C54" s="1144"/>
      <c r="D54" s="1144"/>
      <c r="E54" s="1144"/>
      <c r="F54" s="738"/>
    </row>
    <row r="55" spans="1:15">
      <c r="A55" s="538" t="s">
        <v>26</v>
      </c>
      <c r="B55" s="167"/>
      <c r="C55" s="167"/>
      <c r="D55" s="167"/>
      <c r="E55" s="167"/>
      <c r="F55" s="167"/>
    </row>
    <row r="56" spans="1:15" ht="12.75" customHeight="1">
      <c r="A56" s="16" t="s">
        <v>567</v>
      </c>
    </row>
    <row r="57" spans="1:15" ht="12.75" customHeight="1"/>
    <row r="58" spans="1:15" ht="12.75" customHeight="1">
      <c r="A58" s="298" t="s">
        <v>628</v>
      </c>
      <c r="D58" s="130" t="str">
        <f t="shared" ref="D58:D59" si="0">E1</f>
        <v>Kolovoz 2024.</v>
      </c>
    </row>
    <row r="59" spans="1:15" ht="12.75" customHeight="1">
      <c r="A59" s="539" t="s">
        <v>629</v>
      </c>
      <c r="D59" s="512" t="str">
        <f t="shared" si="0"/>
        <v>August 2024</v>
      </c>
    </row>
    <row r="60" spans="1:15" ht="12.75" customHeight="1">
      <c r="D60" s="13" t="s">
        <v>1371</v>
      </c>
    </row>
    <row r="61" spans="1:15" ht="42.75" customHeight="1">
      <c r="A61" s="1139" t="s">
        <v>565</v>
      </c>
      <c r="B61" s="1140" t="s">
        <v>568</v>
      </c>
      <c r="C61" s="1140"/>
      <c r="D61" s="1140"/>
      <c r="E61" s="734"/>
    </row>
    <row r="62" spans="1:15" ht="60">
      <c r="A62" s="1139"/>
      <c r="B62" s="659" t="s">
        <v>561</v>
      </c>
      <c r="C62" s="659" t="s">
        <v>566</v>
      </c>
      <c r="D62" s="659" t="s">
        <v>569</v>
      </c>
    </row>
    <row r="63" spans="1:15" ht="12.75" customHeight="1">
      <c r="A63" s="333" t="s">
        <v>116</v>
      </c>
      <c r="B63" s="334">
        <v>191.99667000000002</v>
      </c>
      <c r="C63" s="334">
        <v>269.48410000000001</v>
      </c>
      <c r="D63" s="334">
        <v>894.79585052823654</v>
      </c>
      <c r="M63" s="125"/>
      <c r="N63" s="125"/>
      <c r="O63" s="125"/>
    </row>
    <row r="64" spans="1:15" ht="12.75" customHeight="1">
      <c r="A64" s="335" t="s">
        <v>117</v>
      </c>
      <c r="B64" s="334">
        <v>2291.5247899999999</v>
      </c>
      <c r="C64" s="334">
        <v>20769.139560000003</v>
      </c>
      <c r="D64" s="334">
        <v>457713.53246383538</v>
      </c>
      <c r="M64" s="125"/>
      <c r="N64" s="125"/>
      <c r="O64" s="125"/>
    </row>
    <row r="65" spans="1:15" ht="12.75" customHeight="1">
      <c r="A65" s="335" t="s">
        <v>118</v>
      </c>
      <c r="B65" s="334">
        <v>8597.3728900000006</v>
      </c>
      <c r="C65" s="334">
        <v>62490.038129999994</v>
      </c>
      <c r="D65" s="334">
        <v>461235.6385295011</v>
      </c>
      <c r="M65" s="125"/>
      <c r="N65" s="125"/>
      <c r="O65" s="125"/>
    </row>
    <row r="66" spans="1:15" ht="12.75" customHeight="1">
      <c r="A66" s="660" t="s">
        <v>220</v>
      </c>
      <c r="B66" s="661">
        <v>11080.89435</v>
      </c>
      <c r="C66" s="661">
        <v>83528.661789999998</v>
      </c>
      <c r="D66" s="661">
        <v>919843.96684386465</v>
      </c>
      <c r="M66" s="125"/>
      <c r="N66" s="125"/>
      <c r="O66" s="125"/>
    </row>
    <row r="67" spans="1:15" ht="12.75" customHeight="1">
      <c r="A67" s="335" t="s">
        <v>119</v>
      </c>
      <c r="B67" s="334">
        <v>0</v>
      </c>
      <c r="C67" s="334">
        <v>12.85716</v>
      </c>
      <c r="D67" s="334">
        <v>169.98919210299292</v>
      </c>
      <c r="M67" s="125"/>
      <c r="N67" s="125"/>
      <c r="O67" s="125"/>
    </row>
    <row r="68" spans="1:15" ht="12.75" customHeight="1">
      <c r="A68" s="335" t="s">
        <v>120</v>
      </c>
      <c r="B68" s="334">
        <v>1075.23856</v>
      </c>
      <c r="C68" s="334">
        <v>8250.4424799999997</v>
      </c>
      <c r="D68" s="334">
        <v>178234.55568296893</v>
      </c>
      <c r="M68" s="125"/>
      <c r="N68" s="125"/>
      <c r="O68" s="125"/>
    </row>
    <row r="69" spans="1:15" ht="12.75" customHeight="1">
      <c r="A69" s="335" t="s">
        <v>121</v>
      </c>
      <c r="B69" s="334">
        <v>2832.5378700000001</v>
      </c>
      <c r="C69" s="334">
        <v>21170.098150000002</v>
      </c>
      <c r="D69" s="334">
        <v>144871.39615517351</v>
      </c>
      <c r="M69" s="125"/>
      <c r="N69" s="125"/>
      <c r="O69" s="125"/>
    </row>
    <row r="70" spans="1:15" ht="12.75" customHeight="1">
      <c r="A70" s="660" t="s">
        <v>221</v>
      </c>
      <c r="B70" s="661">
        <v>3907.7764299999999</v>
      </c>
      <c r="C70" s="661">
        <v>29433.397790000003</v>
      </c>
      <c r="D70" s="661">
        <v>323275.94103024545</v>
      </c>
      <c r="M70" s="125"/>
      <c r="N70" s="125"/>
      <c r="O70" s="125"/>
    </row>
    <row r="71" spans="1:15">
      <c r="A71" s="335" t="s">
        <v>122</v>
      </c>
      <c r="B71" s="334">
        <v>0.15056999999999998</v>
      </c>
      <c r="C71" s="334">
        <v>18.072189999999999</v>
      </c>
      <c r="D71" s="334">
        <v>437.90803203264977</v>
      </c>
      <c r="M71" s="125"/>
      <c r="N71" s="125"/>
      <c r="O71" s="125"/>
    </row>
    <row r="72" spans="1:15">
      <c r="A72" s="335" t="s">
        <v>123</v>
      </c>
      <c r="B72" s="334">
        <v>1205.0924499999999</v>
      </c>
      <c r="C72" s="334">
        <v>10457.493179999999</v>
      </c>
      <c r="D72" s="334">
        <v>262513.51253760763</v>
      </c>
      <c r="M72" s="125"/>
      <c r="N72" s="125"/>
      <c r="O72" s="125"/>
    </row>
    <row r="73" spans="1:15">
      <c r="A73" s="335" t="s">
        <v>124</v>
      </c>
      <c r="B73" s="334">
        <v>4025.0900699999997</v>
      </c>
      <c r="C73" s="334">
        <v>33380.554340000002</v>
      </c>
      <c r="D73" s="334">
        <v>216919.52798850491</v>
      </c>
      <c r="M73" s="125"/>
      <c r="N73" s="125"/>
      <c r="O73" s="125"/>
    </row>
    <row r="74" spans="1:15">
      <c r="A74" s="660" t="s">
        <v>222</v>
      </c>
      <c r="B74" s="661">
        <v>5230.3330900000001</v>
      </c>
      <c r="C74" s="661">
        <v>43856.119709999999</v>
      </c>
      <c r="D74" s="661">
        <v>479870.9485581452</v>
      </c>
      <c r="M74" s="125"/>
      <c r="N74" s="125"/>
      <c r="O74" s="125"/>
    </row>
    <row r="75" spans="1:15">
      <c r="A75" s="335" t="s">
        <v>125</v>
      </c>
      <c r="B75" s="334">
        <v>0</v>
      </c>
      <c r="C75" s="334">
        <v>70.754869999999997</v>
      </c>
      <c r="D75" s="334">
        <v>549.63922673369177</v>
      </c>
      <c r="M75" s="125"/>
      <c r="N75" s="125"/>
      <c r="O75" s="125"/>
    </row>
    <row r="76" spans="1:15">
      <c r="A76" s="335" t="s">
        <v>126</v>
      </c>
      <c r="B76" s="334">
        <v>1970.2082600000001</v>
      </c>
      <c r="C76" s="334">
        <v>16226.279849999999</v>
      </c>
      <c r="D76" s="334">
        <v>358384.45361024706</v>
      </c>
      <c r="M76" s="125"/>
      <c r="N76" s="125"/>
      <c r="O76" s="125"/>
    </row>
    <row r="77" spans="1:15">
      <c r="A77" s="335" t="s">
        <v>127</v>
      </c>
      <c r="B77" s="334">
        <v>7163.3643000000002</v>
      </c>
      <c r="C77" s="334">
        <v>53209.749950000005</v>
      </c>
      <c r="D77" s="334">
        <v>404459.55672025617</v>
      </c>
      <c r="M77" s="125"/>
      <c r="N77" s="125"/>
      <c r="O77" s="125"/>
    </row>
    <row r="78" spans="1:15">
      <c r="A78" s="660" t="s">
        <v>223</v>
      </c>
      <c r="B78" s="661">
        <v>9133.5725600000005</v>
      </c>
      <c r="C78" s="661">
        <v>69506.784670000008</v>
      </c>
      <c r="D78" s="661">
        <v>763393.64955723693</v>
      </c>
      <c r="M78" s="125"/>
      <c r="N78" s="125"/>
      <c r="O78" s="125"/>
    </row>
    <row r="79" spans="1:15">
      <c r="A79" s="336" t="s">
        <v>224</v>
      </c>
      <c r="B79" s="337">
        <v>192.14724000000001</v>
      </c>
      <c r="C79" s="337">
        <v>371.16831999999999</v>
      </c>
      <c r="D79" s="337">
        <v>2052.332301397571</v>
      </c>
      <c r="M79" s="125"/>
      <c r="N79" s="125"/>
      <c r="O79" s="125"/>
    </row>
    <row r="80" spans="1:15">
      <c r="A80" s="336" t="s">
        <v>225</v>
      </c>
      <c r="B80" s="337">
        <v>6542.0640600000006</v>
      </c>
      <c r="C80" s="337">
        <v>55703.355069999998</v>
      </c>
      <c r="D80" s="337">
        <v>1256846.0542946591</v>
      </c>
      <c r="M80" s="125"/>
      <c r="N80" s="125"/>
      <c r="O80" s="125"/>
    </row>
    <row r="81" spans="1:15">
      <c r="A81" s="336" t="s">
        <v>226</v>
      </c>
      <c r="B81" s="337">
        <v>22618.365130000002</v>
      </c>
      <c r="C81" s="337">
        <v>170250.44057000001</v>
      </c>
      <c r="D81" s="337">
        <v>1227486.1193934355</v>
      </c>
      <c r="M81" s="125"/>
      <c r="N81" s="125"/>
      <c r="O81" s="125"/>
    </row>
    <row r="82" spans="1:15">
      <c r="A82" s="941" t="s">
        <v>570</v>
      </c>
      <c r="B82" s="944">
        <v>29352.576430000001</v>
      </c>
      <c r="C82" s="944">
        <v>226324.96395999999</v>
      </c>
      <c r="D82" s="944">
        <v>2486384.5059894919</v>
      </c>
      <c r="M82" s="125"/>
      <c r="N82" s="125"/>
      <c r="O82" s="125"/>
    </row>
    <row r="83" spans="1:15">
      <c r="A83" s="16" t="s">
        <v>567</v>
      </c>
    </row>
    <row r="85" spans="1:15">
      <c r="A85" s="593" t="s">
        <v>81</v>
      </c>
      <c r="E85" s="13" t="s">
        <v>784</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54" customWidth="1"/>
    <col min="12" max="12" width="12.140625" customWidth="1"/>
  </cols>
  <sheetData>
    <row r="1" spans="1:13" ht="12.75" customHeight="1">
      <c r="A1" s="129" t="s">
        <v>630</v>
      </c>
      <c r="E1" s="130" t="str">
        <f>Naslovnica!A20</f>
        <v>Kolovoz 2024.</v>
      </c>
    </row>
    <row r="2" spans="1:13" ht="12.75" customHeight="1">
      <c r="A2" s="510" t="s">
        <v>892</v>
      </c>
      <c r="E2" s="512" t="str">
        <f>Naslovnica!A24</f>
        <v>August 2024</v>
      </c>
    </row>
    <row r="3" spans="1:13" ht="12.75" customHeight="1">
      <c r="E3" s="13" t="s">
        <v>1371</v>
      </c>
      <c r="F3" s="299"/>
      <c r="G3" s="299"/>
    </row>
    <row r="4" spans="1:13" ht="16.5" customHeight="1">
      <c r="A4" s="1145" t="s">
        <v>550</v>
      </c>
      <c r="B4" s="1150" t="s">
        <v>549</v>
      </c>
      <c r="C4" s="1150"/>
      <c r="D4" s="1150"/>
      <c r="E4" s="1150"/>
      <c r="F4" s="254"/>
      <c r="G4" s="254"/>
    </row>
    <row r="5" spans="1:13" ht="12.75" customHeight="1">
      <c r="A5" s="1145"/>
      <c r="B5" s="1148" t="str">
        <f>Naslovnica!A20</f>
        <v>Kolovoz 2024.</v>
      </c>
      <c r="C5" s="1148"/>
      <c r="D5" s="1149" t="s">
        <v>17</v>
      </c>
      <c r="E5" s="1149"/>
    </row>
    <row r="6" spans="1:13" ht="12.75" customHeight="1">
      <c r="A6" s="1145"/>
      <c r="B6" s="1146" t="str">
        <f>Naslovnica!A24</f>
        <v>August 2024</v>
      </c>
      <c r="C6" s="1146"/>
      <c r="D6" s="1147" t="s">
        <v>45</v>
      </c>
      <c r="E6" s="1147"/>
    </row>
    <row r="7" spans="1:13" ht="12.75" customHeight="1">
      <c r="A7" s="1145"/>
      <c r="B7" s="710" t="s">
        <v>27</v>
      </c>
      <c r="C7" s="664" t="s">
        <v>28</v>
      </c>
      <c r="D7" s="664" t="s">
        <v>144</v>
      </c>
      <c r="E7" s="664" t="s">
        <v>142</v>
      </c>
    </row>
    <row r="8" spans="1:13" ht="12.75" customHeight="1">
      <c r="A8" s="1145"/>
      <c r="B8" s="709" t="s">
        <v>29</v>
      </c>
      <c r="C8" s="665" t="s">
        <v>30</v>
      </c>
      <c r="D8" s="665" t="s">
        <v>29</v>
      </c>
      <c r="E8" s="665" t="s">
        <v>143</v>
      </c>
    </row>
    <row r="9" spans="1:13" ht="12.75" customHeight="1">
      <c r="A9" s="342" t="s">
        <v>116</v>
      </c>
      <c r="B9" s="343">
        <v>161415.07631</v>
      </c>
      <c r="C9" s="344">
        <v>1.9631492168471848E-2</v>
      </c>
      <c r="D9" s="343">
        <v>6050.529830000014</v>
      </c>
      <c r="E9" s="344">
        <v>3.894408323573928E-2</v>
      </c>
      <c r="G9" s="125"/>
      <c r="H9" s="786"/>
      <c r="I9" s="786"/>
      <c r="J9" s="786"/>
      <c r="K9" s="786"/>
      <c r="L9" s="773"/>
      <c r="M9" s="76"/>
    </row>
    <row r="10" spans="1:13" ht="12.75" customHeight="1">
      <c r="A10" s="342" t="s">
        <v>117</v>
      </c>
      <c r="B10" s="343">
        <v>7305048.3158299997</v>
      </c>
      <c r="C10" s="344">
        <v>0.8884486014621461</v>
      </c>
      <c r="D10" s="343">
        <v>40113.448309998959</v>
      </c>
      <c r="E10" s="344">
        <v>5.5215152016485636E-3</v>
      </c>
      <c r="G10" s="125"/>
      <c r="H10" s="786"/>
      <c r="I10" s="786"/>
      <c r="J10" s="786"/>
      <c r="K10" s="786"/>
      <c r="L10" s="773"/>
      <c r="M10" s="76"/>
    </row>
    <row r="11" spans="1:13" ht="12.75" customHeight="1">
      <c r="A11" s="342" t="s">
        <v>118</v>
      </c>
      <c r="B11" s="343">
        <v>755788.63662999996</v>
      </c>
      <c r="C11" s="344">
        <v>9.1919906369382048E-2</v>
      </c>
      <c r="D11" s="343">
        <v>-2168.6412400000263</v>
      </c>
      <c r="E11" s="344">
        <v>-2.8611655344141784E-3</v>
      </c>
      <c r="G11" s="125"/>
      <c r="H11" s="786"/>
      <c r="I11" s="786"/>
      <c r="J11" s="786"/>
      <c r="K11" s="786"/>
      <c r="L11" s="773"/>
      <c r="M11" s="76"/>
    </row>
    <row r="12" spans="1:13" ht="12.75" customHeight="1">
      <c r="A12" s="666" t="s">
        <v>551</v>
      </c>
      <c r="B12" s="667">
        <v>8222252.0287699997</v>
      </c>
      <c r="C12" s="668">
        <v>1</v>
      </c>
      <c r="D12" s="667">
        <v>43995.336899998598</v>
      </c>
      <c r="E12" s="668">
        <v>5.3795495247457303E-3</v>
      </c>
      <c r="G12" s="125"/>
      <c r="H12" s="786"/>
      <c r="I12" s="786"/>
      <c r="J12" s="786"/>
      <c r="K12" s="786"/>
      <c r="L12" s="773"/>
      <c r="M12" s="76"/>
    </row>
    <row r="13" spans="1:13" ht="12.75" customHeight="1">
      <c r="A13" s="342" t="s">
        <v>119</v>
      </c>
      <c r="B13" s="343">
        <v>126674.01233</v>
      </c>
      <c r="C13" s="344">
        <v>3.6083242187897033E-2</v>
      </c>
      <c r="D13" s="343">
        <v>5680.101840000003</v>
      </c>
      <c r="E13" s="344">
        <v>4.6945353009889335E-2</v>
      </c>
      <c r="G13" s="125"/>
      <c r="H13" s="786"/>
      <c r="I13" s="786"/>
      <c r="J13" s="786"/>
      <c r="K13" s="786"/>
      <c r="L13" s="773"/>
      <c r="M13" s="76"/>
    </row>
    <row r="14" spans="1:13" ht="12.75" customHeight="1">
      <c r="A14" s="342" t="s">
        <v>120</v>
      </c>
      <c r="B14" s="343">
        <v>3160325.8631100003</v>
      </c>
      <c r="C14" s="344">
        <v>0.90022255878498125</v>
      </c>
      <c r="D14" s="343">
        <v>7679.7299300003797</v>
      </c>
      <c r="E14" s="344">
        <v>2.4359631895172207E-3</v>
      </c>
      <c r="G14" s="125"/>
      <c r="H14" s="786"/>
      <c r="I14" s="786"/>
      <c r="J14" s="786"/>
      <c r="K14" s="786"/>
      <c r="L14" s="773"/>
      <c r="M14" s="76"/>
    </row>
    <row r="15" spans="1:13" ht="12.75" customHeight="1">
      <c r="A15" s="342" t="s">
        <v>121</v>
      </c>
      <c r="B15" s="343">
        <v>223605.17691000001</v>
      </c>
      <c r="C15" s="344">
        <v>6.3694199027121728E-2</v>
      </c>
      <c r="D15" s="343">
        <v>-955.1110500000068</v>
      </c>
      <c r="E15" s="785">
        <v>-4.2532500233083415E-3</v>
      </c>
      <c r="G15" s="125"/>
      <c r="H15" s="786"/>
      <c r="I15" s="786"/>
      <c r="J15" s="786"/>
      <c r="K15" s="786"/>
      <c r="L15" s="773"/>
      <c r="M15" s="76"/>
    </row>
    <row r="16" spans="1:13" ht="12.75" customHeight="1">
      <c r="A16" s="669" t="s">
        <v>552</v>
      </c>
      <c r="B16" s="667">
        <v>3510605.05235</v>
      </c>
      <c r="C16" s="668">
        <v>1</v>
      </c>
      <c r="D16" s="667">
        <v>12404.720720000099</v>
      </c>
      <c r="E16" s="668">
        <v>3.5460292561975137E-3</v>
      </c>
      <c r="G16" s="125"/>
      <c r="H16" s="786"/>
      <c r="I16" s="786"/>
      <c r="J16" s="786"/>
      <c r="K16" s="786"/>
      <c r="L16" s="773"/>
      <c r="M16" s="76"/>
    </row>
    <row r="17" spans="1:13" ht="12.75" customHeight="1">
      <c r="A17" s="342" t="s">
        <v>122</v>
      </c>
      <c r="B17" s="343">
        <v>190303.30192</v>
      </c>
      <c r="C17" s="344">
        <v>4.6478303785270091E-2</v>
      </c>
      <c r="D17" s="343">
        <v>10927.849369999982</v>
      </c>
      <c r="E17" s="344">
        <v>6.0921654633617761E-2</v>
      </c>
      <c r="G17" s="125"/>
      <c r="H17" s="786"/>
      <c r="I17" s="786"/>
      <c r="J17" s="786"/>
      <c r="K17" s="786"/>
      <c r="L17" s="773"/>
      <c r="M17" s="76"/>
    </row>
    <row r="18" spans="1:13" ht="12.75" customHeight="1">
      <c r="A18" s="342" t="s">
        <v>123</v>
      </c>
      <c r="B18" s="343">
        <v>3565874.6979299998</v>
      </c>
      <c r="C18" s="344">
        <v>0.87090347775610866</v>
      </c>
      <c r="D18" s="343">
        <v>8133.2834600000642</v>
      </c>
      <c r="E18" s="344">
        <v>2.2860805529374417E-3</v>
      </c>
      <c r="G18" s="125"/>
      <c r="H18" s="786"/>
      <c r="I18" s="786"/>
      <c r="J18" s="786"/>
      <c r="K18" s="786"/>
      <c r="L18" s="773"/>
      <c r="M18" s="76"/>
    </row>
    <row r="19" spans="1:13" ht="12.75" customHeight="1">
      <c r="A19" s="342" t="s">
        <v>124</v>
      </c>
      <c r="B19" s="343">
        <v>338276.53961000004</v>
      </c>
      <c r="C19" s="344">
        <v>8.2618218458621329E-2</v>
      </c>
      <c r="D19" s="343">
        <v>-736.44087999995099</v>
      </c>
      <c r="E19" s="344">
        <v>-2.1723087975437094E-3</v>
      </c>
      <c r="G19" s="125"/>
      <c r="H19" s="786"/>
      <c r="I19" s="786"/>
      <c r="J19" s="786"/>
      <c r="K19" s="786"/>
      <c r="L19" s="773"/>
      <c r="M19" s="76"/>
    </row>
    <row r="20" spans="1:13" ht="12.75" customHeight="1">
      <c r="A20" s="666" t="s">
        <v>553</v>
      </c>
      <c r="B20" s="667">
        <v>4094454.5394599997</v>
      </c>
      <c r="C20" s="668">
        <v>1</v>
      </c>
      <c r="D20" s="667">
        <v>18324.691949999891</v>
      </c>
      <c r="E20" s="668">
        <v>4.4956104529383367E-3</v>
      </c>
      <c r="G20" s="125"/>
      <c r="H20" s="786"/>
      <c r="I20" s="786"/>
      <c r="J20" s="786"/>
      <c r="K20" s="786"/>
      <c r="L20" s="773"/>
      <c r="M20" s="76"/>
    </row>
    <row r="21" spans="1:13" ht="12.75" customHeight="1">
      <c r="A21" s="342" t="s">
        <v>125</v>
      </c>
      <c r="B21" s="343">
        <v>118328.92906000001</v>
      </c>
      <c r="C21" s="344">
        <v>1.8553485835986316E-2</v>
      </c>
      <c r="D21" s="343">
        <v>3840.9846000000107</v>
      </c>
      <c r="E21" s="344">
        <v>3.3549249382689217E-2</v>
      </c>
      <c r="G21" s="125"/>
      <c r="H21" s="786"/>
      <c r="I21" s="786"/>
      <c r="J21" s="786"/>
      <c r="K21" s="786"/>
      <c r="L21" s="773"/>
      <c r="M21" s="76"/>
    </row>
    <row r="22" spans="1:13" ht="12.75" customHeight="1">
      <c r="A22" s="342" t="s">
        <v>126</v>
      </c>
      <c r="B22" s="343">
        <v>5672610.6976699997</v>
      </c>
      <c r="C22" s="344">
        <v>0.88944185558307787</v>
      </c>
      <c r="D22" s="343">
        <v>9025.6545799998567</v>
      </c>
      <c r="E22" s="344">
        <v>1.593629213886727E-3</v>
      </c>
      <c r="G22" s="125"/>
      <c r="H22" s="786"/>
      <c r="I22" s="786"/>
      <c r="J22" s="786"/>
      <c r="K22" s="786"/>
      <c r="L22" s="773"/>
      <c r="M22" s="76"/>
    </row>
    <row r="23" spans="1:13" ht="12.75" customHeight="1">
      <c r="A23" s="342" t="s">
        <v>127</v>
      </c>
      <c r="B23" s="343">
        <v>586779.90835000004</v>
      </c>
      <c r="C23" s="344">
        <v>9.2004658580935803E-2</v>
      </c>
      <c r="D23" s="343">
        <v>-2721.9225299999816</v>
      </c>
      <c r="E23" s="344">
        <v>-4.6173266772331356E-3</v>
      </c>
      <c r="G23" s="125"/>
      <c r="H23" s="786"/>
      <c r="I23" s="786"/>
      <c r="J23" s="786"/>
      <c r="K23" s="786"/>
      <c r="L23" s="773"/>
      <c r="M23" s="76"/>
    </row>
    <row r="24" spans="1:13" ht="12.75" customHeight="1">
      <c r="A24" s="666" t="s">
        <v>554</v>
      </c>
      <c r="B24" s="667">
        <v>6377719.5350799998</v>
      </c>
      <c r="C24" s="668">
        <v>1</v>
      </c>
      <c r="D24" s="667">
        <v>10144.716649999842</v>
      </c>
      <c r="E24" s="668">
        <v>1.593183737808257E-3</v>
      </c>
      <c r="G24" s="125"/>
      <c r="H24" s="786"/>
      <c r="I24" s="786"/>
      <c r="J24" s="786"/>
      <c r="K24" s="786"/>
      <c r="L24" s="773"/>
      <c r="M24" s="76"/>
    </row>
    <row r="25" spans="1:13" ht="12.75" customHeight="1">
      <c r="A25" s="345" t="s">
        <v>555</v>
      </c>
      <c r="B25" s="346">
        <v>596721.31961999997</v>
      </c>
      <c r="C25" s="347">
        <v>2.6873248474046724E-2</v>
      </c>
      <c r="D25" s="346">
        <v>26499.465639999951</v>
      </c>
      <c r="E25" s="347">
        <v>4.647220280148967E-2</v>
      </c>
      <c r="G25" s="125"/>
      <c r="H25" s="786"/>
      <c r="I25" s="786"/>
      <c r="J25" s="786"/>
      <c r="K25" s="786"/>
      <c r="L25" s="773"/>
      <c r="M25" s="76"/>
    </row>
    <row r="26" spans="1:13" ht="12.75" customHeight="1">
      <c r="A26" s="345" t="s">
        <v>556</v>
      </c>
      <c r="B26" s="346">
        <v>19703859.574539997</v>
      </c>
      <c r="C26" s="347">
        <v>0.88736014088039417</v>
      </c>
      <c r="D26" s="346">
        <v>64952.116279996932</v>
      </c>
      <c r="E26" s="347">
        <v>3.3073182109566446E-3</v>
      </c>
      <c r="G26" s="125"/>
      <c r="H26" s="786"/>
      <c r="I26" s="786"/>
      <c r="J26" s="786"/>
      <c r="K26" s="786"/>
      <c r="L26" s="773"/>
      <c r="M26" s="76"/>
    </row>
    <row r="27" spans="1:13" ht="12.75" customHeight="1">
      <c r="A27" s="345" t="s">
        <v>557</v>
      </c>
      <c r="B27" s="346">
        <v>1904450.2615</v>
      </c>
      <c r="C27" s="347">
        <v>8.5766610645559099E-2</v>
      </c>
      <c r="D27" s="346">
        <v>-6582.1156999999657</v>
      </c>
      <c r="E27" s="347">
        <v>-3.4442722051857277E-3</v>
      </c>
      <c r="G27" s="125"/>
      <c r="H27" s="786"/>
      <c r="I27" s="786"/>
      <c r="J27" s="786"/>
      <c r="K27" s="786"/>
      <c r="L27" s="773"/>
      <c r="M27" s="76"/>
    </row>
    <row r="28" spans="1:13" ht="18.75" customHeight="1">
      <c r="A28" s="941" t="s">
        <v>558</v>
      </c>
      <c r="B28" s="942">
        <v>22205031.155659996</v>
      </c>
      <c r="C28" s="943">
        <v>1</v>
      </c>
      <c r="D28" s="942">
        <v>84869.466219995171</v>
      </c>
      <c r="E28" s="943">
        <v>3.8367471002940245E-3</v>
      </c>
      <c r="G28" s="787"/>
      <c r="H28" s="76"/>
      <c r="I28" s="76"/>
      <c r="J28" s="76"/>
      <c r="K28" s="76"/>
      <c r="L28" s="773"/>
      <c r="M28" s="76"/>
    </row>
    <row r="29" spans="1:13" ht="12.75" customHeight="1">
      <c r="A29" s="19" t="s">
        <v>559</v>
      </c>
    </row>
    <row r="30" spans="1:13" ht="12.75" customHeight="1">
      <c r="C30" s="76"/>
    </row>
    <row r="31" spans="1:13" ht="12.75" customHeight="1"/>
    <row r="32" spans="1:13" s="254" customFormat="1" ht="12.75" customHeight="1">
      <c r="A32" s="144" t="s">
        <v>632</v>
      </c>
      <c r="L32" s="130" t="str">
        <f>Naslovnica!A20</f>
        <v>Kolovoz 2024.</v>
      </c>
    </row>
    <row r="33" spans="1:12" s="254" customFormat="1" ht="12.75" customHeight="1">
      <c r="A33" s="537" t="s">
        <v>893</v>
      </c>
      <c r="L33" s="512" t="str">
        <f>Naslovnica!A24</f>
        <v>August 2024</v>
      </c>
    </row>
    <row r="34" spans="1:12" s="254" customFormat="1" ht="12.75" customHeight="1"/>
    <row r="35" spans="1:12" s="254" customFormat="1" ht="22.5" customHeight="1">
      <c r="A35" s="690"/>
      <c r="B35" s="1153" t="s">
        <v>1395</v>
      </c>
      <c r="C35" s="1153"/>
      <c r="D35" s="1153"/>
      <c r="E35" s="1153"/>
      <c r="F35" s="1153" t="s">
        <v>902</v>
      </c>
      <c r="G35" s="1153"/>
      <c r="H35" s="1153"/>
      <c r="I35" s="1153"/>
      <c r="J35" s="1153"/>
      <c r="K35" s="1153"/>
      <c r="L35" s="1153"/>
    </row>
    <row r="36" spans="1:12" s="254" customFormat="1" ht="45">
      <c r="A36" s="1145" t="s">
        <v>530</v>
      </c>
      <c r="B36" s="757" t="s">
        <v>67</v>
      </c>
      <c r="C36" s="756" t="s">
        <v>96</v>
      </c>
      <c r="D36" s="756" t="s">
        <v>98</v>
      </c>
      <c r="E36" s="756" t="s">
        <v>100</v>
      </c>
      <c r="F36" s="756" t="s">
        <v>617</v>
      </c>
      <c r="G36" s="754" t="s">
        <v>59</v>
      </c>
      <c r="H36" s="754" t="s">
        <v>50</v>
      </c>
      <c r="I36" s="940" t="s">
        <v>1305</v>
      </c>
      <c r="J36" s="940" t="s">
        <v>1306</v>
      </c>
      <c r="K36" s="940" t="s">
        <v>1307</v>
      </c>
      <c r="L36" s="754" t="s">
        <v>1311</v>
      </c>
    </row>
    <row r="37" spans="1:12" s="254" customFormat="1" ht="34.5" customHeight="1">
      <c r="A37" s="1145"/>
      <c r="B37" s="679" t="s">
        <v>614</v>
      </c>
      <c r="C37" s="755" t="s">
        <v>97</v>
      </c>
      <c r="D37" s="755" t="s">
        <v>99</v>
      </c>
      <c r="E37" s="755" t="s">
        <v>101</v>
      </c>
      <c r="F37" s="755" t="s">
        <v>229</v>
      </c>
      <c r="G37" s="755" t="s">
        <v>51</v>
      </c>
      <c r="H37" s="755" t="s">
        <v>52</v>
      </c>
      <c r="I37" s="679" t="s">
        <v>1308</v>
      </c>
      <c r="J37" s="679" t="s">
        <v>1309</v>
      </c>
      <c r="K37" s="679" t="s">
        <v>1310</v>
      </c>
      <c r="L37" s="758" t="s">
        <v>1312</v>
      </c>
    </row>
    <row r="38" spans="1:12" s="254" customFormat="1">
      <c r="A38" s="348" t="s">
        <v>116</v>
      </c>
      <c r="B38" s="349">
        <v>26.025400000000001</v>
      </c>
      <c r="C38" s="350">
        <v>25.646100000000001</v>
      </c>
      <c r="D38" s="349">
        <v>26.033899999999999</v>
      </c>
      <c r="E38" s="759">
        <v>0.38779999999999859</v>
      </c>
      <c r="F38" s="760">
        <v>3.1065955413029922E-3</v>
      </c>
      <c r="G38" s="706">
        <v>7.0858689972143729E-2</v>
      </c>
      <c r="H38" s="706">
        <v>0.11524204987122966</v>
      </c>
      <c r="I38" s="706">
        <v>6.7165372237449894E-2</v>
      </c>
      <c r="J38" s="706">
        <v>6.1941304261761809E-2</v>
      </c>
      <c r="K38" s="706">
        <v>6.9176934679618718E-2</v>
      </c>
      <c r="L38" s="706">
        <v>6.9402989359553802E-2</v>
      </c>
    </row>
    <row r="39" spans="1:12" s="254" customFormat="1">
      <c r="A39" s="348" t="s">
        <v>119</v>
      </c>
      <c r="B39" s="349">
        <v>28.49</v>
      </c>
      <c r="C39" s="350">
        <v>28.1327</v>
      </c>
      <c r="D39" s="349">
        <v>28.6098</v>
      </c>
      <c r="E39" s="759">
        <v>0.47710000000000008</v>
      </c>
      <c r="F39" s="760">
        <v>-5.0428854804012158E-3</v>
      </c>
      <c r="G39" s="706">
        <v>9.7339270032507974E-2</v>
      </c>
      <c r="H39" s="706">
        <v>0.13977324553332093</v>
      </c>
      <c r="I39" s="706">
        <v>7.9296085624617652E-2</v>
      </c>
      <c r="J39" s="706">
        <v>7.8587688592349547E-2</v>
      </c>
      <c r="K39" s="706">
        <v>7.935386280300194E-2</v>
      </c>
      <c r="L39" s="706">
        <v>7.90882200573928E-2</v>
      </c>
    </row>
    <row r="40" spans="1:12" s="254" customFormat="1">
      <c r="A40" s="348" t="s">
        <v>122</v>
      </c>
      <c r="B40" s="349">
        <v>30.620699999999999</v>
      </c>
      <c r="C40" s="350">
        <v>30.015699999999999</v>
      </c>
      <c r="D40" s="349">
        <v>30.642600000000002</v>
      </c>
      <c r="E40" s="759">
        <v>0.62690000000000268</v>
      </c>
      <c r="F40" s="760">
        <v>-3.9036196313031457E-3</v>
      </c>
      <c r="G40" s="706">
        <v>0.11205656759348037</v>
      </c>
      <c r="H40" s="706">
        <v>0.15272287850382837</v>
      </c>
      <c r="I40" s="706">
        <v>8.7213745181225821E-2</v>
      </c>
      <c r="J40" s="706">
        <v>8.6635677461861738E-2</v>
      </c>
      <c r="K40" s="706">
        <v>8.6029812091668934E-2</v>
      </c>
      <c r="L40" s="706">
        <v>8.6871251884330203E-2</v>
      </c>
    </row>
    <row r="41" spans="1:12" s="254" customFormat="1">
      <c r="A41" s="348" t="s">
        <v>125</v>
      </c>
      <c r="B41" s="349">
        <v>24.4879</v>
      </c>
      <c r="C41" s="350">
        <v>24.2317</v>
      </c>
      <c r="D41" s="349">
        <v>24.584900000000001</v>
      </c>
      <c r="E41" s="759">
        <v>0.35320000000000107</v>
      </c>
      <c r="F41" s="760">
        <v>-6.0801129975606161E-3</v>
      </c>
      <c r="G41" s="706">
        <v>4.7740682266462997E-2</v>
      </c>
      <c r="H41" s="706">
        <v>8.2113328943821617E-2</v>
      </c>
      <c r="I41" s="706">
        <v>3.9340121973583386E-2</v>
      </c>
      <c r="J41" s="706">
        <v>5.0808190229705064E-2</v>
      </c>
      <c r="K41" s="706">
        <v>6.2714564861791056E-2</v>
      </c>
      <c r="L41" s="706">
        <v>6.2933739070731187E-2</v>
      </c>
    </row>
    <row r="42" spans="1:12" s="254" customFormat="1">
      <c r="A42" s="670" t="s">
        <v>128</v>
      </c>
      <c r="B42" s="671">
        <v>208.77511194429493</v>
      </c>
      <c r="C42" s="672">
        <v>205.39994096536716</v>
      </c>
      <c r="D42" s="671">
        <v>208.82168792268777</v>
      </c>
      <c r="E42" s="761">
        <v>3.4217469573206074</v>
      </c>
      <c r="F42" s="762">
        <v>-1.8909505452535669E-3</v>
      </c>
      <c r="G42" s="745">
        <v>9.1351945486845665E-2</v>
      </c>
      <c r="H42" s="745">
        <v>0.13341976904156061</v>
      </c>
      <c r="I42" s="745">
        <v>7.6040095020104115E-2</v>
      </c>
      <c r="J42" s="745">
        <v>7.389172973699254E-2</v>
      </c>
      <c r="K42" s="745">
        <v>7.5879298948798191E-2</v>
      </c>
      <c r="L42" s="745">
        <v>7.6104427942291553E-2</v>
      </c>
    </row>
    <row r="43" spans="1:12" s="254" customFormat="1">
      <c r="A43" s="348" t="s">
        <v>117</v>
      </c>
      <c r="B43" s="349">
        <v>41.1785</v>
      </c>
      <c r="C43" s="350">
        <v>40.7408</v>
      </c>
      <c r="D43" s="349">
        <v>41.190800000000003</v>
      </c>
      <c r="E43" s="759">
        <v>0.45000000000000284</v>
      </c>
      <c r="F43" s="760">
        <v>1.1086016303252233E-3</v>
      </c>
      <c r="G43" s="707">
        <v>6.2912351708258818E-2</v>
      </c>
      <c r="H43" s="707">
        <v>0.1038687747628928</v>
      </c>
      <c r="I43" s="707">
        <v>3.8977678758316481E-2</v>
      </c>
      <c r="J43" s="707">
        <v>3.9161931846322107E-2</v>
      </c>
      <c r="K43" s="707">
        <v>4.213268277954918E-2</v>
      </c>
      <c r="L43" s="707">
        <v>5.195641434281173E-2</v>
      </c>
    </row>
    <row r="44" spans="1:12" s="254" customFormat="1">
      <c r="A44" s="348" t="s">
        <v>120</v>
      </c>
      <c r="B44" s="349">
        <v>48.074199999999998</v>
      </c>
      <c r="C44" s="350">
        <v>47.565800000000003</v>
      </c>
      <c r="D44" s="349">
        <v>48.231299999999997</v>
      </c>
      <c r="E44" s="759">
        <v>0.66549999999999443</v>
      </c>
      <c r="F44" s="760">
        <v>-2.595473378244173E-3</v>
      </c>
      <c r="G44" s="707">
        <v>8.3166978347565479E-2</v>
      </c>
      <c r="H44" s="707">
        <v>0.12344946204395235</v>
      </c>
      <c r="I44" s="707">
        <v>6.1056935670058543E-2</v>
      </c>
      <c r="J44" s="707">
        <v>5.8066681141486276E-2</v>
      </c>
      <c r="K44" s="707">
        <v>5.903197563146545E-2</v>
      </c>
      <c r="L44" s="707">
        <v>5.9268006551297159E-2</v>
      </c>
    </row>
    <row r="45" spans="1:12" s="254" customFormat="1">
      <c r="A45" s="348" t="s">
        <v>123</v>
      </c>
      <c r="B45" s="349">
        <v>42.1965</v>
      </c>
      <c r="C45" s="350">
        <v>41.747799999999998</v>
      </c>
      <c r="D45" s="349">
        <v>42.285699999999999</v>
      </c>
      <c r="E45" s="759">
        <v>0.53790000000000049</v>
      </c>
      <c r="F45" s="760">
        <v>-2.6024308263959961E-3</v>
      </c>
      <c r="G45" s="707">
        <v>8.7286454173001182E-2</v>
      </c>
      <c r="H45" s="707">
        <v>0.12651671894814109</v>
      </c>
      <c r="I45" s="707">
        <v>5.2387600256598388E-2</v>
      </c>
      <c r="J45" s="707">
        <v>5.4522883344948703E-2</v>
      </c>
      <c r="K45" s="707">
        <v>5.6169024085102937E-2</v>
      </c>
      <c r="L45" s="707">
        <v>5.3106299428712811E-2</v>
      </c>
    </row>
    <row r="46" spans="1:12" s="254" customFormat="1">
      <c r="A46" s="348" t="s">
        <v>126</v>
      </c>
      <c r="B46" s="349">
        <v>41.112200000000001</v>
      </c>
      <c r="C46" s="350">
        <v>40.724899999999998</v>
      </c>
      <c r="D46" s="349">
        <v>41.155200000000001</v>
      </c>
      <c r="E46" s="759">
        <v>0.43030000000000257</v>
      </c>
      <c r="F46" s="760">
        <v>-2.859561339894845E-3</v>
      </c>
      <c r="G46" s="707">
        <v>3.6038919311226048E-2</v>
      </c>
      <c r="H46" s="707">
        <v>6.3900483659352858E-2</v>
      </c>
      <c r="I46" s="707">
        <v>2.9838986651542942E-2</v>
      </c>
      <c r="J46" s="707">
        <v>3.1016875916140885E-2</v>
      </c>
      <c r="K46" s="707">
        <v>4.4383768210396024E-2</v>
      </c>
      <c r="L46" s="707">
        <v>5.1880586118571603E-2</v>
      </c>
    </row>
    <row r="47" spans="1:12" s="254" customFormat="1">
      <c r="A47" s="670" t="s">
        <v>129</v>
      </c>
      <c r="B47" s="671">
        <v>319.83691251604426</v>
      </c>
      <c r="C47" s="672">
        <v>316.54192014580866</v>
      </c>
      <c r="D47" s="671">
        <v>320.13999245564776</v>
      </c>
      <c r="E47" s="761">
        <v>3.5980723098390968</v>
      </c>
      <c r="F47" s="762">
        <v>-1.3709534755712571E-3</v>
      </c>
      <c r="G47" s="745">
        <v>6.3517381684026208E-2</v>
      </c>
      <c r="H47" s="745">
        <v>0.10021015905955366</v>
      </c>
      <c r="I47" s="745">
        <v>4.2903250024715511E-2</v>
      </c>
      <c r="J47" s="745">
        <v>4.2766374109379335E-2</v>
      </c>
      <c r="K47" s="745">
        <v>4.7901051559385843E-2</v>
      </c>
      <c r="L47" s="745">
        <v>5.3388133726781861E-2</v>
      </c>
    </row>
    <row r="48" spans="1:12" s="254" customFormat="1">
      <c r="A48" s="348" t="s">
        <v>118</v>
      </c>
      <c r="B48" s="349">
        <v>17.834900000000001</v>
      </c>
      <c r="C48" s="350">
        <v>17.778099999999998</v>
      </c>
      <c r="D48" s="349">
        <v>17.834900000000001</v>
      </c>
      <c r="E48" s="759">
        <v>5.6800000000002626E-2</v>
      </c>
      <c r="F48" s="760">
        <v>4.3813460531281212E-3</v>
      </c>
      <c r="G48" s="707">
        <v>1.9818964679242823E-2</v>
      </c>
      <c r="H48" s="707">
        <v>4.8162253017854484E-2</v>
      </c>
      <c r="I48" s="707">
        <v>3.8233527491104979E-4</v>
      </c>
      <c r="J48" s="707">
        <v>2.9543529581783634E-3</v>
      </c>
      <c r="K48" s="707">
        <v>2.9850796912719968E-2</v>
      </c>
      <c r="L48" s="707">
        <v>2.9880817204055221E-2</v>
      </c>
    </row>
    <row r="49" spans="1:12" s="254" customFormat="1">
      <c r="A49" s="348" t="s">
        <v>121</v>
      </c>
      <c r="B49" s="349">
        <v>19.165700000000001</v>
      </c>
      <c r="C49" s="350">
        <v>19.090399999999999</v>
      </c>
      <c r="D49" s="349">
        <v>19.165700000000001</v>
      </c>
      <c r="E49" s="759">
        <v>7.5300000000002143E-2</v>
      </c>
      <c r="F49" s="760">
        <v>5.1501245574931964E-3</v>
      </c>
      <c r="G49" s="707">
        <v>2.4350484497677849E-2</v>
      </c>
      <c r="H49" s="707">
        <v>6.1023948979704867E-2</v>
      </c>
      <c r="I49" s="707">
        <v>2.6145140120770183E-3</v>
      </c>
      <c r="J49" s="707">
        <v>6.9403198373230168E-3</v>
      </c>
      <c r="K49" s="707">
        <v>3.7133653023264657E-2</v>
      </c>
      <c r="L49" s="707">
        <v>3.7292595109172932E-2</v>
      </c>
    </row>
    <row r="50" spans="1:12" s="254" customFormat="1">
      <c r="A50" s="348" t="s">
        <v>124</v>
      </c>
      <c r="B50" s="349">
        <v>18.2075</v>
      </c>
      <c r="C50" s="350">
        <v>18.136399999999998</v>
      </c>
      <c r="D50" s="349">
        <v>18.2075</v>
      </c>
      <c r="E50" s="759">
        <v>7.1100000000001273E-2</v>
      </c>
      <c r="F50" s="760">
        <v>5.0230452902051415E-3</v>
      </c>
      <c r="G50" s="707">
        <v>2.2112318677864007E-2</v>
      </c>
      <c r="H50" s="707">
        <v>5.0543807518103057E-2</v>
      </c>
      <c r="I50" s="707">
        <v>-4.5076047518594065E-3</v>
      </c>
      <c r="J50" s="707">
        <v>2.9223458445790662E-3</v>
      </c>
      <c r="K50" s="707">
        <v>3.1902153400300115E-2</v>
      </c>
      <c r="L50" s="707">
        <v>3.2004868476628756E-2</v>
      </c>
    </row>
    <row r="51" spans="1:12" s="254" customFormat="1">
      <c r="A51" s="348" t="s">
        <v>127</v>
      </c>
      <c r="B51" s="349">
        <v>19.000900000000001</v>
      </c>
      <c r="C51" s="350">
        <v>18.9481</v>
      </c>
      <c r="D51" s="349">
        <v>19.000900000000001</v>
      </c>
      <c r="E51" s="759">
        <v>5.280000000000129E-2</v>
      </c>
      <c r="F51" s="931">
        <v>3.5651282918018889E-3</v>
      </c>
      <c r="G51" s="707">
        <v>1.6841305348332059E-2</v>
      </c>
      <c r="H51" s="707">
        <v>3.8726253929205923E-2</v>
      </c>
      <c r="I51" s="707">
        <v>4.7433960003455677E-3</v>
      </c>
      <c r="J51" s="707">
        <v>6.6693382579858795E-3</v>
      </c>
      <c r="K51" s="707">
        <v>3.6029082322741823E-2</v>
      </c>
      <c r="L51" s="707">
        <v>3.6400365142673863E-2</v>
      </c>
    </row>
    <row r="52" spans="1:12" s="254" customFormat="1">
      <c r="A52" s="670" t="s">
        <v>130</v>
      </c>
      <c r="B52" s="671">
        <v>138.75980253221965</v>
      </c>
      <c r="C52" s="672">
        <v>138.30860469174596</v>
      </c>
      <c r="D52" s="671">
        <v>138.75980253221965</v>
      </c>
      <c r="E52" s="761">
        <v>0.45119784047369649</v>
      </c>
      <c r="F52" s="762">
        <v>4.3023710318486064E-3</v>
      </c>
      <c r="G52" s="745">
        <v>1.960037380260049E-2</v>
      </c>
      <c r="H52" s="745">
        <v>4.6739185567338692E-2</v>
      </c>
      <c r="I52" s="745">
        <v>1.1600270202940521E-3</v>
      </c>
      <c r="J52" s="745">
        <v>4.5480114301965635E-3</v>
      </c>
      <c r="K52" s="745">
        <v>3.300785507668258E-2</v>
      </c>
      <c r="L52" s="745">
        <v>3.3179731768074427E-2</v>
      </c>
    </row>
    <row r="53" spans="1:12" s="254" customFormat="1" ht="12.75" customHeight="1">
      <c r="A53" s="22" t="s">
        <v>529</v>
      </c>
      <c r="G53" s="704"/>
      <c r="H53" s="704"/>
      <c r="I53" s="704"/>
      <c r="J53" s="704"/>
      <c r="K53" s="704"/>
      <c r="L53" s="704"/>
    </row>
    <row r="54" spans="1:12" s="254" customFormat="1" ht="25.5" customHeight="1">
      <c r="A54" s="1155" t="s">
        <v>1392</v>
      </c>
      <c r="B54" s="1155"/>
      <c r="C54" s="1155"/>
      <c r="D54" s="1155"/>
      <c r="E54" s="1155"/>
      <c r="F54" s="1155"/>
      <c r="G54" s="1155"/>
      <c r="H54" s="1155"/>
      <c r="I54" s="1155"/>
      <c r="J54" s="1155"/>
      <c r="K54" s="1155"/>
      <c r="L54" s="1155"/>
    </row>
    <row r="55" spans="1:12" s="254" customFormat="1" ht="20.25" customHeight="1">
      <c r="A55" s="1154" t="s">
        <v>164</v>
      </c>
      <c r="B55" s="1154"/>
      <c r="C55" s="1154"/>
      <c r="D55" s="1154"/>
      <c r="E55" s="1154"/>
      <c r="F55" s="1154"/>
      <c r="G55" s="1154"/>
      <c r="H55" s="1154"/>
      <c r="I55" s="1154"/>
      <c r="J55" s="1154"/>
      <c r="K55" s="1154"/>
      <c r="L55" s="1154"/>
    </row>
    <row r="56" spans="1:12" s="254" customFormat="1" ht="24" customHeight="1">
      <c r="A56" s="1151" t="s">
        <v>1391</v>
      </c>
      <c r="B56" s="1151"/>
      <c r="C56" s="1151"/>
      <c r="D56" s="1151"/>
      <c r="E56" s="1151"/>
      <c r="F56" s="1151"/>
      <c r="G56" s="1151"/>
      <c r="H56" s="1151"/>
      <c r="I56" s="1151"/>
      <c r="J56" s="1151"/>
      <c r="K56" s="1151"/>
      <c r="L56" s="1151"/>
    </row>
    <row r="57" spans="1:12" s="254" customFormat="1" ht="21" customHeight="1">
      <c r="A57" s="1152" t="s">
        <v>1313</v>
      </c>
      <c r="B57" s="1152"/>
      <c r="C57" s="1152"/>
      <c r="D57" s="1152"/>
      <c r="E57" s="1152"/>
      <c r="F57" s="1152"/>
      <c r="G57" s="1152"/>
      <c r="H57" s="1152"/>
      <c r="I57" s="1152"/>
      <c r="J57" s="1152"/>
      <c r="K57" s="1152"/>
      <c r="L57" s="1152"/>
    </row>
    <row r="58" spans="1:12" s="254" customFormat="1" ht="12.75" customHeight="1">
      <c r="F58" s="171"/>
    </row>
    <row r="59" spans="1:12" s="254" customFormat="1" ht="12.75" customHeight="1">
      <c r="A59" s="593" t="s">
        <v>81</v>
      </c>
    </row>
    <row r="60" spans="1:12" s="254" customFormat="1" ht="12.75" customHeight="1">
      <c r="A60" s="593"/>
    </row>
    <row r="61" spans="1:12" s="254" customFormat="1" ht="12.75" customHeight="1"/>
    <row r="62" spans="1:12" s="254" customFormat="1" ht="12.75" customHeight="1"/>
    <row r="63" spans="1:12" s="254" customFormat="1" ht="12.75" customHeight="1"/>
    <row r="95" spans="12:12">
      <c r="L95" s="67" t="s">
        <v>785</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3" t="s">
        <v>633</v>
      </c>
      <c r="AG1" s="130" t="str">
        <f>Naslovnica!A20</f>
        <v>Kolovoz 2024.</v>
      </c>
    </row>
    <row r="2" spans="1:35" ht="12.75" customHeight="1">
      <c r="A2" s="534" t="s">
        <v>894</v>
      </c>
      <c r="AG2" s="512" t="str">
        <f>Naslovnica!A24</f>
        <v>August 2024</v>
      </c>
    </row>
    <row r="3" spans="1:35" ht="12.75" customHeight="1">
      <c r="A3" s="66"/>
      <c r="AG3" s="65"/>
    </row>
    <row r="4" spans="1:35" ht="12.75" customHeight="1">
      <c r="I4" s="170"/>
      <c r="J4" s="170"/>
      <c r="K4" s="170"/>
      <c r="AG4" s="13" t="s">
        <v>1371</v>
      </c>
    </row>
    <row r="5" spans="1:35" ht="15" customHeight="1">
      <c r="A5" s="673" t="s">
        <v>131</v>
      </c>
      <c r="B5" s="1158" t="s">
        <v>545</v>
      </c>
      <c r="C5" s="1158"/>
      <c r="D5" s="1158"/>
      <c r="E5" s="1158"/>
      <c r="F5" s="1158"/>
      <c r="G5" s="1158"/>
      <c r="H5" s="1158"/>
      <c r="I5" s="1158"/>
      <c r="J5" s="1156" t="s">
        <v>539</v>
      </c>
      <c r="K5" s="1156"/>
      <c r="L5" s="1158" t="s">
        <v>544</v>
      </c>
      <c r="M5" s="1158"/>
      <c r="N5" s="1158"/>
      <c r="O5" s="1158"/>
      <c r="P5" s="1158"/>
      <c r="Q5" s="1158"/>
      <c r="R5" s="1158"/>
      <c r="S5" s="1158"/>
      <c r="T5" s="1156" t="s">
        <v>540</v>
      </c>
      <c r="U5" s="1156"/>
      <c r="V5" s="1158" t="s">
        <v>543</v>
      </c>
      <c r="W5" s="1158"/>
      <c r="X5" s="1158"/>
      <c r="Y5" s="1158"/>
      <c r="Z5" s="1158"/>
      <c r="AA5" s="1158"/>
      <c r="AB5" s="1158"/>
      <c r="AC5" s="1158"/>
      <c r="AD5" s="1156" t="s">
        <v>541</v>
      </c>
      <c r="AE5" s="1156"/>
      <c r="AF5" s="1157" t="s">
        <v>542</v>
      </c>
      <c r="AG5" s="1157"/>
    </row>
    <row r="6" spans="1:35" ht="22.5" customHeight="1">
      <c r="A6" s="1159" t="s">
        <v>546</v>
      </c>
      <c r="B6" s="1153" t="s">
        <v>132</v>
      </c>
      <c r="C6" s="1153"/>
      <c r="D6" s="1153" t="s">
        <v>133</v>
      </c>
      <c r="E6" s="1153"/>
      <c r="F6" s="1153" t="s">
        <v>134</v>
      </c>
      <c r="G6" s="1153"/>
      <c r="H6" s="1153" t="s">
        <v>135</v>
      </c>
      <c r="I6" s="1153"/>
      <c r="J6" s="1156"/>
      <c r="K6" s="1156"/>
      <c r="L6" s="1153" t="s">
        <v>132</v>
      </c>
      <c r="M6" s="1153"/>
      <c r="N6" s="1153" t="s">
        <v>133</v>
      </c>
      <c r="O6" s="1153"/>
      <c r="P6" s="1153" t="s">
        <v>134</v>
      </c>
      <c r="Q6" s="1153"/>
      <c r="R6" s="1153" t="s">
        <v>135</v>
      </c>
      <c r="S6" s="1153"/>
      <c r="T6" s="1156"/>
      <c r="U6" s="1156"/>
      <c r="V6" s="1153" t="s">
        <v>132</v>
      </c>
      <c r="W6" s="1153"/>
      <c r="X6" s="1153" t="s">
        <v>133</v>
      </c>
      <c r="Y6" s="1153"/>
      <c r="Z6" s="1153" t="s">
        <v>134</v>
      </c>
      <c r="AA6" s="1153"/>
      <c r="AB6" s="1153" t="s">
        <v>135</v>
      </c>
      <c r="AC6" s="1153"/>
      <c r="AD6" s="1156"/>
      <c r="AE6" s="1156"/>
      <c r="AF6" s="1157"/>
      <c r="AG6" s="1157"/>
    </row>
    <row r="7" spans="1:35">
      <c r="A7" s="1159"/>
      <c r="B7" s="673" t="s">
        <v>31</v>
      </c>
      <c r="C7" s="673" t="s">
        <v>32</v>
      </c>
      <c r="D7" s="673" t="s">
        <v>31</v>
      </c>
      <c r="E7" s="673" t="s">
        <v>32</v>
      </c>
      <c r="F7" s="673" t="s">
        <v>31</v>
      </c>
      <c r="G7" s="673" t="s">
        <v>32</v>
      </c>
      <c r="H7" s="673" t="s">
        <v>31</v>
      </c>
      <c r="I7" s="673" t="s">
        <v>32</v>
      </c>
      <c r="J7" s="673" t="s">
        <v>31</v>
      </c>
      <c r="K7" s="673" t="s">
        <v>32</v>
      </c>
      <c r="L7" s="673" t="s">
        <v>31</v>
      </c>
      <c r="M7" s="673" t="s">
        <v>32</v>
      </c>
      <c r="N7" s="673" t="s">
        <v>31</v>
      </c>
      <c r="O7" s="673" t="s">
        <v>32</v>
      </c>
      <c r="P7" s="673" t="s">
        <v>31</v>
      </c>
      <c r="Q7" s="673" t="s">
        <v>32</v>
      </c>
      <c r="R7" s="673" t="s">
        <v>31</v>
      </c>
      <c r="S7" s="673" t="s">
        <v>32</v>
      </c>
      <c r="T7" s="673" t="s">
        <v>31</v>
      </c>
      <c r="U7" s="673" t="s">
        <v>32</v>
      </c>
      <c r="V7" s="673" t="s">
        <v>31</v>
      </c>
      <c r="W7" s="673" t="s">
        <v>32</v>
      </c>
      <c r="X7" s="673" t="s">
        <v>31</v>
      </c>
      <c r="Y7" s="673" t="s">
        <v>32</v>
      </c>
      <c r="Z7" s="673" t="s">
        <v>31</v>
      </c>
      <c r="AA7" s="673" t="s">
        <v>32</v>
      </c>
      <c r="AB7" s="673" t="s">
        <v>31</v>
      </c>
      <c r="AC7" s="673" t="s">
        <v>32</v>
      </c>
      <c r="AD7" s="673" t="s">
        <v>31</v>
      </c>
      <c r="AE7" s="673" t="s">
        <v>32</v>
      </c>
      <c r="AF7" s="673" t="s">
        <v>31</v>
      </c>
      <c r="AG7" s="673" t="s">
        <v>32</v>
      </c>
    </row>
    <row r="8" spans="1:35">
      <c r="A8" s="1159"/>
      <c r="B8" s="674" t="s">
        <v>29</v>
      </c>
      <c r="C8" s="674" t="s">
        <v>30</v>
      </c>
      <c r="D8" s="674" t="s">
        <v>29</v>
      </c>
      <c r="E8" s="674" t="s">
        <v>30</v>
      </c>
      <c r="F8" s="674" t="s">
        <v>29</v>
      </c>
      <c r="G8" s="674" t="s">
        <v>30</v>
      </c>
      <c r="H8" s="674" t="s">
        <v>29</v>
      </c>
      <c r="I8" s="674" t="s">
        <v>30</v>
      </c>
      <c r="J8" s="674" t="s">
        <v>29</v>
      </c>
      <c r="K8" s="674" t="s">
        <v>30</v>
      </c>
      <c r="L8" s="674" t="s">
        <v>29</v>
      </c>
      <c r="M8" s="674" t="s">
        <v>30</v>
      </c>
      <c r="N8" s="674" t="s">
        <v>29</v>
      </c>
      <c r="O8" s="674" t="s">
        <v>30</v>
      </c>
      <c r="P8" s="674" t="s">
        <v>29</v>
      </c>
      <c r="Q8" s="674" t="s">
        <v>30</v>
      </c>
      <c r="R8" s="674" t="s">
        <v>29</v>
      </c>
      <c r="S8" s="674" t="s">
        <v>30</v>
      </c>
      <c r="T8" s="674" t="s">
        <v>29</v>
      </c>
      <c r="U8" s="674" t="s">
        <v>30</v>
      </c>
      <c r="V8" s="674" t="s">
        <v>29</v>
      </c>
      <c r="W8" s="674" t="s">
        <v>30</v>
      </c>
      <c r="X8" s="674" t="s">
        <v>29</v>
      </c>
      <c r="Y8" s="674" t="s">
        <v>30</v>
      </c>
      <c r="Z8" s="674" t="s">
        <v>29</v>
      </c>
      <c r="AA8" s="674" t="s">
        <v>30</v>
      </c>
      <c r="AB8" s="674" t="s">
        <v>29</v>
      </c>
      <c r="AC8" s="674" t="s">
        <v>30</v>
      </c>
      <c r="AD8" s="674" t="s">
        <v>29</v>
      </c>
      <c r="AE8" s="674" t="s">
        <v>30</v>
      </c>
      <c r="AF8" s="674" t="s">
        <v>29</v>
      </c>
      <c r="AG8" s="674" t="s">
        <v>30</v>
      </c>
    </row>
    <row r="9" spans="1:35" ht="18">
      <c r="A9" s="351" t="s">
        <v>411</v>
      </c>
      <c r="B9" s="352">
        <v>493.05950999999993</v>
      </c>
      <c r="C9" s="353">
        <v>3.0546063065024025E-3</v>
      </c>
      <c r="D9" s="352">
        <v>4722.9274799999994</v>
      </c>
      <c r="E9" s="353">
        <v>3.7284107413707634E-2</v>
      </c>
      <c r="F9" s="352">
        <v>1191.3777999999998</v>
      </c>
      <c r="G9" s="353">
        <v>6.2604158098151837E-3</v>
      </c>
      <c r="H9" s="352">
        <v>2465.5015999999996</v>
      </c>
      <c r="I9" s="353">
        <v>2.083600028822909E-2</v>
      </c>
      <c r="J9" s="352">
        <v>8872.8663899999992</v>
      </c>
      <c r="K9" s="353">
        <v>1.4869363804262785E-2</v>
      </c>
      <c r="L9" s="352">
        <v>1771.2544599999997</v>
      </c>
      <c r="M9" s="353">
        <v>2.4246991716282015E-4</v>
      </c>
      <c r="N9" s="352">
        <v>27189.287739999996</v>
      </c>
      <c r="O9" s="353">
        <v>8.6033177963996035E-3</v>
      </c>
      <c r="P9" s="352">
        <v>12517.33209</v>
      </c>
      <c r="Q9" s="353">
        <v>3.5103118169761663E-3</v>
      </c>
      <c r="R9" s="352">
        <v>34081.193649999994</v>
      </c>
      <c r="S9" s="353">
        <v>6.0080261922431395E-3</v>
      </c>
      <c r="T9" s="352">
        <v>75559.067939999979</v>
      </c>
      <c r="U9" s="353">
        <v>3.8347343907188525E-3</v>
      </c>
      <c r="V9" s="352">
        <v>483.27052000000003</v>
      </c>
      <c r="W9" s="353">
        <v>6.3942549091669076E-4</v>
      </c>
      <c r="X9" s="352">
        <v>3242.5414699999997</v>
      </c>
      <c r="Y9" s="353">
        <v>1.4501191408440113E-2</v>
      </c>
      <c r="Z9" s="352">
        <v>514.8646</v>
      </c>
      <c r="AA9" s="353">
        <v>1.5220227822880913E-3</v>
      </c>
      <c r="AB9" s="352">
        <v>7898.0557399999989</v>
      </c>
      <c r="AC9" s="353">
        <v>1.3459996887434331E-2</v>
      </c>
      <c r="AD9" s="352">
        <v>12138.732329999999</v>
      </c>
      <c r="AE9" s="353">
        <v>6.3738773207079697E-3</v>
      </c>
      <c r="AF9" s="352">
        <v>96570.666659999973</v>
      </c>
      <c r="AG9" s="353">
        <v>4.3490444117795218E-3</v>
      </c>
    </row>
    <row r="10" spans="1:35" ht="18">
      <c r="A10" s="351" t="s">
        <v>412</v>
      </c>
      <c r="B10" s="354">
        <v>2448.9956399998591</v>
      </c>
      <c r="C10" s="355">
        <v>1.5172037806431232E-2</v>
      </c>
      <c r="D10" s="354">
        <v>2502.5238300000237</v>
      </c>
      <c r="E10" s="355">
        <v>1.9755621418748509E-2</v>
      </c>
      <c r="F10" s="354">
        <v>2699.2182299999272</v>
      </c>
      <c r="G10" s="355">
        <v>1.4183769817796593E-2</v>
      </c>
      <c r="H10" s="354">
        <v>817.87715999999591</v>
      </c>
      <c r="I10" s="355">
        <v>6.9118952271196689E-3</v>
      </c>
      <c r="J10" s="354">
        <v>8468.6148599998069</v>
      </c>
      <c r="K10" s="355">
        <v>1.4191909326330236E-2</v>
      </c>
      <c r="L10" s="354">
        <v>28449.382529998435</v>
      </c>
      <c r="M10" s="355">
        <v>3.8944824592747132E-3</v>
      </c>
      <c r="N10" s="354">
        <v>37627.494929999033</v>
      </c>
      <c r="O10" s="355">
        <v>1.1906207321825069E-2</v>
      </c>
      <c r="P10" s="354">
        <v>15269.787190000668</v>
      </c>
      <c r="Q10" s="355">
        <v>4.282199595758319E-3</v>
      </c>
      <c r="R10" s="354">
        <v>3129.9713800002291</v>
      </c>
      <c r="S10" s="355">
        <v>5.5176911422563353E-4</v>
      </c>
      <c r="T10" s="354">
        <v>84476.636029998379</v>
      </c>
      <c r="U10" s="353">
        <v>4.2873141533947053E-3</v>
      </c>
      <c r="V10" s="354">
        <v>4328.6126500000955</v>
      </c>
      <c r="W10" s="355">
        <v>5.7272793480440485E-3</v>
      </c>
      <c r="X10" s="354">
        <v>74.945009999999996</v>
      </c>
      <c r="Y10" s="355">
        <v>3.3516670339376058E-4</v>
      </c>
      <c r="Z10" s="354">
        <v>2004.62959</v>
      </c>
      <c r="AA10" s="355">
        <v>5.9260083253516276E-3</v>
      </c>
      <c r="AB10" s="354">
        <v>497.17138999984741</v>
      </c>
      <c r="AC10" s="355">
        <v>8.4728768474345395E-4</v>
      </c>
      <c r="AD10" s="354">
        <v>6905.3586399999431</v>
      </c>
      <c r="AE10" s="355">
        <v>3.6259065304597975E-3</v>
      </c>
      <c r="AF10" s="354">
        <v>99850.609529998139</v>
      </c>
      <c r="AG10" s="353">
        <v>4.4967561104047723E-3</v>
      </c>
    </row>
    <row r="11" spans="1:35" ht="27">
      <c r="A11" s="351" t="s">
        <v>413</v>
      </c>
      <c r="B11" s="354">
        <v>158711.68064999997</v>
      </c>
      <c r="C11" s="355">
        <v>0.98325190123416406</v>
      </c>
      <c r="D11" s="354">
        <v>120248.02181000001</v>
      </c>
      <c r="E11" s="355">
        <v>0.9492714381991525</v>
      </c>
      <c r="F11" s="354">
        <v>190804.85799000002</v>
      </c>
      <c r="G11" s="355">
        <v>1.0026355615742859</v>
      </c>
      <c r="H11" s="354">
        <v>115107.59765000001</v>
      </c>
      <c r="I11" s="355">
        <v>0.97277646780385729</v>
      </c>
      <c r="J11" s="354">
        <v>584872.1581</v>
      </c>
      <c r="K11" s="355">
        <v>0.98014288906397051</v>
      </c>
      <c r="L11" s="354">
        <v>7284282.4909999995</v>
      </c>
      <c r="M11" s="355">
        <v>0.99715733231426917</v>
      </c>
      <c r="N11" s="354">
        <v>3113970.6077100001</v>
      </c>
      <c r="O11" s="355">
        <v>0.98533212796756908</v>
      </c>
      <c r="P11" s="354">
        <v>3546216.4424800002</v>
      </c>
      <c r="Q11" s="355">
        <v>0.99448711547228164</v>
      </c>
      <c r="R11" s="354">
        <v>5641907.9144599987</v>
      </c>
      <c r="S11" s="355">
        <v>0.99458753916911447</v>
      </c>
      <c r="T11" s="354">
        <v>19586377.455649998</v>
      </c>
      <c r="U11" s="355">
        <v>0.99403760880724124</v>
      </c>
      <c r="V11" s="354">
        <v>753700.17618000007</v>
      </c>
      <c r="W11" s="355">
        <v>0.99723671362758237</v>
      </c>
      <c r="X11" s="354">
        <v>220840.82786000002</v>
      </c>
      <c r="Y11" s="355">
        <v>0.98763736569766514</v>
      </c>
      <c r="Z11" s="354">
        <v>340871.32987000002</v>
      </c>
      <c r="AA11" s="355">
        <v>1.0076706184324562</v>
      </c>
      <c r="AB11" s="354">
        <v>580301.03879999998</v>
      </c>
      <c r="AC11" s="355">
        <v>0.98895860363007637</v>
      </c>
      <c r="AD11" s="354">
        <v>1895713.37271</v>
      </c>
      <c r="AE11" s="355">
        <v>0.99541238280843503</v>
      </c>
      <c r="AF11" s="354">
        <v>22066962.98646</v>
      </c>
      <c r="AG11" s="355">
        <v>0.99378212225763463</v>
      </c>
    </row>
    <row r="12" spans="1:35" ht="18.75">
      <c r="A12" s="351" t="s">
        <v>414</v>
      </c>
      <c r="B12" s="356">
        <v>106223.72559999999</v>
      </c>
      <c r="C12" s="357">
        <v>0.65807809308442444</v>
      </c>
      <c r="D12" s="356">
        <v>55638.515620000006</v>
      </c>
      <c r="E12" s="357">
        <v>0.43922596768632377</v>
      </c>
      <c r="F12" s="356">
        <v>102693.59397</v>
      </c>
      <c r="G12" s="357">
        <v>0.53963117262763272</v>
      </c>
      <c r="H12" s="356">
        <v>61941.183039999996</v>
      </c>
      <c r="I12" s="357">
        <v>0.52346610023481266</v>
      </c>
      <c r="J12" s="356">
        <v>326497.01822999999</v>
      </c>
      <c r="K12" s="357">
        <v>0.54715158908967743</v>
      </c>
      <c r="L12" s="356">
        <v>5082302.2662999993</v>
      </c>
      <c r="M12" s="357">
        <v>0.69572466143920064</v>
      </c>
      <c r="N12" s="356">
        <v>1837523.1094199999</v>
      </c>
      <c r="O12" s="357">
        <v>0.58143469662543734</v>
      </c>
      <c r="P12" s="356">
        <v>2389167.8846700001</v>
      </c>
      <c r="Q12" s="357">
        <v>0.67000892826013148</v>
      </c>
      <c r="R12" s="356">
        <v>3174973.2287399992</v>
      </c>
      <c r="S12" s="357">
        <v>0.55970229546055494</v>
      </c>
      <c r="T12" s="356">
        <v>12483966.489129998</v>
      </c>
      <c r="U12" s="357">
        <v>0.63357975334559835</v>
      </c>
      <c r="V12" s="356">
        <v>669269.62658000004</v>
      </c>
      <c r="W12" s="357">
        <v>0.88552485993051422</v>
      </c>
      <c r="X12" s="356">
        <v>173537.63400000002</v>
      </c>
      <c r="Y12" s="357">
        <v>0.77608951820185224</v>
      </c>
      <c r="Z12" s="356">
        <v>294864.97385000001</v>
      </c>
      <c r="AA12" s="357">
        <v>0.87166841126479133</v>
      </c>
      <c r="AB12" s="356">
        <v>395618.31467999995</v>
      </c>
      <c r="AC12" s="357">
        <v>0.67421925844813235</v>
      </c>
      <c r="AD12" s="356">
        <v>1533290.54911</v>
      </c>
      <c r="AE12" s="357">
        <v>0.8051092644060388</v>
      </c>
      <c r="AF12" s="356">
        <v>14343754.056469999</v>
      </c>
      <c r="AG12" s="357">
        <v>0.64596865260193392</v>
      </c>
    </row>
    <row r="13" spans="1:35" ht="19.5">
      <c r="A13" s="358" t="s">
        <v>415</v>
      </c>
      <c r="B13" s="356">
        <v>31636.926349999998</v>
      </c>
      <c r="C13" s="357">
        <v>0.19599734471618252</v>
      </c>
      <c r="D13" s="356">
        <v>24908.542560000005</v>
      </c>
      <c r="E13" s="357">
        <v>0.19663498545312166</v>
      </c>
      <c r="F13" s="356">
        <v>31513.057069999999</v>
      </c>
      <c r="G13" s="357">
        <v>0.16559385334915272</v>
      </c>
      <c r="H13" s="356">
        <v>18902.904300000002</v>
      </c>
      <c r="I13" s="357">
        <v>0.15974879896373501</v>
      </c>
      <c r="J13" s="356">
        <v>106961.43028</v>
      </c>
      <c r="K13" s="357">
        <v>0.17924854832144155</v>
      </c>
      <c r="L13" s="356">
        <v>1086373.1626599999</v>
      </c>
      <c r="M13" s="357">
        <v>0.14871539731116959</v>
      </c>
      <c r="N13" s="356">
        <v>592250.46730999998</v>
      </c>
      <c r="O13" s="357">
        <v>0.18740170886632079</v>
      </c>
      <c r="P13" s="356">
        <v>727493.55549000006</v>
      </c>
      <c r="Q13" s="357">
        <v>0.2040154568281134</v>
      </c>
      <c r="R13" s="356">
        <v>570455.60340999998</v>
      </c>
      <c r="S13" s="357">
        <v>0.10056315051627147</v>
      </c>
      <c r="T13" s="356">
        <v>2976572.7888699998</v>
      </c>
      <c r="U13" s="357">
        <v>0.15106546905821608</v>
      </c>
      <c r="V13" s="356">
        <v>0</v>
      </c>
      <c r="W13" s="357">
        <v>0</v>
      </c>
      <c r="X13" s="356">
        <v>0</v>
      </c>
      <c r="Y13" s="357">
        <v>0</v>
      </c>
      <c r="Z13" s="356">
        <v>0</v>
      </c>
      <c r="AA13" s="357">
        <v>0</v>
      </c>
      <c r="AB13" s="356">
        <v>0</v>
      </c>
      <c r="AC13" s="357">
        <v>0</v>
      </c>
      <c r="AD13" s="356">
        <v>0</v>
      </c>
      <c r="AE13" s="357">
        <v>0</v>
      </c>
      <c r="AF13" s="356">
        <v>3083534.2191499998</v>
      </c>
      <c r="AG13" s="357">
        <v>0.13886646668330291</v>
      </c>
      <c r="AH13" s="125"/>
      <c r="AI13" s="76"/>
    </row>
    <row r="14" spans="1:35" ht="19.5">
      <c r="A14" s="358" t="s">
        <v>416</v>
      </c>
      <c r="B14" s="356">
        <v>55916.993889999998</v>
      </c>
      <c r="C14" s="357">
        <v>0.34641741759945027</v>
      </c>
      <c r="D14" s="356">
        <v>17245.688840000003</v>
      </c>
      <c r="E14" s="357">
        <v>0.13614227994327349</v>
      </c>
      <c r="F14" s="356">
        <v>54286.471029999993</v>
      </c>
      <c r="G14" s="357">
        <v>0.28526289603120519</v>
      </c>
      <c r="H14" s="356">
        <v>26162.042339999993</v>
      </c>
      <c r="I14" s="357">
        <v>0.22109591076189186</v>
      </c>
      <c r="J14" s="356">
        <v>153611.19609999997</v>
      </c>
      <c r="K14" s="357">
        <v>0.25742535262258726</v>
      </c>
      <c r="L14" s="356">
        <v>3719320.0665699993</v>
      </c>
      <c r="M14" s="357">
        <v>0.50914380107940138</v>
      </c>
      <c r="N14" s="356">
        <v>1165233.3327399998</v>
      </c>
      <c r="O14" s="357">
        <v>0.36870670406609418</v>
      </c>
      <c r="P14" s="356">
        <v>1514028.3695800004</v>
      </c>
      <c r="Q14" s="357">
        <v>0.42458821406677516</v>
      </c>
      <c r="R14" s="356">
        <v>2361750.1290399996</v>
      </c>
      <c r="S14" s="357">
        <v>0.41634271324314182</v>
      </c>
      <c r="T14" s="356">
        <v>8760331.89793</v>
      </c>
      <c r="U14" s="357">
        <v>0.44459979349903467</v>
      </c>
      <c r="V14" s="356">
        <v>526206.87234</v>
      </c>
      <c r="W14" s="357">
        <v>0.69623549077593416</v>
      </c>
      <c r="X14" s="356">
        <v>137827.79790000001</v>
      </c>
      <c r="Y14" s="357">
        <v>0.61638911861062506</v>
      </c>
      <c r="Z14" s="356">
        <v>259489.07704000003</v>
      </c>
      <c r="AA14" s="357">
        <v>0.76709155574065424</v>
      </c>
      <c r="AB14" s="356">
        <v>374470.33142999996</v>
      </c>
      <c r="AC14" s="357">
        <v>0.63817851651225521</v>
      </c>
      <c r="AD14" s="356">
        <v>1297994.07871</v>
      </c>
      <c r="AE14" s="357">
        <v>0.68155840295251868</v>
      </c>
      <c r="AF14" s="356">
        <v>10211937.172740001</v>
      </c>
      <c r="AG14" s="357">
        <v>0.45989294503797995</v>
      </c>
      <c r="AH14" s="125"/>
      <c r="AI14" s="76"/>
    </row>
    <row r="15" spans="1:35" ht="19.5">
      <c r="A15" s="358" t="s">
        <v>417</v>
      </c>
      <c r="B15" s="356">
        <v>0</v>
      </c>
      <c r="C15" s="357">
        <v>0</v>
      </c>
      <c r="D15" s="356">
        <v>0</v>
      </c>
      <c r="E15" s="357">
        <v>0</v>
      </c>
      <c r="F15" s="356">
        <v>151.15609000000001</v>
      </c>
      <c r="G15" s="357">
        <v>7.9429042205238925E-4</v>
      </c>
      <c r="H15" s="356">
        <v>0</v>
      </c>
      <c r="I15" s="357">
        <v>0</v>
      </c>
      <c r="J15" s="356">
        <v>151.15609000000001</v>
      </c>
      <c r="K15" s="357">
        <v>2.5331102652159827E-4</v>
      </c>
      <c r="L15" s="356">
        <v>0</v>
      </c>
      <c r="M15" s="357">
        <v>0</v>
      </c>
      <c r="N15" s="356">
        <v>0</v>
      </c>
      <c r="O15" s="357">
        <v>0</v>
      </c>
      <c r="P15" s="356">
        <v>0</v>
      </c>
      <c r="Q15" s="357">
        <v>0</v>
      </c>
      <c r="R15" s="356">
        <v>0</v>
      </c>
      <c r="S15" s="357">
        <v>0</v>
      </c>
      <c r="T15" s="356">
        <v>0</v>
      </c>
      <c r="U15" s="357">
        <v>0</v>
      </c>
      <c r="V15" s="356">
        <v>0</v>
      </c>
      <c r="W15" s="357">
        <v>0</v>
      </c>
      <c r="X15" s="356">
        <v>0</v>
      </c>
      <c r="Y15" s="357">
        <v>0</v>
      </c>
      <c r="Z15" s="356">
        <v>167.91892000000001</v>
      </c>
      <c r="AA15" s="357">
        <v>4.9639540534970048E-4</v>
      </c>
      <c r="AB15" s="356">
        <v>0</v>
      </c>
      <c r="AC15" s="357">
        <v>0</v>
      </c>
      <c r="AD15" s="356">
        <v>167.91892000000001</v>
      </c>
      <c r="AE15" s="357">
        <v>8.8171859038412148E-5</v>
      </c>
      <c r="AF15" s="356">
        <v>319.07501000000002</v>
      </c>
      <c r="AG15" s="357">
        <v>1.4369491660077509E-5</v>
      </c>
      <c r="AI15" s="76"/>
    </row>
    <row r="16" spans="1:35" ht="19.5">
      <c r="A16" s="358" t="s">
        <v>418</v>
      </c>
      <c r="B16" s="356">
        <v>476.06094000000002</v>
      </c>
      <c r="C16" s="357">
        <v>2.9492966266961608E-3</v>
      </c>
      <c r="D16" s="356">
        <v>2154.4792400000001</v>
      </c>
      <c r="E16" s="357">
        <v>1.7008060306859342E-2</v>
      </c>
      <c r="F16" s="356">
        <v>3433.3271599999998</v>
      </c>
      <c r="G16" s="357">
        <v>1.8041343084227245E-2</v>
      </c>
      <c r="H16" s="356">
        <v>238.92992000000001</v>
      </c>
      <c r="I16" s="357">
        <v>2.0192012375844959E-3</v>
      </c>
      <c r="J16" s="356">
        <v>6302.7972599999994</v>
      </c>
      <c r="K16" s="357">
        <v>1.0562379880877555E-2</v>
      </c>
      <c r="L16" s="356">
        <v>17898.166939999999</v>
      </c>
      <c r="M16" s="357">
        <v>2.4501093170476063E-3</v>
      </c>
      <c r="N16" s="356">
        <v>41496.162549999994</v>
      </c>
      <c r="O16" s="357">
        <v>1.3130342992526873E-2</v>
      </c>
      <c r="P16" s="356">
        <v>16566.87847</v>
      </c>
      <c r="Q16" s="357">
        <v>4.645950818074767E-3</v>
      </c>
      <c r="R16" s="356">
        <v>5973.7789899999998</v>
      </c>
      <c r="S16" s="357">
        <v>1.0530916553913533E-3</v>
      </c>
      <c r="T16" s="356">
        <v>81934.986949999991</v>
      </c>
      <c r="U16" s="357">
        <v>4.1583217054737189E-3</v>
      </c>
      <c r="V16" s="356">
        <v>8170.11283</v>
      </c>
      <c r="W16" s="357">
        <v>1.0810049839513287E-2</v>
      </c>
      <c r="X16" s="356">
        <v>11192.064360000002</v>
      </c>
      <c r="Y16" s="357">
        <v>5.0052796253039392E-2</v>
      </c>
      <c r="Z16" s="356">
        <v>13508.65236</v>
      </c>
      <c r="AA16" s="357">
        <v>3.9933754719065531E-2</v>
      </c>
      <c r="AB16" s="356">
        <v>16180.092030000002</v>
      </c>
      <c r="AC16" s="357">
        <v>2.7574379762759317E-2</v>
      </c>
      <c r="AD16" s="356">
        <v>49050.921580000002</v>
      </c>
      <c r="AE16" s="357">
        <v>2.5755947830393189E-2</v>
      </c>
      <c r="AF16" s="356">
        <v>137288.70578999998</v>
      </c>
      <c r="AG16" s="357">
        <v>6.1827747427548145E-3</v>
      </c>
      <c r="AI16" s="76"/>
    </row>
    <row r="17" spans="1:35" ht="19.5">
      <c r="A17" s="359" t="s">
        <v>419</v>
      </c>
      <c r="B17" s="356">
        <v>0</v>
      </c>
      <c r="C17" s="357">
        <v>0</v>
      </c>
      <c r="D17" s="356">
        <v>969.46845999999994</v>
      </c>
      <c r="E17" s="357">
        <v>7.6532545439045628E-3</v>
      </c>
      <c r="F17" s="356">
        <v>2768.4458300000001</v>
      </c>
      <c r="G17" s="357">
        <v>1.4547544903681202E-2</v>
      </c>
      <c r="H17" s="356">
        <v>0</v>
      </c>
      <c r="I17" s="357">
        <v>0</v>
      </c>
      <c r="J17" s="356">
        <v>3737.9142900000002</v>
      </c>
      <c r="K17" s="357">
        <v>6.2640870496825582E-3</v>
      </c>
      <c r="L17" s="356">
        <v>4519.9773000000005</v>
      </c>
      <c r="M17" s="357">
        <v>6.18747077993993E-4</v>
      </c>
      <c r="N17" s="356">
        <v>12311.148879999999</v>
      </c>
      <c r="O17" s="357">
        <v>3.895531477921277E-3</v>
      </c>
      <c r="P17" s="356">
        <v>10435.2485</v>
      </c>
      <c r="Q17" s="357">
        <v>2.9264204112549688E-3</v>
      </c>
      <c r="R17" s="356">
        <v>8276.52333</v>
      </c>
      <c r="S17" s="357">
        <v>1.4590324933455323E-3</v>
      </c>
      <c r="T17" s="356">
        <v>35542.898010000004</v>
      </c>
      <c r="U17" s="357">
        <v>1.8038546141542001E-3</v>
      </c>
      <c r="V17" s="356">
        <v>0</v>
      </c>
      <c r="W17" s="357">
        <v>0</v>
      </c>
      <c r="X17" s="356">
        <v>0</v>
      </c>
      <c r="Y17" s="357">
        <v>0</v>
      </c>
      <c r="Z17" s="356">
        <v>0</v>
      </c>
      <c r="AA17" s="357">
        <v>0</v>
      </c>
      <c r="AB17" s="356">
        <v>0</v>
      </c>
      <c r="AC17" s="357">
        <v>0</v>
      </c>
      <c r="AD17" s="356">
        <v>0</v>
      </c>
      <c r="AE17" s="357">
        <v>0</v>
      </c>
      <c r="AF17" s="356">
        <v>39280.812300000005</v>
      </c>
      <c r="AG17" s="357">
        <v>1.7690050522788357E-3</v>
      </c>
      <c r="AH17" s="125"/>
      <c r="AI17" s="76"/>
    </row>
    <row r="18" spans="1:35" ht="19.5">
      <c r="A18" s="359" t="s">
        <v>420</v>
      </c>
      <c r="B18" s="356">
        <v>391.80565999999999</v>
      </c>
      <c r="C18" s="357">
        <v>2.4273176273576715E-3</v>
      </c>
      <c r="D18" s="356">
        <v>593.42840000000001</v>
      </c>
      <c r="E18" s="357">
        <v>4.6846893799742748E-3</v>
      </c>
      <c r="F18" s="356">
        <v>1026.6963999999998</v>
      </c>
      <c r="G18" s="357">
        <v>5.39505300034996E-3</v>
      </c>
      <c r="H18" s="356">
        <v>2512.3020599999995</v>
      </c>
      <c r="I18" s="357">
        <v>2.1231511853928034E-2</v>
      </c>
      <c r="J18" s="356">
        <v>4524.2325199999996</v>
      </c>
      <c r="K18" s="357">
        <v>7.5818181315989146E-3</v>
      </c>
      <c r="L18" s="356">
        <v>2953.8689800000002</v>
      </c>
      <c r="M18" s="357">
        <v>4.0435995113340416E-4</v>
      </c>
      <c r="N18" s="356">
        <v>6193.3837699999995</v>
      </c>
      <c r="O18" s="357">
        <v>1.959729483092869E-3</v>
      </c>
      <c r="P18" s="356">
        <v>8955.2881199999993</v>
      </c>
      <c r="Q18" s="357">
        <v>2.5113860913841325E-3</v>
      </c>
      <c r="R18" s="356">
        <v>5405.4515499999998</v>
      </c>
      <c r="S18" s="357">
        <v>9.5290366959612882E-4</v>
      </c>
      <c r="T18" s="356">
        <v>23507.992419999995</v>
      </c>
      <c r="U18" s="357">
        <v>1.1930653652492914E-3</v>
      </c>
      <c r="V18" s="356">
        <v>0</v>
      </c>
      <c r="W18" s="357">
        <v>0</v>
      </c>
      <c r="X18" s="356">
        <v>0</v>
      </c>
      <c r="Y18" s="357">
        <v>0</v>
      </c>
      <c r="Z18" s="356">
        <v>0</v>
      </c>
      <c r="AA18" s="357">
        <v>0</v>
      </c>
      <c r="AB18" s="356">
        <v>0</v>
      </c>
      <c r="AC18" s="357">
        <v>0</v>
      </c>
      <c r="AD18" s="356">
        <v>0</v>
      </c>
      <c r="AE18" s="357">
        <v>0</v>
      </c>
      <c r="AF18" s="356">
        <v>28032.224939999993</v>
      </c>
      <c r="AG18" s="357">
        <v>1.2624267331018707E-3</v>
      </c>
    </row>
    <row r="19" spans="1:35" ht="19.5">
      <c r="A19" s="360" t="s">
        <v>421</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row>
    <row r="20" spans="1:35" ht="17.25" customHeight="1">
      <c r="A20" s="351" t="s">
        <v>422</v>
      </c>
      <c r="B20" s="356">
        <v>17801.938759999997</v>
      </c>
      <c r="C20" s="357">
        <v>0.11028671651473787</v>
      </c>
      <c r="D20" s="356">
        <v>9766.9081200000001</v>
      </c>
      <c r="E20" s="357">
        <v>7.7102698059190469E-2</v>
      </c>
      <c r="F20" s="356">
        <v>9514.4403899999998</v>
      </c>
      <c r="G20" s="357">
        <v>4.9996191836964028E-2</v>
      </c>
      <c r="H20" s="356">
        <v>14125.004419999999</v>
      </c>
      <c r="I20" s="357">
        <v>0.11937067741767322</v>
      </c>
      <c r="J20" s="356">
        <v>51208.291689999998</v>
      </c>
      <c r="K20" s="357">
        <v>8.5816092056967941E-2</v>
      </c>
      <c r="L20" s="356">
        <v>251237.02385</v>
      </c>
      <c r="M20" s="357">
        <v>3.4392246702454589E-2</v>
      </c>
      <c r="N20" s="356">
        <v>20038.614170000001</v>
      </c>
      <c r="O20" s="357">
        <v>6.3406797394813374E-3</v>
      </c>
      <c r="P20" s="356">
        <v>111688.54450999999</v>
      </c>
      <c r="Q20" s="357">
        <v>3.1321500044529181E-2</v>
      </c>
      <c r="R20" s="356">
        <v>223111.74242000002</v>
      </c>
      <c r="S20" s="357">
        <v>3.9331403882808702E-2</v>
      </c>
      <c r="T20" s="356">
        <v>606075.92495000002</v>
      </c>
      <c r="U20" s="357">
        <v>3.0759249103470398E-2</v>
      </c>
      <c r="V20" s="356">
        <v>134892.64140999998</v>
      </c>
      <c r="W20" s="357">
        <v>0.17847931931506678</v>
      </c>
      <c r="X20" s="356">
        <v>24517.77174</v>
      </c>
      <c r="Y20" s="357">
        <v>0.10964760333818763</v>
      </c>
      <c r="Z20" s="356">
        <v>21699.325530000002</v>
      </c>
      <c r="AA20" s="357">
        <v>6.414670539972181E-2</v>
      </c>
      <c r="AB20" s="356">
        <v>4967.8912199999995</v>
      </c>
      <c r="AC20" s="357">
        <v>8.466362173117855E-3</v>
      </c>
      <c r="AD20" s="356">
        <v>186077.62989999997</v>
      </c>
      <c r="AE20" s="357">
        <v>9.7706741764088431E-2</v>
      </c>
      <c r="AF20" s="356">
        <v>843361.84653999994</v>
      </c>
      <c r="AG20" s="357">
        <v>3.7980664860855447E-2</v>
      </c>
    </row>
    <row r="21" spans="1:35" ht="19.5">
      <c r="A21" s="358" t="s">
        <v>423</v>
      </c>
      <c r="B21" s="356">
        <v>52487.955049999997</v>
      </c>
      <c r="C21" s="357">
        <v>0.32517380814973962</v>
      </c>
      <c r="D21" s="356">
        <v>64609.50619</v>
      </c>
      <c r="E21" s="357">
        <v>0.51004547051282878</v>
      </c>
      <c r="F21" s="356">
        <v>88111.264020000017</v>
      </c>
      <c r="G21" s="357">
        <v>0.46300438894665313</v>
      </c>
      <c r="H21" s="356">
        <v>53166.41461</v>
      </c>
      <c r="I21" s="357">
        <v>0.44931036756904458</v>
      </c>
      <c r="J21" s="356">
        <v>258375.13987000004</v>
      </c>
      <c r="K21" s="357">
        <v>0.43299129997429309</v>
      </c>
      <c r="L21" s="356">
        <v>2201980.2246999997</v>
      </c>
      <c r="M21" s="357">
        <v>0.30143267087506848</v>
      </c>
      <c r="N21" s="356">
        <v>1276447.49829</v>
      </c>
      <c r="O21" s="357">
        <v>0.40389743134213163</v>
      </c>
      <c r="P21" s="356">
        <v>1157048.5578099999</v>
      </c>
      <c r="Q21" s="357">
        <v>0.3244781872121501</v>
      </c>
      <c r="R21" s="356">
        <v>2466934.6857200004</v>
      </c>
      <c r="S21" s="357">
        <v>0.43488524370855958</v>
      </c>
      <c r="T21" s="356">
        <v>7102410.9665200002</v>
      </c>
      <c r="U21" s="357">
        <v>0.36045785546164288</v>
      </c>
      <c r="V21" s="356">
        <v>84430.549599999984</v>
      </c>
      <c r="W21" s="357">
        <v>0.11171185369706803</v>
      </c>
      <c r="X21" s="356">
        <v>47303.193859999992</v>
      </c>
      <c r="Y21" s="357">
        <v>0.21154784749581293</v>
      </c>
      <c r="Z21" s="356">
        <v>46006.356019999999</v>
      </c>
      <c r="AA21" s="357">
        <v>0.13600220716766478</v>
      </c>
      <c r="AB21" s="356">
        <v>184682.72412</v>
      </c>
      <c r="AC21" s="357">
        <v>0.31473934518194391</v>
      </c>
      <c r="AD21" s="356">
        <v>362422.8236</v>
      </c>
      <c r="AE21" s="357">
        <v>0.19030311840239625</v>
      </c>
      <c r="AF21" s="356">
        <v>7723208.9299900001</v>
      </c>
      <c r="AG21" s="357">
        <v>0.34781346965570087</v>
      </c>
    </row>
    <row r="22" spans="1:35" ht="19.5">
      <c r="A22" s="358" t="s">
        <v>424</v>
      </c>
      <c r="B22" s="356">
        <v>21935.198820000001</v>
      </c>
      <c r="C22" s="357">
        <v>0.13589312302272816</v>
      </c>
      <c r="D22" s="356">
        <v>21531.592539999998</v>
      </c>
      <c r="E22" s="357">
        <v>0.16997639969046191</v>
      </c>
      <c r="F22" s="356">
        <v>21992.839989999997</v>
      </c>
      <c r="G22" s="357">
        <v>0.11556730633736136</v>
      </c>
      <c r="H22" s="356">
        <v>11144.6852</v>
      </c>
      <c r="I22" s="357">
        <v>9.4183943761960043E-2</v>
      </c>
      <c r="J22" s="356">
        <v>76604.316549999989</v>
      </c>
      <c r="K22" s="357">
        <v>0.12837536391200619</v>
      </c>
      <c r="L22" s="356">
        <v>686242.06608999986</v>
      </c>
      <c r="M22" s="357">
        <v>9.3940797709260171E-2</v>
      </c>
      <c r="N22" s="356">
        <v>440580.85418999993</v>
      </c>
      <c r="O22" s="357">
        <v>0.13940994482284169</v>
      </c>
      <c r="P22" s="356">
        <v>453413.11597000004</v>
      </c>
      <c r="Q22" s="357">
        <v>0.12715340677371739</v>
      </c>
      <c r="R22" s="356">
        <v>395833.70320000005</v>
      </c>
      <c r="S22" s="357">
        <v>6.97798111480816E-2</v>
      </c>
      <c r="T22" s="356">
        <v>1976069.73945</v>
      </c>
      <c r="U22" s="357">
        <v>0.1002884603386726</v>
      </c>
      <c r="V22" s="356">
        <v>0</v>
      </c>
      <c r="W22" s="357">
        <v>0</v>
      </c>
      <c r="X22" s="356">
        <v>0</v>
      </c>
      <c r="Y22" s="357">
        <v>0</v>
      </c>
      <c r="Z22" s="356">
        <v>0</v>
      </c>
      <c r="AA22" s="357">
        <v>0</v>
      </c>
      <c r="AB22" s="356">
        <v>0</v>
      </c>
      <c r="AC22" s="357">
        <v>0</v>
      </c>
      <c r="AD22" s="356">
        <v>0</v>
      </c>
      <c r="AE22" s="357">
        <v>0</v>
      </c>
      <c r="AF22" s="356">
        <v>2052674.0559999999</v>
      </c>
      <c r="AG22" s="357">
        <v>9.2441845347115942E-2</v>
      </c>
    </row>
    <row r="23" spans="1:35" ht="19.5">
      <c r="A23" s="358" t="s">
        <v>425</v>
      </c>
      <c r="B23" s="356">
        <v>12459.362790000001</v>
      </c>
      <c r="C23" s="357">
        <v>7.7188346196456842E-2</v>
      </c>
      <c r="D23" s="356">
        <v>18223.938750000005</v>
      </c>
      <c r="E23" s="357">
        <v>0.14386485770385554</v>
      </c>
      <c r="F23" s="356">
        <v>14988.918599999999</v>
      </c>
      <c r="G23" s="357">
        <v>7.8763313346507616E-2</v>
      </c>
      <c r="H23" s="356">
        <v>15638.874790000002</v>
      </c>
      <c r="I23" s="357">
        <v>0.13216442432323658</v>
      </c>
      <c r="J23" s="356">
        <v>61311.094930000007</v>
      </c>
      <c r="K23" s="357">
        <v>0.10274661374134157</v>
      </c>
      <c r="L23" s="356">
        <v>782237.13852000004</v>
      </c>
      <c r="M23" s="357">
        <v>0.1070817200249285</v>
      </c>
      <c r="N23" s="356">
        <v>416426.41980000009</v>
      </c>
      <c r="O23" s="357">
        <v>0.1317669246291302</v>
      </c>
      <c r="P23" s="356">
        <v>317752.57596999995</v>
      </c>
      <c r="Q23" s="357">
        <v>8.9109293760225541E-2</v>
      </c>
      <c r="R23" s="356">
        <v>1185124.4731700001</v>
      </c>
      <c r="S23" s="357">
        <v>0.20892046648940404</v>
      </c>
      <c r="T23" s="356">
        <v>2701540.6074600001</v>
      </c>
      <c r="U23" s="357">
        <v>0.13710717929417546</v>
      </c>
      <c r="V23" s="356">
        <v>66755.13188999999</v>
      </c>
      <c r="W23" s="357">
        <v>8.8325133053784602E-2</v>
      </c>
      <c r="X23" s="356">
        <v>30765.634389999996</v>
      </c>
      <c r="Y23" s="357">
        <v>0.1375890970768302</v>
      </c>
      <c r="Z23" s="356">
        <v>28259.933239999998</v>
      </c>
      <c r="AA23" s="357">
        <v>8.3540919723788562E-2</v>
      </c>
      <c r="AB23" s="356">
        <v>105365.54521</v>
      </c>
      <c r="AC23" s="357">
        <v>0.17956570037696662</v>
      </c>
      <c r="AD23" s="356">
        <v>231146.24472999998</v>
      </c>
      <c r="AE23" s="357">
        <v>0.12137163642781808</v>
      </c>
      <c r="AF23" s="356">
        <v>2993997.9471200001</v>
      </c>
      <c r="AG23" s="357">
        <v>0.13483421510017354</v>
      </c>
    </row>
    <row r="24" spans="1:35" ht="19.5">
      <c r="A24" s="358" t="s">
        <v>417</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row>
    <row r="25" spans="1:35" ht="19.5">
      <c r="A25" s="358" t="s">
        <v>426</v>
      </c>
      <c r="B25" s="356">
        <v>0</v>
      </c>
      <c r="C25" s="357">
        <v>0</v>
      </c>
      <c r="D25" s="356">
        <v>5859.4288699999997</v>
      </c>
      <c r="E25" s="357">
        <v>4.6255966515932952E-2</v>
      </c>
      <c r="F25" s="356">
        <v>7815.2965800000011</v>
      </c>
      <c r="G25" s="357">
        <v>4.1067582649119826E-2</v>
      </c>
      <c r="H25" s="356">
        <v>0</v>
      </c>
      <c r="I25" s="357">
        <v>0</v>
      </c>
      <c r="J25" s="356">
        <v>13674.725450000002</v>
      </c>
      <c r="K25" s="357">
        <v>2.2916435197156301E-2</v>
      </c>
      <c r="L25" s="356">
        <v>0</v>
      </c>
      <c r="M25" s="357">
        <v>0</v>
      </c>
      <c r="N25" s="356">
        <v>76198.069439999992</v>
      </c>
      <c r="O25" s="357">
        <v>2.4110826776091374E-2</v>
      </c>
      <c r="P25" s="356">
        <v>68452.967310000007</v>
      </c>
      <c r="Q25" s="357">
        <v>1.9196683312999507E-2</v>
      </c>
      <c r="R25" s="356">
        <v>0</v>
      </c>
      <c r="S25" s="357">
        <v>0</v>
      </c>
      <c r="T25" s="356">
        <v>144651.03675</v>
      </c>
      <c r="U25" s="357">
        <v>7.3412539408087589E-3</v>
      </c>
      <c r="V25" s="356">
        <v>0</v>
      </c>
      <c r="W25" s="357">
        <v>0</v>
      </c>
      <c r="X25" s="356">
        <v>11449.326070000001</v>
      </c>
      <c r="Y25" s="357">
        <v>5.1203313935939708E-2</v>
      </c>
      <c r="Z25" s="356">
        <v>9832.8627799999995</v>
      </c>
      <c r="AA25" s="357">
        <v>2.9067527979730234E-2</v>
      </c>
      <c r="AB25" s="356">
        <v>0</v>
      </c>
      <c r="AC25" s="357">
        <v>0</v>
      </c>
      <c r="AD25" s="356">
        <v>21282.188849999999</v>
      </c>
      <c r="AE25" s="357">
        <v>1.117497751480933E-2</v>
      </c>
      <c r="AF25" s="356">
        <v>179607.95105</v>
      </c>
      <c r="AG25" s="357">
        <v>8.088615133778683E-3</v>
      </c>
    </row>
    <row r="26" spans="1:35" ht="19.5">
      <c r="A26" s="359" t="s">
        <v>419</v>
      </c>
      <c r="B26" s="356">
        <v>1953.2816699999998</v>
      </c>
      <c r="C26" s="357">
        <v>1.2100986567640781E-2</v>
      </c>
      <c r="D26" s="356">
        <v>1895.2828</v>
      </c>
      <c r="E26" s="357">
        <v>1.4961891283275131E-2</v>
      </c>
      <c r="F26" s="356">
        <v>4233.6740500000005</v>
      </c>
      <c r="G26" s="357">
        <v>2.2246981567244486E-2</v>
      </c>
      <c r="H26" s="356">
        <v>121.05500000000001</v>
      </c>
      <c r="I26" s="357">
        <v>1.0230380766703103E-3</v>
      </c>
      <c r="J26" s="356">
        <v>8203.2935200000011</v>
      </c>
      <c r="K26" s="357">
        <v>1.3747277416405621E-2</v>
      </c>
      <c r="L26" s="356">
        <v>95480.094460000008</v>
      </c>
      <c r="M26" s="357">
        <v>1.3070426139909028E-2</v>
      </c>
      <c r="N26" s="356">
        <v>93805.486969999998</v>
      </c>
      <c r="O26" s="357">
        <v>2.9682219820037561E-2</v>
      </c>
      <c r="P26" s="356">
        <v>105863.80122999998</v>
      </c>
      <c r="Q26" s="357">
        <v>2.9688031744764951E-2</v>
      </c>
      <c r="R26" s="356">
        <v>63035.491750000001</v>
      </c>
      <c r="S26" s="357">
        <v>1.1112254147088139E-2</v>
      </c>
      <c r="T26" s="356">
        <v>358184.87440999999</v>
      </c>
      <c r="U26" s="357">
        <v>1.8178411851586695E-2</v>
      </c>
      <c r="V26" s="356">
        <v>0</v>
      </c>
      <c r="W26" s="357">
        <v>0</v>
      </c>
      <c r="X26" s="356">
        <v>0</v>
      </c>
      <c r="Y26" s="357">
        <v>0</v>
      </c>
      <c r="Z26" s="356">
        <v>0</v>
      </c>
      <c r="AA26" s="357">
        <v>0</v>
      </c>
      <c r="AB26" s="356">
        <v>0</v>
      </c>
      <c r="AC26" s="357">
        <v>0</v>
      </c>
      <c r="AD26" s="356">
        <v>0</v>
      </c>
      <c r="AE26" s="357">
        <v>0</v>
      </c>
      <c r="AF26" s="356">
        <v>366388.16793</v>
      </c>
      <c r="AG26" s="357">
        <v>1.6500232103483167E-2</v>
      </c>
    </row>
    <row r="27" spans="1:35" ht="39">
      <c r="A27" s="359" t="s">
        <v>427</v>
      </c>
      <c r="B27" s="356">
        <v>12348.16777</v>
      </c>
      <c r="C27" s="357">
        <v>7.6499469899671366E-2</v>
      </c>
      <c r="D27" s="356">
        <v>17099.26323</v>
      </c>
      <c r="E27" s="357">
        <v>0.13498635531930325</v>
      </c>
      <c r="F27" s="356">
        <v>36109.904800000004</v>
      </c>
      <c r="G27" s="357">
        <v>0.18974922891868665</v>
      </c>
      <c r="H27" s="356">
        <v>12481.059619999998</v>
      </c>
      <c r="I27" s="357">
        <v>0.10547766906325449</v>
      </c>
      <c r="J27" s="356">
        <v>78038.395420000001</v>
      </c>
      <c r="K27" s="357">
        <v>0.1307786279199111</v>
      </c>
      <c r="L27" s="356">
        <v>528254.12562999991</v>
      </c>
      <c r="M27" s="357">
        <v>7.2313570395991608E-2</v>
      </c>
      <c r="N27" s="356">
        <v>249436.66788999998</v>
      </c>
      <c r="O27" s="357">
        <v>7.8927515294030831E-2</v>
      </c>
      <c r="P27" s="356">
        <v>211566.09733000002</v>
      </c>
      <c r="Q27" s="357">
        <v>5.9330771620442709E-2</v>
      </c>
      <c r="R27" s="356">
        <v>571708.83960000018</v>
      </c>
      <c r="S27" s="357">
        <v>0.10078407810266744</v>
      </c>
      <c r="T27" s="356">
        <v>1560965.7304500001</v>
      </c>
      <c r="U27" s="357">
        <v>7.9221318267761992E-2</v>
      </c>
      <c r="V27" s="356">
        <v>4702.9777100000001</v>
      </c>
      <c r="W27" s="357">
        <v>6.2226097114034679E-3</v>
      </c>
      <c r="X27" s="356">
        <v>5088.2334000000001</v>
      </c>
      <c r="Y27" s="357">
        <v>2.275543648304305E-2</v>
      </c>
      <c r="Z27" s="356">
        <v>0</v>
      </c>
      <c r="AA27" s="357">
        <v>0</v>
      </c>
      <c r="AB27" s="356">
        <v>20936.896909999999</v>
      </c>
      <c r="AC27" s="357">
        <v>3.5681005112928398E-2</v>
      </c>
      <c r="AD27" s="356">
        <v>30728.10802</v>
      </c>
      <c r="AE27" s="357">
        <v>1.6134896584950292E-2</v>
      </c>
      <c r="AF27" s="356">
        <v>1669732.23389</v>
      </c>
      <c r="AG27" s="357">
        <v>7.5196122095067708E-2</v>
      </c>
    </row>
    <row r="28" spans="1:35" ht="19.5" customHeight="1">
      <c r="A28" s="360" t="s">
        <v>421</v>
      </c>
      <c r="B28" s="356">
        <v>3791.944</v>
      </c>
      <c r="C28" s="357">
        <v>2.3491882463242516E-2</v>
      </c>
      <c r="D28" s="356">
        <v>0</v>
      </c>
      <c r="E28" s="357">
        <v>0</v>
      </c>
      <c r="F28" s="356">
        <v>2970.63</v>
      </c>
      <c r="G28" s="357">
        <v>1.5609976127733186E-2</v>
      </c>
      <c r="H28" s="356">
        <v>13780.74</v>
      </c>
      <c r="I28" s="357">
        <v>0.11646129234392312</v>
      </c>
      <c r="J28" s="356">
        <v>20543.313999999998</v>
      </c>
      <c r="K28" s="357">
        <v>3.4426981787472284E-2</v>
      </c>
      <c r="L28" s="356">
        <v>109766.8</v>
      </c>
      <c r="M28" s="357">
        <v>1.5026156604979192E-2</v>
      </c>
      <c r="N28" s="356">
        <v>0</v>
      </c>
      <c r="O28" s="357">
        <v>0</v>
      </c>
      <c r="P28" s="356">
        <v>0</v>
      </c>
      <c r="Q28" s="357">
        <v>0</v>
      </c>
      <c r="R28" s="356">
        <v>251232.17800000001</v>
      </c>
      <c r="S28" s="357">
        <v>4.4288633821318375E-2</v>
      </c>
      <c r="T28" s="356">
        <v>360998.978</v>
      </c>
      <c r="U28" s="357">
        <v>1.8321231768637387E-2</v>
      </c>
      <c r="V28" s="356">
        <v>12972.44</v>
      </c>
      <c r="W28" s="357">
        <v>1.7164110931879965E-2</v>
      </c>
      <c r="X28" s="356">
        <v>0</v>
      </c>
      <c r="Y28" s="357">
        <v>0</v>
      </c>
      <c r="Z28" s="356">
        <v>7913.56</v>
      </c>
      <c r="AA28" s="357">
        <v>2.3393759464146003E-2</v>
      </c>
      <c r="AB28" s="356">
        <v>58380.281999999999</v>
      </c>
      <c r="AC28" s="357">
        <v>9.9492639692048898E-2</v>
      </c>
      <c r="AD28" s="356">
        <v>79266.282000000007</v>
      </c>
      <c r="AE28" s="357">
        <v>4.1621607874818542E-2</v>
      </c>
      <c r="AF28" s="356">
        <v>460808.57400000002</v>
      </c>
      <c r="AG28" s="357">
        <v>2.0752439876081833E-2</v>
      </c>
    </row>
    <row r="29" spans="1:35" ht="19.5">
      <c r="A29" s="358" t="s">
        <v>422</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row>
    <row r="30" spans="1:35" ht="19.5">
      <c r="A30" s="358" t="s">
        <v>428</v>
      </c>
      <c r="B30" s="356">
        <v>0</v>
      </c>
      <c r="C30" s="357">
        <v>0</v>
      </c>
      <c r="D30" s="356">
        <v>0</v>
      </c>
      <c r="E30" s="357">
        <v>0</v>
      </c>
      <c r="F30" s="356">
        <v>0</v>
      </c>
      <c r="G30" s="357">
        <v>0</v>
      </c>
      <c r="H30" s="356">
        <v>0</v>
      </c>
      <c r="I30" s="357">
        <v>0</v>
      </c>
      <c r="J30" s="356">
        <v>0</v>
      </c>
      <c r="K30" s="357">
        <v>0</v>
      </c>
      <c r="L30" s="356">
        <v>2.8900000000000002E-3</v>
      </c>
      <c r="M30" s="357">
        <v>3.9561682210276573E-10</v>
      </c>
      <c r="N30" s="356">
        <v>0</v>
      </c>
      <c r="O30" s="357">
        <v>0</v>
      </c>
      <c r="P30" s="356">
        <v>0</v>
      </c>
      <c r="Q30" s="357">
        <v>0</v>
      </c>
      <c r="R30" s="356">
        <v>0</v>
      </c>
      <c r="S30" s="357">
        <v>0</v>
      </c>
      <c r="T30" s="356">
        <v>2.8900000000000002E-3</v>
      </c>
      <c r="U30" s="357">
        <v>1.4667177204962074E-10</v>
      </c>
      <c r="V30" s="356">
        <v>0</v>
      </c>
      <c r="W30" s="357">
        <v>0</v>
      </c>
      <c r="X30" s="356">
        <v>0</v>
      </c>
      <c r="Y30" s="357">
        <v>0</v>
      </c>
      <c r="Z30" s="356">
        <v>0</v>
      </c>
      <c r="AA30" s="357">
        <v>0</v>
      </c>
      <c r="AB30" s="356">
        <v>0</v>
      </c>
      <c r="AC30" s="357">
        <v>0</v>
      </c>
      <c r="AD30" s="356">
        <v>0</v>
      </c>
      <c r="AE30" s="357">
        <v>0</v>
      </c>
      <c r="AF30" s="356">
        <v>2.8900000000000002E-3</v>
      </c>
      <c r="AG30" s="357">
        <v>1.3015068430969884E-10</v>
      </c>
    </row>
    <row r="31" spans="1:35" ht="18">
      <c r="A31" s="351" t="s">
        <v>429</v>
      </c>
      <c r="B31" s="354">
        <v>161653.73579999982</v>
      </c>
      <c r="C31" s="355">
        <v>1.0014785453470976</v>
      </c>
      <c r="D31" s="354">
        <v>127473.47312000002</v>
      </c>
      <c r="E31" s="355">
        <v>1.0063111670316087</v>
      </c>
      <c r="F31" s="354">
        <v>194695.45401999995</v>
      </c>
      <c r="G31" s="355">
        <v>1.0230797472018978</v>
      </c>
      <c r="H31" s="354">
        <v>118390.97641</v>
      </c>
      <c r="I31" s="355">
        <v>1.000524363319206</v>
      </c>
      <c r="J31" s="354">
        <v>602213.63934999984</v>
      </c>
      <c r="K31" s="355">
        <v>1.0092041621945633</v>
      </c>
      <c r="L31" s="354">
        <v>7314503.1308799982</v>
      </c>
      <c r="M31" s="355">
        <v>1.0012942850863236</v>
      </c>
      <c r="N31" s="354">
        <v>3178787.3903799993</v>
      </c>
      <c r="O31" s="355">
        <v>1.0058416530857939</v>
      </c>
      <c r="P31" s="354">
        <v>3574003.5617600009</v>
      </c>
      <c r="Q31" s="355">
        <v>1.002279626885016</v>
      </c>
      <c r="R31" s="354">
        <v>5679119.0794899995</v>
      </c>
      <c r="S31" s="355">
        <v>1.0011473344755832</v>
      </c>
      <c r="T31" s="354">
        <v>19746413.162509996</v>
      </c>
      <c r="U31" s="355">
        <v>1.0021596574980267</v>
      </c>
      <c r="V31" s="354">
        <v>758512.05935000011</v>
      </c>
      <c r="W31" s="355">
        <v>1.003603418466543</v>
      </c>
      <c r="X31" s="354">
        <v>224158.31433999998</v>
      </c>
      <c r="Y31" s="355">
        <v>1.0024737238094987</v>
      </c>
      <c r="Z31" s="354">
        <v>343390.82406000013</v>
      </c>
      <c r="AA31" s="355">
        <v>1.0151186495400961</v>
      </c>
      <c r="AB31" s="354">
        <v>588696.26592999988</v>
      </c>
      <c r="AC31" s="355">
        <v>1.0032658882022543</v>
      </c>
      <c r="AD31" s="354">
        <v>1914757.46368</v>
      </c>
      <c r="AE31" s="355">
        <v>1.0054121666596028</v>
      </c>
      <c r="AF31" s="354">
        <v>22263384.265539996</v>
      </c>
      <c r="AG31" s="355">
        <v>1.0026279229099697</v>
      </c>
    </row>
    <row r="32" spans="1:35" ht="18">
      <c r="A32" s="351" t="s">
        <v>547</v>
      </c>
      <c r="B32" s="354">
        <v>238.65951000000001</v>
      </c>
      <c r="C32" s="355">
        <v>1.478545347097703E-3</v>
      </c>
      <c r="D32" s="354">
        <v>799.46084999999994</v>
      </c>
      <c r="E32" s="355">
        <v>6.3111670316085416E-3</v>
      </c>
      <c r="F32" s="354">
        <v>4392.1520999999993</v>
      </c>
      <c r="G32" s="355">
        <v>2.3079747201897639E-2</v>
      </c>
      <c r="H32" s="354">
        <v>62.047350000000002</v>
      </c>
      <c r="I32" s="355">
        <v>5.2436331920605993E-4</v>
      </c>
      <c r="J32" s="354">
        <v>5492.3198099999991</v>
      </c>
      <c r="K32" s="355">
        <v>9.2041621945633135E-3</v>
      </c>
      <c r="L32" s="354">
        <v>9454.8150899999982</v>
      </c>
      <c r="M32" s="355">
        <v>1.2942850863235551E-3</v>
      </c>
      <c r="N32" s="354">
        <v>18461.527330000001</v>
      </c>
      <c r="O32" s="355">
        <v>5.8416530857938066E-3</v>
      </c>
      <c r="P32" s="354">
        <v>8128.8638300000002</v>
      </c>
      <c r="Q32" s="355">
        <v>2.2796268850161297E-3</v>
      </c>
      <c r="R32" s="354">
        <v>6508.3818199999996</v>
      </c>
      <c r="S32" s="355">
        <v>1.1473344755834009E-3</v>
      </c>
      <c r="T32" s="354">
        <v>42553.588070000005</v>
      </c>
      <c r="U32" s="355">
        <v>2.1596574980264709E-3</v>
      </c>
      <c r="V32" s="354">
        <v>2723.4227299999993</v>
      </c>
      <c r="W32" s="355">
        <v>3.6034184665431766E-3</v>
      </c>
      <c r="X32" s="354">
        <v>553.13744999999994</v>
      </c>
      <c r="Y32" s="355">
        <v>2.4737238094988722E-3</v>
      </c>
      <c r="Z32" s="354">
        <v>5114.2844499999992</v>
      </c>
      <c r="AA32" s="355">
        <v>1.5118649540096016E-2</v>
      </c>
      <c r="AB32" s="354">
        <v>1916.3575800000001</v>
      </c>
      <c r="AC32" s="355">
        <v>3.2658882022540891E-3</v>
      </c>
      <c r="AD32" s="354">
        <v>10307.202209999999</v>
      </c>
      <c r="AE32" s="355">
        <v>5.4121666596029204E-3</v>
      </c>
      <c r="AF32" s="354">
        <v>58353.110090000002</v>
      </c>
      <c r="AG32" s="355">
        <v>2.62792290996979E-3</v>
      </c>
    </row>
    <row r="33" spans="1:33" ht="22.5" customHeight="1">
      <c r="A33" s="887" t="s">
        <v>431</v>
      </c>
      <c r="B33" s="888">
        <v>161415.07628999985</v>
      </c>
      <c r="C33" s="889">
        <v>1</v>
      </c>
      <c r="D33" s="888">
        <v>126674.01227000001</v>
      </c>
      <c r="E33" s="889">
        <v>1</v>
      </c>
      <c r="F33" s="951">
        <v>190303.30191999994</v>
      </c>
      <c r="G33" s="889">
        <v>1</v>
      </c>
      <c r="H33" s="888">
        <v>118328.92906000001</v>
      </c>
      <c r="I33" s="889">
        <v>1</v>
      </c>
      <c r="J33" s="888">
        <v>596721.31953999982</v>
      </c>
      <c r="K33" s="889">
        <v>1</v>
      </c>
      <c r="L33" s="888">
        <v>7305048.3157899985</v>
      </c>
      <c r="M33" s="889">
        <v>1</v>
      </c>
      <c r="N33" s="888">
        <v>3160325.8630499993</v>
      </c>
      <c r="O33" s="889">
        <v>1</v>
      </c>
      <c r="P33" s="951">
        <v>3565874.6979300007</v>
      </c>
      <c r="Q33" s="889">
        <v>1</v>
      </c>
      <c r="R33" s="888">
        <v>5672610.6976699997</v>
      </c>
      <c r="S33" s="889">
        <v>1</v>
      </c>
      <c r="T33" s="888">
        <v>19703859.574439999</v>
      </c>
      <c r="U33" s="889">
        <v>1</v>
      </c>
      <c r="V33" s="888">
        <v>755788.63662000024</v>
      </c>
      <c r="W33" s="889">
        <v>1</v>
      </c>
      <c r="X33" s="888">
        <v>223605.17688999997</v>
      </c>
      <c r="Y33" s="889">
        <v>1</v>
      </c>
      <c r="Z33" s="951">
        <v>338276.53961000009</v>
      </c>
      <c r="AA33" s="889">
        <v>1</v>
      </c>
      <c r="AB33" s="888">
        <v>586779.90834999981</v>
      </c>
      <c r="AC33" s="889">
        <v>1</v>
      </c>
      <c r="AD33" s="888">
        <v>1904450.2614700003</v>
      </c>
      <c r="AE33" s="889">
        <v>1</v>
      </c>
      <c r="AF33" s="888">
        <v>22205031.155450001</v>
      </c>
      <c r="AG33" s="889">
        <v>1</v>
      </c>
    </row>
    <row r="34" spans="1:33" ht="19.5">
      <c r="A34" s="360" t="s">
        <v>432</v>
      </c>
      <c r="B34" s="356">
        <v>183.12798000000004</v>
      </c>
      <c r="C34" s="357">
        <v>1.1345159585402704E-3</v>
      </c>
      <c r="D34" s="356">
        <v>718.32730000000004</v>
      </c>
      <c r="E34" s="357">
        <v>5.6706761483872273E-3</v>
      </c>
      <c r="F34" s="356">
        <v>136.64742000000001</v>
      </c>
      <c r="G34" s="357">
        <v>7.1805070443519748E-4</v>
      </c>
      <c r="H34" s="356">
        <v>119.52901999999999</v>
      </c>
      <c r="I34" s="357">
        <v>1.0101419910543725E-3</v>
      </c>
      <c r="J34" s="356">
        <v>1157.6317200000001</v>
      </c>
      <c r="K34" s="357">
        <v>1.9399871968583168E-3</v>
      </c>
      <c r="L34" s="356">
        <v>5940.9377599999998</v>
      </c>
      <c r="M34" s="357">
        <v>8.1326467713547525E-4</v>
      </c>
      <c r="N34" s="356">
        <v>8241.9114900000004</v>
      </c>
      <c r="O34" s="357">
        <v>2.6079309055952265E-3</v>
      </c>
      <c r="P34" s="356">
        <v>-2495.2329300000001</v>
      </c>
      <c r="Q34" s="357">
        <v>-6.9975339611582233E-4</v>
      </c>
      <c r="R34" s="356">
        <v>2721.4045099999998</v>
      </c>
      <c r="S34" s="357">
        <v>4.7974462818641949E-4</v>
      </c>
      <c r="T34" s="356">
        <v>14409.020829999999</v>
      </c>
      <c r="U34" s="353">
        <v>7.3127910679446264E-4</v>
      </c>
      <c r="V34" s="356">
        <v>1060.11932</v>
      </c>
      <c r="W34" s="357">
        <v>1.4026663919439332E-3</v>
      </c>
      <c r="X34" s="356">
        <v>0</v>
      </c>
      <c r="Y34" s="357">
        <v>0</v>
      </c>
      <c r="Z34" s="356">
        <v>0</v>
      </c>
      <c r="AA34" s="357">
        <v>0</v>
      </c>
      <c r="AB34" s="356">
        <v>470.91041000000001</v>
      </c>
      <c r="AC34" s="357">
        <v>8.0253328939666681E-4</v>
      </c>
      <c r="AD34" s="356">
        <v>1531.02973</v>
      </c>
      <c r="AE34" s="357">
        <v>8.0392214014464957E-4</v>
      </c>
      <c r="AF34" s="356">
        <v>17097.682279999997</v>
      </c>
      <c r="AG34" s="357">
        <v>7.6999136638471015E-4</v>
      </c>
    </row>
    <row r="35" spans="1:33" ht="28.5">
      <c r="A35" s="360" t="s">
        <v>433</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c r="T35" s="356">
        <v>0</v>
      </c>
      <c r="U35" s="353">
        <v>0</v>
      </c>
      <c r="V35" s="356">
        <v>0</v>
      </c>
      <c r="W35" s="357">
        <v>0</v>
      </c>
      <c r="X35" s="356">
        <v>0</v>
      </c>
      <c r="Y35" s="357">
        <v>0</v>
      </c>
      <c r="Z35" s="356">
        <v>0</v>
      </c>
      <c r="AA35" s="357">
        <v>0</v>
      </c>
      <c r="AB35" s="356">
        <v>0</v>
      </c>
      <c r="AC35" s="357">
        <v>0</v>
      </c>
      <c r="AD35" s="356">
        <v>0</v>
      </c>
      <c r="AE35" s="357">
        <v>0</v>
      </c>
      <c r="AF35" s="356">
        <v>0</v>
      </c>
      <c r="AG35" s="353">
        <v>0</v>
      </c>
    </row>
    <row r="36" spans="1:33" ht="12.75" customHeight="1">
      <c r="A36" s="22" t="s">
        <v>548</v>
      </c>
    </row>
    <row r="37" spans="1:33" ht="12.75" customHeight="1">
      <c r="A37" s="22"/>
    </row>
    <row r="38" spans="1:33" ht="12.75" customHeight="1">
      <c r="A38" s="593" t="s">
        <v>81</v>
      </c>
      <c r="L38" s="125"/>
    </row>
    <row r="39" spans="1:33" ht="12.75" customHeight="1"/>
    <row r="40" spans="1:33" ht="12.75" customHeight="1"/>
    <row r="41" spans="1:33" ht="12.75" customHeight="1"/>
    <row r="42" spans="1:33" ht="12.75" customHeight="1">
      <c r="F42" s="125"/>
      <c r="P42" s="125"/>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0"/>
      <c r="Q50" s="190"/>
      <c r="R50" s="190"/>
    </row>
    <row r="51" spans="16:33" ht="12.75" customHeight="1">
      <c r="P51" s="190"/>
      <c r="Q51" s="190"/>
      <c r="R51" s="190"/>
      <c r="AG51" s="27" t="s">
        <v>786</v>
      </c>
    </row>
    <row r="52" spans="16:33" ht="12.75" customHeight="1">
      <c r="P52" s="962"/>
      <c r="Q52" s="963"/>
      <c r="R52" s="190"/>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9" t="s">
        <v>634</v>
      </c>
      <c r="J1" s="130" t="str">
        <f>Naslovnica!A20</f>
        <v>Kolovoz 2024.</v>
      </c>
    </row>
    <row r="2" spans="1:17" ht="12.75" customHeight="1">
      <c r="A2" s="510" t="s">
        <v>895</v>
      </c>
      <c r="I2" s="501"/>
      <c r="J2" s="512" t="str">
        <f>Naslovnica!A24</f>
        <v>August 2024</v>
      </c>
    </row>
    <row r="3" spans="1:17" ht="12.75" customHeight="1"/>
    <row r="4" spans="1:17" ht="33.75">
      <c r="A4" s="852" t="s">
        <v>532</v>
      </c>
      <c r="B4" s="853" t="s">
        <v>33</v>
      </c>
      <c r="C4" s="853" t="s">
        <v>34</v>
      </c>
      <c r="D4" s="853" t="s">
        <v>208</v>
      </c>
      <c r="E4" s="853" t="s">
        <v>209</v>
      </c>
      <c r="F4" s="853" t="s">
        <v>35</v>
      </c>
      <c r="G4" s="853" t="s">
        <v>36</v>
      </c>
      <c r="H4" s="853" t="s">
        <v>37</v>
      </c>
      <c r="I4" s="853" t="s">
        <v>38</v>
      </c>
      <c r="J4" s="853" t="s">
        <v>410</v>
      </c>
      <c r="N4" s="1052"/>
    </row>
    <row r="5" spans="1:17" ht="21.75">
      <c r="A5" s="675" t="s">
        <v>533</v>
      </c>
      <c r="B5" s="676">
        <v>58104</v>
      </c>
      <c r="C5" s="676">
        <v>114305</v>
      </c>
      <c r="D5" s="676">
        <v>5846</v>
      </c>
      <c r="E5" s="676">
        <v>3056</v>
      </c>
      <c r="F5" s="676">
        <v>37815</v>
      </c>
      <c r="G5" s="676">
        <v>34874</v>
      </c>
      <c r="H5" s="676">
        <v>49688</v>
      </c>
      <c r="I5" s="676">
        <v>104642</v>
      </c>
      <c r="J5" s="676">
        <v>408330</v>
      </c>
      <c r="K5" s="52"/>
    </row>
    <row r="6" spans="1:17" ht="22.5">
      <c r="A6" s="708" t="s">
        <v>534</v>
      </c>
      <c r="B6" s="361">
        <v>0.14229667180956579</v>
      </c>
      <c r="C6" s="361">
        <v>0.27993289741140742</v>
      </c>
      <c r="D6" s="361">
        <v>1.4316851566135234E-2</v>
      </c>
      <c r="E6" s="361">
        <v>7.4841427276957362E-3</v>
      </c>
      <c r="F6" s="361">
        <v>9.2608919256483721E-2</v>
      </c>
      <c r="G6" s="361">
        <v>8.5406411480910049E-2</v>
      </c>
      <c r="H6" s="361">
        <v>0.12168589131339848</v>
      </c>
      <c r="I6" s="361">
        <v>0.25626821443440356</v>
      </c>
      <c r="J6" s="361">
        <v>1</v>
      </c>
      <c r="K6" s="52"/>
    </row>
    <row r="7" spans="1:17" ht="21.75">
      <c r="A7" s="794" t="s">
        <v>884</v>
      </c>
      <c r="B7" s="795">
        <v>199</v>
      </c>
      <c r="C7" s="795">
        <v>255</v>
      </c>
      <c r="D7" s="795">
        <v>51</v>
      </c>
      <c r="E7" s="795">
        <v>23</v>
      </c>
      <c r="F7" s="795">
        <v>77</v>
      </c>
      <c r="G7" s="795">
        <v>304</v>
      </c>
      <c r="H7" s="795">
        <v>273</v>
      </c>
      <c r="I7" s="795">
        <v>275</v>
      </c>
      <c r="J7" s="795">
        <v>1457</v>
      </c>
      <c r="K7" s="52"/>
    </row>
    <row r="8" spans="1:17" ht="22.5">
      <c r="A8" s="78" t="s">
        <v>535</v>
      </c>
      <c r="B8" s="210">
        <v>97</v>
      </c>
      <c r="C8" s="210">
        <v>13</v>
      </c>
      <c r="D8" s="210">
        <v>2</v>
      </c>
      <c r="E8" s="210">
        <v>2</v>
      </c>
      <c r="F8" s="210">
        <v>17</v>
      </c>
      <c r="G8" s="210">
        <v>2</v>
      </c>
      <c r="H8" s="210">
        <v>57</v>
      </c>
      <c r="I8" s="210">
        <v>97</v>
      </c>
      <c r="J8" s="210">
        <v>287</v>
      </c>
      <c r="K8" s="52"/>
    </row>
    <row r="9" spans="1:17" ht="22.5">
      <c r="A9" s="708" t="s">
        <v>618</v>
      </c>
      <c r="B9" s="211">
        <v>9</v>
      </c>
      <c r="C9" s="211">
        <v>6</v>
      </c>
      <c r="D9" s="211">
        <v>0</v>
      </c>
      <c r="E9" s="211">
        <v>0</v>
      </c>
      <c r="F9" s="211">
        <v>3</v>
      </c>
      <c r="G9" s="211">
        <v>0</v>
      </c>
      <c r="H9" s="211">
        <v>9</v>
      </c>
      <c r="I9" s="211">
        <v>15</v>
      </c>
      <c r="J9" s="211">
        <v>42</v>
      </c>
    </row>
    <row r="10" spans="1:17" ht="22.5">
      <c r="A10" s="708" t="s">
        <v>788</v>
      </c>
      <c r="B10" s="211">
        <v>13</v>
      </c>
      <c r="C10" s="211">
        <v>70</v>
      </c>
      <c r="D10" s="211">
        <v>0</v>
      </c>
      <c r="E10" s="211">
        <v>1</v>
      </c>
      <c r="F10" s="211">
        <v>3</v>
      </c>
      <c r="G10" s="211">
        <v>24</v>
      </c>
      <c r="H10" s="211">
        <v>13</v>
      </c>
      <c r="I10" s="211">
        <v>6</v>
      </c>
      <c r="J10" s="211">
        <v>130</v>
      </c>
    </row>
    <row r="11" spans="1:17" ht="32.25">
      <c r="A11" s="794" t="s">
        <v>885</v>
      </c>
      <c r="B11" s="795">
        <v>119</v>
      </c>
      <c r="C11" s="795">
        <v>89</v>
      </c>
      <c r="D11" s="795">
        <v>2</v>
      </c>
      <c r="E11" s="795">
        <v>3</v>
      </c>
      <c r="F11" s="795">
        <v>23</v>
      </c>
      <c r="G11" s="795">
        <v>26</v>
      </c>
      <c r="H11" s="795">
        <v>79</v>
      </c>
      <c r="I11" s="795">
        <v>118</v>
      </c>
      <c r="J11" s="795">
        <v>459</v>
      </c>
      <c r="M11" s="254"/>
      <c r="N11" s="254"/>
      <c r="O11" s="254"/>
      <c r="P11" s="254"/>
      <c r="Q11" s="254"/>
    </row>
    <row r="12" spans="1:17" ht="21.75">
      <c r="A12" s="675" t="s">
        <v>536</v>
      </c>
      <c r="B12" s="676">
        <v>58184</v>
      </c>
      <c r="C12" s="676">
        <v>114471</v>
      </c>
      <c r="D12" s="676">
        <v>5895</v>
      </c>
      <c r="E12" s="676">
        <v>3076</v>
      </c>
      <c r="F12" s="676">
        <v>37869</v>
      </c>
      <c r="G12" s="676">
        <v>35152</v>
      </c>
      <c r="H12" s="676">
        <v>49882</v>
      </c>
      <c r="I12" s="676">
        <v>104799</v>
      </c>
      <c r="J12" s="676">
        <v>409328</v>
      </c>
      <c r="M12" s="254"/>
      <c r="N12" s="254"/>
      <c r="O12" s="254"/>
      <c r="P12" s="254"/>
      <c r="Q12" s="254"/>
    </row>
    <row r="13" spans="1:17" s="254" customFormat="1" ht="22.5">
      <c r="A13" s="1043" t="s">
        <v>621</v>
      </c>
      <c r="B13" s="1044">
        <v>80</v>
      </c>
      <c r="C13" s="1044">
        <v>166</v>
      </c>
      <c r="D13" s="1044">
        <v>49</v>
      </c>
      <c r="E13" s="1044">
        <v>20</v>
      </c>
      <c r="F13" s="1044">
        <v>54</v>
      </c>
      <c r="G13" s="1044">
        <v>278</v>
      </c>
      <c r="H13" s="1044">
        <v>194</v>
      </c>
      <c r="I13" s="1044">
        <v>157</v>
      </c>
      <c r="J13" s="1044">
        <v>998</v>
      </c>
    </row>
    <row r="14" spans="1:17" s="254" customFormat="1" ht="22.5">
      <c r="A14" s="877" t="s">
        <v>1251</v>
      </c>
      <c r="B14" s="1045">
        <v>1.3768415255404065E-3</v>
      </c>
      <c r="C14" s="1045">
        <v>1.4522549319802014E-3</v>
      </c>
      <c r="D14" s="1045">
        <v>8.381799521040012E-3</v>
      </c>
      <c r="E14" s="1045">
        <v>6.5445026178010401E-3</v>
      </c>
      <c r="F14" s="1045">
        <v>1.4280047600159218E-3</v>
      </c>
      <c r="G14" s="1045">
        <v>7.9715547399208386E-3</v>
      </c>
      <c r="H14" s="1045">
        <v>3.904363226533647E-3</v>
      </c>
      <c r="I14" s="1045">
        <v>1.5003535865141249E-3</v>
      </c>
      <c r="J14" s="1045">
        <v>2.4441015845027003E-3</v>
      </c>
    </row>
    <row r="15" spans="1:17" ht="21.75" customHeight="1">
      <c r="A15" s="708" t="s">
        <v>537</v>
      </c>
      <c r="B15" s="361">
        <v>0.14214517452996131</v>
      </c>
      <c r="C15" s="361">
        <v>0.27965592385568544</v>
      </c>
      <c r="D15" s="361">
        <v>1.4401653441738655E-2</v>
      </c>
      <c r="E15" s="361">
        <v>7.5147558925849197E-3</v>
      </c>
      <c r="F15" s="361">
        <v>9.2515049056013765E-2</v>
      </c>
      <c r="G15" s="361">
        <v>8.5877340421373571E-2</v>
      </c>
      <c r="H15" s="361">
        <v>0.12186315131141774</v>
      </c>
      <c r="I15" s="361">
        <v>0.25602695149122462</v>
      </c>
      <c r="J15" s="361">
        <v>1</v>
      </c>
      <c r="M15" s="254"/>
      <c r="N15" s="254"/>
      <c r="O15" s="254"/>
      <c r="P15" s="254"/>
      <c r="Q15" s="254"/>
    </row>
    <row r="16" spans="1:17" ht="12.75" customHeight="1">
      <c r="A16" s="21" t="s">
        <v>903</v>
      </c>
      <c r="M16" s="254"/>
      <c r="N16" s="254"/>
      <c r="O16" s="254"/>
      <c r="P16" s="254"/>
      <c r="Q16" s="254"/>
    </row>
    <row r="17" spans="1:10" ht="12.75" customHeight="1">
      <c r="A17" s="28" t="s">
        <v>538</v>
      </c>
    </row>
    <row r="18" spans="1:10" ht="12.75" customHeight="1"/>
    <row r="19" spans="1:10" ht="12.75" customHeight="1"/>
    <row r="20" spans="1:10">
      <c r="A20" s="129" t="s">
        <v>636</v>
      </c>
      <c r="B20" s="254"/>
      <c r="C20" s="254"/>
      <c r="D20" s="254"/>
      <c r="E20" s="254"/>
      <c r="F20" s="254"/>
      <c r="G20" s="714"/>
      <c r="H20" s="714" t="s">
        <v>43</v>
      </c>
      <c r="I20" s="276"/>
      <c r="J20" s="677" t="s">
        <v>1662</v>
      </c>
    </row>
    <row r="21" spans="1:10">
      <c r="A21" s="510" t="s">
        <v>635</v>
      </c>
      <c r="B21" s="254"/>
      <c r="C21" s="254"/>
      <c r="D21" s="254"/>
      <c r="E21" s="254"/>
      <c r="F21" s="254"/>
      <c r="G21" s="524"/>
      <c r="H21" s="524" t="s">
        <v>44</v>
      </c>
      <c r="I21" s="678"/>
      <c r="J21" s="512" t="s">
        <v>1663</v>
      </c>
    </row>
    <row r="22" spans="1:10">
      <c r="A22" s="254"/>
      <c r="B22" s="254"/>
      <c r="C22" s="254"/>
      <c r="D22" s="254"/>
      <c r="E22" s="254"/>
      <c r="F22" s="254"/>
      <c r="G22" s="254"/>
      <c r="H22" s="254"/>
      <c r="I22" s="254"/>
      <c r="J22" s="254"/>
    </row>
    <row r="23" spans="1:10" ht="24" customHeight="1">
      <c r="A23" s="685"/>
      <c r="B23" s="686"/>
      <c r="C23" s="686" t="s">
        <v>1639</v>
      </c>
      <c r="D23" s="686"/>
      <c r="E23" s="1156" t="s">
        <v>609</v>
      </c>
      <c r="F23" s="1160"/>
      <c r="G23" s="1160"/>
      <c r="H23" s="1161"/>
      <c r="I23" s="1162"/>
      <c r="J23" s="1162"/>
    </row>
    <row r="24" spans="1:10" ht="23.25">
      <c r="A24" s="685"/>
      <c r="B24" s="687"/>
      <c r="C24" s="688" t="s">
        <v>1640</v>
      </c>
      <c r="D24" s="687"/>
      <c r="E24" s="1163" t="s">
        <v>519</v>
      </c>
      <c r="F24" s="1163"/>
      <c r="G24" s="1040" t="s">
        <v>520</v>
      </c>
      <c r="H24" s="1164"/>
      <c r="I24" s="1164"/>
      <c r="J24" s="300"/>
    </row>
    <row r="25" spans="1:10" ht="21.75">
      <c r="A25" s="705" t="s">
        <v>521</v>
      </c>
      <c r="B25" s="705" t="s">
        <v>522</v>
      </c>
      <c r="C25" s="705" t="s">
        <v>523</v>
      </c>
      <c r="D25" s="705" t="s">
        <v>524</v>
      </c>
      <c r="E25" s="705" t="s">
        <v>522</v>
      </c>
      <c r="F25" s="705" t="s">
        <v>523</v>
      </c>
      <c r="G25" s="1040" t="s">
        <v>524</v>
      </c>
      <c r="H25" s="301"/>
      <c r="I25" s="301"/>
      <c r="J25" s="301"/>
    </row>
    <row r="26" spans="1:10">
      <c r="A26" s="77" t="s">
        <v>6</v>
      </c>
      <c r="B26" s="362">
        <v>1106</v>
      </c>
      <c r="C26" s="362">
        <v>1058</v>
      </c>
      <c r="D26" s="362">
        <v>2164</v>
      </c>
      <c r="E26" s="362">
        <v>27</v>
      </c>
      <c r="F26" s="362">
        <v>21</v>
      </c>
      <c r="G26" s="361">
        <v>2.2684310018903586E-2</v>
      </c>
      <c r="H26" s="302"/>
      <c r="I26" s="302"/>
      <c r="J26" s="303"/>
    </row>
    <row r="27" spans="1:10">
      <c r="A27" s="77" t="s">
        <v>7</v>
      </c>
      <c r="B27" s="362">
        <v>6546</v>
      </c>
      <c r="C27" s="362">
        <v>3803</v>
      </c>
      <c r="D27" s="362">
        <v>10349</v>
      </c>
      <c r="E27" s="362">
        <v>249</v>
      </c>
      <c r="F27" s="362">
        <v>150</v>
      </c>
      <c r="G27" s="361">
        <v>4.0100502512562919E-2</v>
      </c>
      <c r="H27" s="302"/>
      <c r="I27" s="302"/>
      <c r="J27" s="303"/>
    </row>
    <row r="28" spans="1:10">
      <c r="A28" s="77" t="s">
        <v>8</v>
      </c>
      <c r="B28" s="362">
        <v>13760</v>
      </c>
      <c r="C28" s="362">
        <v>9607</v>
      </c>
      <c r="D28" s="362">
        <v>23367</v>
      </c>
      <c r="E28" s="362">
        <v>299</v>
      </c>
      <c r="F28" s="362">
        <v>345</v>
      </c>
      <c r="G28" s="361">
        <v>2.8341328169695812E-2</v>
      </c>
      <c r="H28" s="302"/>
      <c r="I28" s="302"/>
      <c r="J28" s="303"/>
    </row>
    <row r="29" spans="1:10">
      <c r="A29" s="77" t="s">
        <v>9</v>
      </c>
      <c r="B29" s="362">
        <v>19426</v>
      </c>
      <c r="C29" s="362">
        <v>13893</v>
      </c>
      <c r="D29" s="362">
        <v>33319</v>
      </c>
      <c r="E29" s="362">
        <v>216</v>
      </c>
      <c r="F29" s="362">
        <v>166</v>
      </c>
      <c r="G29" s="361">
        <v>1.1597899019339941E-2</v>
      </c>
      <c r="H29" s="302"/>
      <c r="I29" s="302"/>
      <c r="J29" s="303"/>
    </row>
    <row r="30" spans="1:10">
      <c r="A30" s="77" t="s">
        <v>10</v>
      </c>
      <c r="B30" s="362">
        <v>26431</v>
      </c>
      <c r="C30" s="362">
        <v>20626</v>
      </c>
      <c r="D30" s="362">
        <v>47057</v>
      </c>
      <c r="E30" s="362">
        <v>86</v>
      </c>
      <c r="F30" s="362">
        <v>133</v>
      </c>
      <c r="G30" s="361">
        <v>4.6756906785088148E-3</v>
      </c>
      <c r="H30" s="302"/>
      <c r="I30" s="302"/>
      <c r="J30" s="303"/>
    </row>
    <row r="31" spans="1:10">
      <c r="A31" s="77" t="s">
        <v>11</v>
      </c>
      <c r="B31" s="362">
        <v>31378</v>
      </c>
      <c r="C31" s="362">
        <v>27143</v>
      </c>
      <c r="D31" s="362">
        <v>58521</v>
      </c>
      <c r="E31" s="362">
        <v>211</v>
      </c>
      <c r="F31" s="362">
        <v>253</v>
      </c>
      <c r="G31" s="361">
        <v>7.9921456499647547E-3</v>
      </c>
      <c r="H31" s="302"/>
      <c r="I31" s="302"/>
      <c r="J31" s="303"/>
    </row>
    <row r="32" spans="1:10">
      <c r="A32" s="77" t="s">
        <v>12</v>
      </c>
      <c r="B32" s="362">
        <v>30371</v>
      </c>
      <c r="C32" s="362">
        <v>29130</v>
      </c>
      <c r="D32" s="362">
        <v>59501</v>
      </c>
      <c r="E32" s="362">
        <v>398</v>
      </c>
      <c r="F32" s="362">
        <v>527</v>
      </c>
      <c r="G32" s="361">
        <v>1.5791450423381592E-2</v>
      </c>
      <c r="H32" s="302"/>
      <c r="I32" s="302"/>
      <c r="J32" s="303"/>
    </row>
    <row r="33" spans="1:10">
      <c r="A33" s="77" t="s">
        <v>39</v>
      </c>
      <c r="B33" s="362">
        <v>47963</v>
      </c>
      <c r="C33" s="362">
        <v>52179</v>
      </c>
      <c r="D33" s="362">
        <v>100142</v>
      </c>
      <c r="E33" s="362">
        <v>718</v>
      </c>
      <c r="F33" s="362">
        <v>890</v>
      </c>
      <c r="G33" s="361">
        <v>1.631924005926888E-2</v>
      </c>
      <c r="H33" s="302"/>
      <c r="I33" s="302"/>
      <c r="J33" s="303"/>
    </row>
    <row r="34" spans="1:10">
      <c r="A34" s="77" t="s">
        <v>40</v>
      </c>
      <c r="B34" s="362">
        <v>25708</v>
      </c>
      <c r="C34" s="362">
        <v>27547</v>
      </c>
      <c r="D34" s="362">
        <v>53255</v>
      </c>
      <c r="E34" s="362">
        <v>358</v>
      </c>
      <c r="F34" s="362">
        <v>370</v>
      </c>
      <c r="G34" s="361">
        <v>1.3859538903801871E-2</v>
      </c>
      <c r="H34" s="302"/>
      <c r="I34" s="302"/>
      <c r="J34" s="303"/>
    </row>
    <row r="35" spans="1:10">
      <c r="A35" s="77" t="s">
        <v>41</v>
      </c>
      <c r="B35" s="362">
        <v>7737</v>
      </c>
      <c r="C35" s="362">
        <v>9725</v>
      </c>
      <c r="D35" s="362">
        <v>17462</v>
      </c>
      <c r="E35" s="362">
        <v>147</v>
      </c>
      <c r="F35" s="362">
        <v>183</v>
      </c>
      <c r="G35" s="361">
        <v>1.9262199392948931E-2</v>
      </c>
      <c r="H35" s="302"/>
      <c r="I35" s="302"/>
      <c r="J35" s="303"/>
    </row>
    <row r="36" spans="1:10">
      <c r="A36" s="77" t="s">
        <v>42</v>
      </c>
      <c r="B36" s="362">
        <v>677</v>
      </c>
      <c r="C36" s="362">
        <v>887</v>
      </c>
      <c r="D36" s="362">
        <v>1564</v>
      </c>
      <c r="E36" s="362">
        <v>18</v>
      </c>
      <c r="F36" s="362">
        <v>12</v>
      </c>
      <c r="G36" s="361">
        <v>1.9556714471968606E-2</v>
      </c>
      <c r="H36" s="302"/>
      <c r="I36" s="302"/>
      <c r="J36" s="303"/>
    </row>
    <row r="37" spans="1:10" ht="24">
      <c r="A37" s="952" t="s">
        <v>525</v>
      </c>
      <c r="B37" s="881">
        <v>211103</v>
      </c>
      <c r="C37" s="881">
        <v>195598</v>
      </c>
      <c r="D37" s="881">
        <v>406701</v>
      </c>
      <c r="E37" s="881">
        <v>2727</v>
      </c>
      <c r="F37" s="881">
        <v>3050</v>
      </c>
      <c r="G37" s="1046">
        <v>1.4409214714010687E-2</v>
      </c>
      <c r="H37" s="304"/>
      <c r="I37" s="304"/>
      <c r="J37" s="305"/>
    </row>
    <row r="38" spans="1:10">
      <c r="A38" s="21" t="s">
        <v>903</v>
      </c>
      <c r="B38" s="254"/>
      <c r="C38" s="254"/>
      <c r="D38" s="254"/>
      <c r="E38" s="254"/>
      <c r="F38" s="254"/>
      <c r="G38" s="254"/>
      <c r="H38" s="254"/>
      <c r="I38" s="254"/>
      <c r="J38" s="254"/>
    </row>
    <row r="39" spans="1:10">
      <c r="A39" s="254"/>
      <c r="B39" s="254"/>
      <c r="C39" s="254"/>
      <c r="D39" s="254"/>
      <c r="E39" s="254"/>
      <c r="F39" s="254"/>
      <c r="G39" s="254"/>
      <c r="H39" s="254"/>
      <c r="I39" s="254"/>
      <c r="J39" s="254"/>
    </row>
    <row r="40" spans="1:10" ht="12.75" customHeight="1">
      <c r="A40" s="593" t="s">
        <v>81</v>
      </c>
    </row>
    <row r="66" spans="10:10">
      <c r="J66" s="27" t="s">
        <v>787</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3" t="s">
        <v>637</v>
      </c>
      <c r="I1" s="130" t="str">
        <f>Naslovnica!A20</f>
        <v>Kolovoz 2024.</v>
      </c>
    </row>
    <row r="2" spans="1:10">
      <c r="A2" s="536" t="s">
        <v>896</v>
      </c>
      <c r="I2" s="512" t="str">
        <f>Naslovnica!A24</f>
        <v>August 2024</v>
      </c>
    </row>
    <row r="3" spans="1:10" ht="12.75" customHeight="1"/>
    <row r="4" spans="1:10" ht="12.75" customHeight="1">
      <c r="F4" s="299"/>
      <c r="I4" s="13" t="s">
        <v>1371</v>
      </c>
    </row>
    <row r="5" spans="1:10" s="254" customFormat="1" ht="22.15" customHeight="1">
      <c r="A5" s="1166" t="s">
        <v>1070</v>
      </c>
      <c r="B5" s="1170" t="s">
        <v>1048</v>
      </c>
      <c r="C5" s="1170"/>
      <c r="D5" s="1170"/>
      <c r="E5" s="1170"/>
      <c r="F5" s="1168" t="s">
        <v>1050</v>
      </c>
      <c r="G5" s="1165" t="s">
        <v>1047</v>
      </c>
      <c r="H5" s="1166" t="s">
        <v>1049</v>
      </c>
      <c r="I5" s="1166" t="s">
        <v>1051</v>
      </c>
      <c r="J5" s="870"/>
    </row>
    <row r="6" spans="1:10" s="254" customFormat="1" ht="72">
      <c r="A6" s="1166"/>
      <c r="B6" s="871" t="s">
        <v>1043</v>
      </c>
      <c r="C6" s="871" t="s">
        <v>1044</v>
      </c>
      <c r="D6" s="871" t="s">
        <v>1045</v>
      </c>
      <c r="E6" s="871" t="s">
        <v>1046</v>
      </c>
      <c r="F6" s="1168"/>
      <c r="G6" s="1165"/>
      <c r="H6" s="1166"/>
      <c r="I6" s="1166"/>
      <c r="J6" s="870"/>
    </row>
    <row r="7" spans="1:10" s="254" customFormat="1">
      <c r="A7" s="868" t="s">
        <v>1003</v>
      </c>
      <c r="B7" s="874">
        <v>0</v>
      </c>
      <c r="C7" s="874">
        <v>993.48825999999997</v>
      </c>
      <c r="D7" s="874">
        <v>0</v>
      </c>
      <c r="E7" s="874">
        <v>427.19898000000001</v>
      </c>
      <c r="F7" s="875">
        <v>1420.68724</v>
      </c>
      <c r="G7" s="876">
        <v>-0.18319121085381262</v>
      </c>
      <c r="H7" s="875">
        <v>15016.53846000004</v>
      </c>
      <c r="I7" s="875">
        <v>231748.63608879957</v>
      </c>
    </row>
    <row r="8" spans="1:10" s="254" customFormat="1">
      <c r="A8" s="868" t="s">
        <v>1004</v>
      </c>
      <c r="B8" s="874">
        <v>0</v>
      </c>
      <c r="C8" s="874">
        <v>1947.1632400000001</v>
      </c>
      <c r="D8" s="874">
        <v>0</v>
      </c>
      <c r="E8" s="874">
        <v>36.091230000000003</v>
      </c>
      <c r="F8" s="875">
        <v>1983.2544700000001</v>
      </c>
      <c r="G8" s="876">
        <v>-8.6940368448115146E-2</v>
      </c>
      <c r="H8" s="875">
        <v>16826.697760000068</v>
      </c>
      <c r="I8" s="875">
        <v>370073.55095710827</v>
      </c>
    </row>
    <row r="9" spans="1:10" s="254" customFormat="1">
      <c r="A9" s="868" t="s">
        <v>208</v>
      </c>
      <c r="B9" s="874">
        <v>0</v>
      </c>
      <c r="C9" s="874">
        <v>129.62474</v>
      </c>
      <c r="D9" s="874">
        <v>0</v>
      </c>
      <c r="E9" s="874">
        <v>28.202990000000003</v>
      </c>
      <c r="F9" s="875">
        <v>157.82773</v>
      </c>
      <c r="G9" s="876">
        <v>3.7454192908780604E-2</v>
      </c>
      <c r="H9" s="875">
        <v>1421.2221700000009</v>
      </c>
      <c r="I9" s="875">
        <v>11118.472155689165</v>
      </c>
    </row>
    <row r="10" spans="1:10" s="254" customFormat="1">
      <c r="A10" s="868" t="s">
        <v>209</v>
      </c>
      <c r="B10" s="874">
        <v>0</v>
      </c>
      <c r="C10" s="874">
        <v>50.464949999999995</v>
      </c>
      <c r="D10" s="874">
        <v>0</v>
      </c>
      <c r="E10" s="874">
        <v>0</v>
      </c>
      <c r="F10" s="875">
        <v>50.464949999999995</v>
      </c>
      <c r="G10" s="876">
        <v>-0.48581912919794235</v>
      </c>
      <c r="H10" s="875">
        <v>769.77840000000288</v>
      </c>
      <c r="I10" s="875">
        <v>9094.649696543238</v>
      </c>
    </row>
    <row r="11" spans="1:10" s="254" customFormat="1">
      <c r="A11" s="868" t="s">
        <v>46</v>
      </c>
      <c r="B11" s="874">
        <v>0</v>
      </c>
      <c r="C11" s="874">
        <v>453.40759000000003</v>
      </c>
      <c r="D11" s="874">
        <v>0</v>
      </c>
      <c r="E11" s="874">
        <v>0</v>
      </c>
      <c r="F11" s="875">
        <v>453.40759000000003</v>
      </c>
      <c r="G11" s="876">
        <v>-0.10348801979300792</v>
      </c>
      <c r="H11" s="875">
        <v>4546.3584499999997</v>
      </c>
      <c r="I11" s="875">
        <v>83990.558216708479</v>
      </c>
    </row>
    <row r="12" spans="1:10" s="254" customFormat="1">
      <c r="A12" s="868" t="s">
        <v>36</v>
      </c>
      <c r="B12" s="874">
        <v>0</v>
      </c>
      <c r="C12" s="874">
        <v>686.57917000000009</v>
      </c>
      <c r="D12" s="874">
        <v>0</v>
      </c>
      <c r="E12" s="874">
        <v>115.04894999999999</v>
      </c>
      <c r="F12" s="875">
        <v>801.62812000000008</v>
      </c>
      <c r="G12" s="876">
        <v>6.9353834396784775E-2</v>
      </c>
      <c r="H12" s="875">
        <v>6311.455340000015</v>
      </c>
      <c r="I12" s="875">
        <v>72914.275769632368</v>
      </c>
    </row>
    <row r="13" spans="1:10" s="254" customFormat="1">
      <c r="A13" s="868" t="s">
        <v>37</v>
      </c>
      <c r="B13" s="874">
        <v>0</v>
      </c>
      <c r="C13" s="874">
        <v>750.2666999999999</v>
      </c>
      <c r="D13" s="874">
        <v>0</v>
      </c>
      <c r="E13" s="874">
        <v>111.71444</v>
      </c>
      <c r="F13" s="875">
        <v>861.98113999999987</v>
      </c>
      <c r="G13" s="876">
        <v>1.9340396886147193E-2</v>
      </c>
      <c r="H13" s="875">
        <v>7338.5956000000006</v>
      </c>
      <c r="I13" s="875">
        <v>94556.488739954875</v>
      </c>
    </row>
    <row r="14" spans="1:10" s="254" customFormat="1">
      <c r="A14" s="363" t="s">
        <v>38</v>
      </c>
      <c r="B14" s="874">
        <v>0</v>
      </c>
      <c r="C14" s="874">
        <v>1647.0086999999999</v>
      </c>
      <c r="D14" s="874">
        <v>0</v>
      </c>
      <c r="E14" s="874">
        <v>0</v>
      </c>
      <c r="F14" s="875">
        <v>1647.0086999999999</v>
      </c>
      <c r="G14" s="876">
        <v>-0.40821691326171172</v>
      </c>
      <c r="H14" s="875">
        <v>16514.833170000697</v>
      </c>
      <c r="I14" s="875">
        <v>356669.52332413773</v>
      </c>
    </row>
    <row r="15" spans="1:10" s="254" customFormat="1" ht="20.45" customHeight="1">
      <c r="A15" s="872" t="s">
        <v>1005</v>
      </c>
      <c r="B15" s="873">
        <v>0</v>
      </c>
      <c r="C15" s="873">
        <v>6658.0033500000009</v>
      </c>
      <c r="D15" s="873">
        <v>0</v>
      </c>
      <c r="E15" s="873">
        <v>718.25658999999996</v>
      </c>
      <c r="F15" s="873">
        <v>7376.2599399999999</v>
      </c>
      <c r="G15" s="922">
        <v>-0.18456769459540401</v>
      </c>
      <c r="H15" s="873">
        <v>68745.479350000824</v>
      </c>
      <c r="I15" s="873">
        <v>1230166.1549485736</v>
      </c>
    </row>
    <row r="16" spans="1:10">
      <c r="A16" s="21" t="s">
        <v>903</v>
      </c>
      <c r="B16" s="17"/>
      <c r="C16" s="18"/>
      <c r="D16" s="18"/>
      <c r="E16" s="18"/>
      <c r="F16" s="18"/>
      <c r="G16" s="18"/>
    </row>
    <row r="17" spans="1:14" ht="10.15" customHeight="1">
      <c r="A17" s="900" t="s">
        <v>47</v>
      </c>
      <c r="B17" s="735"/>
      <c r="C17" s="735"/>
      <c r="D17" s="735"/>
      <c r="E17" s="735"/>
      <c r="F17" s="735"/>
      <c r="G17" s="29"/>
    </row>
    <row r="18" spans="1:14" ht="10.15" customHeight="1">
      <c r="A18" s="897" t="s">
        <v>906</v>
      </c>
      <c r="B18" s="898"/>
      <c r="C18" s="898"/>
      <c r="D18" s="898"/>
      <c r="E18" s="898"/>
      <c r="F18" s="898"/>
      <c r="G18" s="30"/>
    </row>
    <row r="19" spans="1:14" ht="10.15" customHeight="1">
      <c r="A19" s="896" t="s">
        <v>48</v>
      </c>
      <c r="B19" s="895"/>
      <c r="C19" s="895"/>
      <c r="D19" s="895"/>
      <c r="E19" s="895"/>
      <c r="F19" s="895"/>
      <c r="G19" s="31"/>
    </row>
    <row r="20" spans="1:14" ht="10.15" customHeight="1">
      <c r="A20" s="897" t="s">
        <v>49</v>
      </c>
      <c r="B20" s="899"/>
      <c r="C20" s="899"/>
      <c r="D20" s="899"/>
      <c r="E20" s="899"/>
      <c r="F20" s="899"/>
      <c r="G20" s="30"/>
    </row>
    <row r="21" spans="1:14" ht="12.75" customHeight="1"/>
    <row r="22" spans="1:14" ht="12.75" customHeight="1">
      <c r="A22" s="143" t="s">
        <v>638</v>
      </c>
      <c r="L22" s="130" t="str">
        <f>Naslovnica!A20</f>
        <v>Kolovoz 2024.</v>
      </c>
    </row>
    <row r="23" spans="1:14" ht="12.75" customHeight="1">
      <c r="A23" s="536" t="s">
        <v>897</v>
      </c>
      <c r="L23" s="512" t="str">
        <f>Naslovnica!A24</f>
        <v>August 2024</v>
      </c>
    </row>
    <row r="24" spans="1:14" ht="12.75" customHeight="1"/>
    <row r="25" spans="1:14" ht="12.75" customHeight="1">
      <c r="L25" s="13" t="s">
        <v>1371</v>
      </c>
    </row>
    <row r="26" spans="1:14" s="254" customFormat="1" ht="14.45" customHeight="1">
      <c r="A26" s="1166" t="s">
        <v>1070</v>
      </c>
      <c r="B26" s="1169" t="s">
        <v>1106</v>
      </c>
      <c r="C26" s="1169"/>
      <c r="D26" s="1169"/>
      <c r="E26" s="1169"/>
      <c r="F26" s="1167" t="s">
        <v>1053</v>
      </c>
      <c r="G26" s="1167"/>
      <c r="H26" s="1167"/>
      <c r="I26" s="1168" t="s">
        <v>1052</v>
      </c>
      <c r="J26" s="1165" t="s">
        <v>1047</v>
      </c>
      <c r="K26" s="1166" t="s">
        <v>1049</v>
      </c>
      <c r="L26" s="1166" t="s">
        <v>1051</v>
      </c>
    </row>
    <row r="27" spans="1:14" s="254" customFormat="1" ht="96">
      <c r="A27" s="1166"/>
      <c r="B27" s="871" t="s">
        <v>1055</v>
      </c>
      <c r="C27" s="871" t="s">
        <v>1056</v>
      </c>
      <c r="D27" s="871" t="s">
        <v>1057</v>
      </c>
      <c r="E27" s="871" t="s">
        <v>1058</v>
      </c>
      <c r="F27" s="871" t="s">
        <v>1054</v>
      </c>
      <c r="G27" s="871" t="s">
        <v>1059</v>
      </c>
      <c r="H27" s="871" t="s">
        <v>1006</v>
      </c>
      <c r="I27" s="1168"/>
      <c r="J27" s="1165"/>
      <c r="K27" s="1166"/>
      <c r="L27" s="1166"/>
      <c r="M27"/>
      <c r="N27"/>
    </row>
    <row r="28" spans="1:14" s="254" customFormat="1">
      <c r="A28" s="868" t="s">
        <v>1003</v>
      </c>
      <c r="B28" s="874">
        <v>101.09622999999999</v>
      </c>
      <c r="C28" s="874">
        <v>0</v>
      </c>
      <c r="D28" s="874">
        <v>615.40094999999997</v>
      </c>
      <c r="E28" s="874">
        <v>284.60803000000004</v>
      </c>
      <c r="F28" s="874">
        <v>32.62988</v>
      </c>
      <c r="G28" s="874">
        <v>51.041050000000006</v>
      </c>
      <c r="H28" s="874">
        <v>1.7542500000000001</v>
      </c>
      <c r="I28" s="875">
        <v>1086.5303899999999</v>
      </c>
      <c r="J28" s="876">
        <v>-0.15360908053513478</v>
      </c>
      <c r="K28" s="875">
        <v>10588.941470000005</v>
      </c>
      <c r="L28" s="875">
        <v>99624.495211901565</v>
      </c>
      <c r="M28"/>
      <c r="N28"/>
    </row>
    <row r="29" spans="1:14" s="254" customFormat="1">
      <c r="A29" s="868" t="s">
        <v>1004</v>
      </c>
      <c r="B29" s="874">
        <v>94.065219999999997</v>
      </c>
      <c r="C29" s="874">
        <v>0</v>
      </c>
      <c r="D29" s="874">
        <v>0</v>
      </c>
      <c r="E29" s="874">
        <v>4.9305500000000002</v>
      </c>
      <c r="F29" s="874">
        <v>57.547150000000002</v>
      </c>
      <c r="G29" s="874">
        <v>346.41768999999999</v>
      </c>
      <c r="H29" s="874">
        <v>0</v>
      </c>
      <c r="I29" s="875">
        <v>502.96060999999997</v>
      </c>
      <c r="J29" s="876">
        <v>-0.36590996361046713</v>
      </c>
      <c r="K29" s="875">
        <v>7078.1086400000058</v>
      </c>
      <c r="L29" s="875">
        <v>98870.203108801521</v>
      </c>
      <c r="M29"/>
      <c r="N29"/>
    </row>
    <row r="30" spans="1:14" s="254" customFormat="1">
      <c r="A30" s="868" t="s">
        <v>208</v>
      </c>
      <c r="B30" s="874">
        <v>0</v>
      </c>
      <c r="C30" s="874">
        <v>0</v>
      </c>
      <c r="D30" s="874">
        <v>7.5827099999999996</v>
      </c>
      <c r="E30" s="874">
        <v>1.7220599999999999</v>
      </c>
      <c r="F30" s="874">
        <v>0</v>
      </c>
      <c r="G30" s="874">
        <v>0</v>
      </c>
      <c r="H30" s="874">
        <v>0</v>
      </c>
      <c r="I30" s="875">
        <v>9.3047699999999995</v>
      </c>
      <c r="J30" s="876">
        <v>-0.28305005212559153</v>
      </c>
      <c r="K30" s="875">
        <v>130.79994999999997</v>
      </c>
      <c r="L30" s="875">
        <v>824.18451715442302</v>
      </c>
      <c r="M30"/>
      <c r="N30"/>
    </row>
    <row r="31" spans="1:14" s="254" customFormat="1">
      <c r="A31" s="868" t="s">
        <v>209</v>
      </c>
      <c r="B31" s="874">
        <v>0</v>
      </c>
      <c r="C31" s="874">
        <v>0</v>
      </c>
      <c r="D31" s="874">
        <v>8.8141800000000003</v>
      </c>
      <c r="E31" s="874">
        <v>2.0235099999999999</v>
      </c>
      <c r="F31" s="874">
        <v>0</v>
      </c>
      <c r="G31" s="874">
        <v>0</v>
      </c>
      <c r="H31" s="874">
        <v>8.020999999999999E-2</v>
      </c>
      <c r="I31" s="875">
        <v>10.917899999999999</v>
      </c>
      <c r="J31" s="876">
        <v>-0.2264472717456536</v>
      </c>
      <c r="K31" s="875">
        <v>135.63101000000097</v>
      </c>
      <c r="L31" s="875">
        <v>3521.8207909841412</v>
      </c>
      <c r="M31"/>
      <c r="N31"/>
    </row>
    <row r="32" spans="1:14" s="254" customFormat="1">
      <c r="A32" s="868" t="s">
        <v>46</v>
      </c>
      <c r="B32" s="874">
        <v>16.474619999999998</v>
      </c>
      <c r="C32" s="874">
        <v>0</v>
      </c>
      <c r="D32" s="874">
        <v>98.222399999999993</v>
      </c>
      <c r="E32" s="874">
        <v>57.852519999999998</v>
      </c>
      <c r="F32" s="874">
        <v>5.0590299999999999</v>
      </c>
      <c r="G32" s="874">
        <v>0.15403</v>
      </c>
      <c r="H32" s="874">
        <v>6.726E-2</v>
      </c>
      <c r="I32" s="875">
        <v>177.82986</v>
      </c>
      <c r="J32" s="876">
        <v>0.10694236979473537</v>
      </c>
      <c r="K32" s="875">
        <v>1655.2641099999928</v>
      </c>
      <c r="L32" s="875">
        <v>22082.841980317196</v>
      </c>
      <c r="M32"/>
      <c r="N32"/>
    </row>
    <row r="33" spans="1:14" s="254" customFormat="1">
      <c r="A33" s="868" t="s">
        <v>36</v>
      </c>
      <c r="B33" s="874">
        <v>5.5876700000000001</v>
      </c>
      <c r="C33" s="874">
        <v>0</v>
      </c>
      <c r="D33" s="874">
        <v>0</v>
      </c>
      <c r="E33" s="874">
        <v>47.050989999999999</v>
      </c>
      <c r="F33" s="874">
        <v>0</v>
      </c>
      <c r="G33" s="874">
        <v>94.89282</v>
      </c>
      <c r="H33" s="874">
        <v>0</v>
      </c>
      <c r="I33" s="875">
        <v>147.53147999999999</v>
      </c>
      <c r="J33" s="876">
        <v>1.2600760265219626</v>
      </c>
      <c r="K33" s="875">
        <v>1682.2176599999984</v>
      </c>
      <c r="L33" s="875">
        <v>17964.131972871459</v>
      </c>
      <c r="M33"/>
      <c r="N33"/>
    </row>
    <row r="34" spans="1:14" s="254" customFormat="1">
      <c r="A34" s="868" t="s">
        <v>37</v>
      </c>
      <c r="B34" s="874">
        <v>14.61622</v>
      </c>
      <c r="C34" s="874">
        <v>0</v>
      </c>
      <c r="D34" s="874">
        <v>157.33802</v>
      </c>
      <c r="E34" s="874">
        <v>48.454459999999997</v>
      </c>
      <c r="F34" s="874">
        <v>9.8727199999999993</v>
      </c>
      <c r="G34" s="874">
        <v>51.007690000000004</v>
      </c>
      <c r="H34" s="874">
        <v>0</v>
      </c>
      <c r="I34" s="875">
        <v>281.28910999999999</v>
      </c>
      <c r="J34" s="876">
        <v>7.5792290695608111E-2</v>
      </c>
      <c r="K34" s="875">
        <v>2492.7848999999987</v>
      </c>
      <c r="L34" s="875">
        <v>28884.50860378128</v>
      </c>
      <c r="M34"/>
      <c r="N34"/>
    </row>
    <row r="35" spans="1:14" s="254" customFormat="1">
      <c r="A35" s="363" t="s">
        <v>38</v>
      </c>
      <c r="B35" s="874">
        <v>347.89146999999997</v>
      </c>
      <c r="C35" s="874">
        <v>0</v>
      </c>
      <c r="D35" s="874">
        <v>362.53796</v>
      </c>
      <c r="E35" s="874">
        <v>249.75204000000002</v>
      </c>
      <c r="F35" s="874">
        <v>52.693680000000001</v>
      </c>
      <c r="G35" s="874">
        <v>83.732950000000002</v>
      </c>
      <c r="H35" s="874">
        <v>3.2930100000000002</v>
      </c>
      <c r="I35" s="875">
        <v>1099.90111</v>
      </c>
      <c r="J35" s="876">
        <v>0.29618397294823562</v>
      </c>
      <c r="K35" s="875">
        <v>8088.4726400000218</v>
      </c>
      <c r="L35" s="875">
        <v>118673.31586643241</v>
      </c>
      <c r="M35"/>
      <c r="N35"/>
    </row>
    <row r="36" spans="1:14" s="254" customFormat="1" ht="19.899999999999999" customHeight="1">
      <c r="A36" s="872" t="s">
        <v>1005</v>
      </c>
      <c r="B36" s="873">
        <v>579.73142999999993</v>
      </c>
      <c r="C36" s="873">
        <v>0</v>
      </c>
      <c r="D36" s="873">
        <v>1249.8962200000001</v>
      </c>
      <c r="E36" s="873">
        <v>696.39416000000006</v>
      </c>
      <c r="F36" s="873">
        <v>157.80246</v>
      </c>
      <c r="G36" s="873">
        <v>627.24622999999997</v>
      </c>
      <c r="H36" s="873">
        <v>5.1947299999999998</v>
      </c>
      <c r="I36" s="873">
        <v>3316.26523</v>
      </c>
      <c r="J36" s="922">
        <v>-3.5964264623226216E-2</v>
      </c>
      <c r="K36" s="873">
        <v>31852.220380000024</v>
      </c>
      <c r="L36" s="873">
        <v>390445.50205224403</v>
      </c>
      <c r="M36"/>
      <c r="N36"/>
    </row>
    <row r="37" spans="1:14" ht="12.75" customHeight="1">
      <c r="A37" s="21" t="s">
        <v>903</v>
      </c>
      <c r="G37" s="125"/>
      <c r="H37" s="125"/>
    </row>
    <row r="38" spans="1:14" ht="12.75" customHeight="1">
      <c r="A38" s="16" t="s">
        <v>886</v>
      </c>
    </row>
    <row r="39" spans="1:14" ht="12.75" customHeight="1">
      <c r="A39" s="796" t="s">
        <v>905</v>
      </c>
      <c r="G39" s="76"/>
    </row>
    <row r="40" spans="1:14" ht="12.75" customHeight="1"/>
    <row r="41" spans="1:14" ht="12.75" customHeight="1">
      <c r="A41" s="59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789</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