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595"/>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0.1" sheetId="10" r:id="rId9"/>
    <sheet name="10 Graf 5" sheetId="11" r:id="rId10"/>
    <sheet name="11 Tablica 11" sheetId="27" r:id="rId11"/>
    <sheet name="12 Tablica 12 - Graf 6" sheetId="28" r:id="rId12"/>
    <sheet name="13 Tablica 13 - Graf 7" sheetId="29" r:id="rId13"/>
    <sheet name="14 Tablica 14 - Graf 8" sheetId="30" r:id="rId14"/>
    <sheet name="15 Tablica 15 - Graf 9,10" sheetId="31" r:id="rId15"/>
    <sheet name="16 Tablica 16" sheetId="32" r:id="rId16"/>
    <sheet name="17 Tablica 17" sheetId="33" r:id="rId17"/>
    <sheet name="18 Tablica 18" sheetId="34" r:id="rId18"/>
    <sheet name="19 Tablica 19 - Graf 11" sheetId="35" r:id="rId19"/>
    <sheet name="20 Tablica 20 - Graf 12" sheetId="36" r:id="rId20"/>
    <sheet name="21 Tablica 21,22 - Graf 13,14" sheetId="83" r:id="rId21"/>
    <sheet name="22 Tablica 23,24 - Graf 15,16" sheetId="84" r:id="rId22"/>
    <sheet name="23 Tablica 25" sheetId="37" r:id="rId23"/>
    <sheet name="24 Tablica 26 - Graf 17" sheetId="38" r:id="rId24"/>
    <sheet name="25 Graf 18" sheetId="39" r:id="rId25"/>
    <sheet name="26 Tablica 27" sheetId="44" r:id="rId26"/>
    <sheet name="27 Tabl. 28,29,30,31,32" sheetId="45" r:id="rId27"/>
    <sheet name="28 Tablica 33" sheetId="46" r:id="rId28"/>
    <sheet name="29 Tablice 34, 34.1" sheetId="67" r:id="rId29"/>
    <sheet name="30 Tablica 35.36.37" sheetId="65" r:id="rId30"/>
    <sheet name="31 Tablica 38,39,40 " sheetId="68" r:id="rId31"/>
    <sheet name="32 Tablica 41,42,43-Graf 19,20 " sheetId="70" r:id="rId32"/>
    <sheet name="33 Tablica 44" sheetId="71" r:id="rId33"/>
    <sheet name="34 Tablica 45,46 " sheetId="72" r:id="rId34"/>
    <sheet name="35 Tablica 47" sheetId="76" r:id="rId35"/>
    <sheet name="36 Tablica 48 " sheetId="77" r:id="rId36"/>
    <sheet name="37 Tablica 49,50,51" sheetId="82" r:id="rId37"/>
  </sheets>
  <definedNames>
    <definedName name="_xlnm.Print_Area" localSheetId="10">'11 Tablica 11'!$A$1:$K$55</definedName>
    <definedName name="_xlnm.Print_Area" localSheetId="11">'12 Tablica 12 - Graf 6'!$A$1:$H$52</definedName>
    <definedName name="_xlnm.Print_Area" localSheetId="12">'13 Tablica 13 - Graf 7'!$A$1:$J$76</definedName>
    <definedName name="_xlnm.Print_Area" localSheetId="13">'14 Tablica 14 - Graf 8'!$A$1:$F$53</definedName>
    <definedName name="_xlnm.Print_Area" localSheetId="14">'15 Tablica 15 - Graf 9,10'!$A$1:$G$66</definedName>
    <definedName name="_xlnm.Print_Area" localSheetId="15">'16 Tablica 16'!$A$1:$I$49</definedName>
    <definedName name="_xlnm.Print_Area" localSheetId="16">'17 Tablica 17'!$A$1:$O$63</definedName>
    <definedName name="_xlnm.Print_Area" localSheetId="17">'18 Tablica 18'!$A$1:$D$54</definedName>
    <definedName name="_xlnm.Print_Area" localSheetId="18">'19 Tablica 19 - Graf 11'!$A$1:$J$75</definedName>
    <definedName name="_xlnm.Print_Area" localSheetId="1">'2 Sadržaj'!$A$1:$A$193</definedName>
    <definedName name="_xlnm.Print_Area" localSheetId="19">'20 Tablica 20 - Graf 12'!$A$1:$J$73</definedName>
    <definedName name="_xlnm.Print_Area" localSheetId="20">'21 Tablica 21,22 - Graf 13,14'!$A$1:$I$46</definedName>
    <definedName name="_xlnm.Print_Area" localSheetId="21">'22 Tablica 23,24 - Graf 15,16'!$A$1:$I$55</definedName>
    <definedName name="_xlnm.Print_Area" localSheetId="22">'23 Tablica 25'!$A$1:$P$53</definedName>
    <definedName name="_xlnm.Print_Area" localSheetId="23">'24 Tablica 26 - Graf 17'!$A$1:$F$88</definedName>
    <definedName name="_xlnm.Print_Area" localSheetId="24">'25 Graf 18'!$A$1:$Q$104</definedName>
    <definedName name="_xlnm.Print_Area" localSheetId="25">'26 Tablica 27'!$A$1:$G$53</definedName>
    <definedName name="_xlnm.Print_Area" localSheetId="26">'27 Tabl. 28,29,30,31,32'!$A$1:$G$75</definedName>
    <definedName name="_xlnm.Print_Area" localSheetId="27">'28 Tablica 33'!$A$1:$I$188</definedName>
    <definedName name="_xlnm.Print_Area" localSheetId="28">'29 Tablice 34, 34.1'!$A$1:$M$71</definedName>
    <definedName name="_xlnm.Print_Area" localSheetId="2">'3 Tablica 1 - Graf 1'!$A$1:$F$50</definedName>
    <definedName name="_xlnm.Print_Area" localSheetId="29">'30 Tablica 35.36.37'!$A$1:$F$77</definedName>
    <definedName name="_xlnm.Print_Area" localSheetId="30">'31 Tablica 38,39,40 '!$A$1:$D$55</definedName>
    <definedName name="_xlnm.Print_Area" localSheetId="31">'32 Tablica 41,42,43-Graf 19,20 '!$A$1:$G$102</definedName>
    <definedName name="_xlnm.Print_Area" localSheetId="32">'33 Tablica 44'!$A$1:$E$64</definedName>
    <definedName name="_xlnm.Print_Area" localSheetId="33">'34 Tablica 45,46 '!$A$1:$G$83</definedName>
    <definedName name="_xlnm.Print_Area" localSheetId="34">'35 Tablica 47'!$A$1:$E$67</definedName>
    <definedName name="_xlnm.Print_Area" localSheetId="35">'36 Tablica 48 '!$A$1:$E$58</definedName>
    <definedName name="_xlnm.Print_Area" localSheetId="36">'37 Tablica 49,50,51'!$A$1:$E$59</definedName>
    <definedName name="_xlnm.Print_Area" localSheetId="3">'4 Tablica 2 - Graf 2'!$A$1:$J$76</definedName>
    <definedName name="_xlnm.Print_Area" localSheetId="4">'5 Tablica 3,4'!$A$1:$M$49</definedName>
    <definedName name="_xlnm.Print_Area" localSheetId="5">'6 Tablica 5,6'!$A$1:$K$37</definedName>
    <definedName name="_xlnm.Print_Area" localSheetId="6">'7 Tablica 7,8'!$A$1:$H$45</definedName>
    <definedName name="_xlnm.Print_Area" localSheetId="7">'8 Tablica 9 - Graf 3,4'!$A$1:$G$61</definedName>
    <definedName name="_xlnm.Print_Area" localSheetId="8">'9 Tablica 10, 10.1'!$A$1:$F$57</definedName>
    <definedName name="_xlnm.Print_Area" localSheetId="0">Naslovnica!$A$1:$I$39</definedName>
  </definedNames>
  <calcPr calcId="162913"/>
</workbook>
</file>

<file path=xl/calcChain.xml><?xml version="1.0" encoding="utf-8"?>
<calcChain xmlns="http://schemas.openxmlformats.org/spreadsheetml/2006/main">
  <c r="G42" i="67" l="1"/>
  <c r="G41" i="67"/>
  <c r="F73" i="45" l="1"/>
  <c r="E73" i="45"/>
  <c r="F65" i="45"/>
  <c r="E65" i="45"/>
  <c r="E54" i="65" l="1"/>
  <c r="C39" i="65"/>
  <c r="D21" i="65" l="1"/>
  <c r="B39" i="45" l="1"/>
  <c r="C19" i="68" l="1"/>
  <c r="F88" i="46" l="1"/>
  <c r="D88" i="46"/>
  <c r="C22" i="10" l="1"/>
  <c r="B22" i="10"/>
  <c r="F18" i="10" l="1"/>
  <c r="F17" i="10"/>
  <c r="C6" i="7" l="1"/>
  <c r="C6" i="34" l="1"/>
  <c r="C5" i="34"/>
  <c r="B6" i="34"/>
  <c r="B5" i="34"/>
  <c r="D27" i="68" l="1"/>
  <c r="D26" i="68"/>
  <c r="D14" i="68"/>
  <c r="D13" i="68"/>
  <c r="C9" i="68" l="1"/>
  <c r="M2" i="67"/>
  <c r="M1" i="67"/>
  <c r="E2" i="45" l="1"/>
  <c r="E1" i="45"/>
  <c r="F6" i="46"/>
  <c r="F5" i="46"/>
  <c r="D6" i="46"/>
  <c r="D5" i="46"/>
  <c r="B57" i="45"/>
  <c r="B35" i="45"/>
  <c r="B16" i="45"/>
  <c r="G4" i="44"/>
  <c r="G3" i="44"/>
  <c r="B40" i="45" l="1"/>
  <c r="J32" i="36"/>
  <c r="J31" i="36"/>
  <c r="J2" i="36"/>
  <c r="J1" i="36"/>
  <c r="F6" i="36"/>
  <c r="F5" i="36"/>
  <c r="E6" i="36"/>
  <c r="E5" i="36"/>
  <c r="D6" i="36"/>
  <c r="D5" i="36"/>
  <c r="C6" i="36"/>
  <c r="C5" i="36"/>
  <c r="D2" i="34"/>
  <c r="D1" i="34"/>
  <c r="O2" i="33"/>
  <c r="O1" i="33"/>
  <c r="I2" i="32"/>
  <c r="I1" i="32"/>
  <c r="G43" i="31"/>
  <c r="G42" i="31"/>
  <c r="G20" i="31"/>
  <c r="G19" i="31"/>
  <c r="E6" i="32"/>
  <c r="E5" i="32"/>
  <c r="D6" i="32"/>
  <c r="D5" i="32"/>
  <c r="C6" i="32"/>
  <c r="C5" i="32"/>
  <c r="B6" i="32"/>
  <c r="B5" i="32"/>
  <c r="G2" i="31"/>
  <c r="G1" i="31"/>
  <c r="D7" i="31"/>
  <c r="D6" i="31"/>
  <c r="B6" i="31"/>
  <c r="B7" i="31"/>
  <c r="C7" i="30"/>
  <c r="C6" i="30"/>
  <c r="B6" i="30"/>
  <c r="B7" i="30"/>
  <c r="F22" i="30"/>
  <c r="F21" i="30"/>
  <c r="F2" i="30"/>
  <c r="F1" i="30"/>
  <c r="H19" i="28" l="1"/>
  <c r="H18" i="28"/>
  <c r="H2" i="28"/>
  <c r="H1" i="28"/>
  <c r="B18" i="6"/>
  <c r="A18" i="6"/>
  <c r="B17" i="6"/>
  <c r="A17" i="6"/>
  <c r="B6" i="6"/>
  <c r="A6" i="6"/>
  <c r="B5" i="6"/>
  <c r="A5" i="6"/>
  <c r="K2" i="27"/>
  <c r="K1" i="27"/>
  <c r="S2" i="11" l="1"/>
  <c r="S1" i="11"/>
  <c r="C5" i="10"/>
  <c r="C4" i="10"/>
  <c r="C21" i="10" s="1"/>
  <c r="B5" i="10"/>
  <c r="B4" i="10"/>
  <c r="B21" i="10" s="1"/>
  <c r="F2" i="10"/>
  <c r="F1" i="10"/>
  <c r="G19" i="8" l="1"/>
  <c r="G18" i="8"/>
  <c r="G40" i="8"/>
  <c r="G39" i="8"/>
  <c r="D7" i="8"/>
  <c r="D6" i="8"/>
  <c r="B7" i="8"/>
  <c r="B6" i="8"/>
  <c r="C23" i="7"/>
  <c r="C22" i="7"/>
  <c r="B23" i="7"/>
  <c r="B22" i="7"/>
  <c r="C7" i="7"/>
  <c r="B7" i="7"/>
  <c r="B6" i="7"/>
  <c r="F28" i="3"/>
  <c r="F27" i="3"/>
  <c r="G2" i="8"/>
  <c r="G1" i="8"/>
  <c r="H18" i="7"/>
  <c r="H17" i="7"/>
  <c r="H2" i="7"/>
  <c r="H1" i="7"/>
  <c r="K13" i="6"/>
  <c r="K12" i="6"/>
  <c r="K2" i="6"/>
  <c r="K1" i="6"/>
  <c r="M17" i="5"/>
  <c r="M16" i="5"/>
  <c r="M2" i="5"/>
  <c r="M1" i="5"/>
  <c r="J2" i="4"/>
  <c r="J1" i="4"/>
  <c r="B23" i="5"/>
  <c r="A23" i="5"/>
  <c r="B22" i="5"/>
  <c r="A22" i="5"/>
  <c r="B8" i="5"/>
  <c r="A8" i="5"/>
  <c r="B7" i="5"/>
  <c r="A7" i="5"/>
  <c r="C6" i="4"/>
  <c r="C5" i="4"/>
  <c r="F5" i="3"/>
  <c r="F4" i="3"/>
</calcChain>
</file>

<file path=xl/sharedStrings.xml><?xml version="1.0" encoding="utf-8"?>
<sst xmlns="http://schemas.openxmlformats.org/spreadsheetml/2006/main" count="2093" uniqueCount="1260">
  <si>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</si>
  <si>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</si>
  <si>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</si>
  <si>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</si>
  <si>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</si>
  <si>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</si>
  <si>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Tablica 1.: Broj članova obveznih mirovinskih fondova (OMF-ova)</t>
  </si>
  <si>
    <t>Table 1: Mandatory pension funds' (OMFs') membership</t>
  </si>
  <si>
    <t xml:space="preserve">Grafikon 1.: Udjel OMFova u ukupnom broju članova </t>
  </si>
  <si>
    <t xml:space="preserve">Chart 1: OMFs' shares in total membership </t>
  </si>
  <si>
    <t xml:space="preserve">Tablica 2.: Struktura članova OMF-a prema dobi i spolu </t>
  </si>
  <si>
    <t>Table 2: Mandatory pension funds members age and sex structure</t>
  </si>
  <si>
    <t>Grafikon 2.: Dobna i spolna struktura članova OMF-a</t>
  </si>
  <si>
    <t>Chart 2: OMF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</si>
  <si>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</si>
  <si>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</si>
  <si>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</si>
  <si>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</si>
  <si>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</si>
  <si>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</si>
  <si>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</si>
  <si>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</si>
  <si>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</si>
  <si>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</si>
  <si>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</si>
  <si>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</si>
  <si>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</si>
  <si>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</si>
  <si>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 xml:space="preserve">Grafikon 3.: Udjeli OMF-ova u ukupnoj neto imovini </t>
  </si>
  <si>
    <t xml:space="preserve">Chart 3: OMFs' shares in total net assets </t>
  </si>
  <si>
    <t>Grafikon 4: Mjesečna promjena neto imovine OMF-ova</t>
  </si>
  <si>
    <t>Chart 4: OMFs net assets monthly change</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</si>
  <si>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</si>
  <si>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</si>
  <si>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</si>
  <si>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</si>
  <si>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</si>
  <si>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</si>
  <si>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t>AZ 
OMF</t>
  </si>
  <si>
    <t>Erste Plavi
OMF</t>
  </si>
  <si>
    <t>PBZ/CO 
OMF</t>
  </si>
  <si>
    <t>Raiffeisen 
OMF</t>
  </si>
  <si>
    <t>Ukupno</t>
  </si>
  <si>
    <t>1) Broj članova na kraju razdoblja ne sadrži raspored osiguranika kojima je zakonski rok za odabir OMF-a istekao u promatranom razdoblju.</t>
  </si>
  <si>
    <t>1) Membership at the end of the period does not include the allocation of persons that missed the deadline for choosing OMF during the observed period.</t>
  </si>
  <si>
    <t xml:space="preserve">2) Članove kojima je na kraju proteklog mjeseca istekao zakonski rok za osobni odabir OMF-a Regos je po službenoj dužnosti, temeljem razmjerne metode, rasporedio u jedan od OMF-ova prvi radni dan tekućeg mjeseca. </t>
  </si>
  <si>
    <t>2) Persons for whoom the legaly prescribed dedline for selecting the fund expired at the end of previous month  were alocated  by Regos, using a proportional method, to one of pension funds.</t>
  </si>
  <si>
    <r>
      <t>stranica/</t>
    </r>
    <r>
      <rPr>
        <i/>
        <sz val="8"/>
        <color indexed="12"/>
        <rFont val="Arial"/>
        <family val="2"/>
        <charset val="238"/>
      </rPr>
      <t>page</t>
    </r>
    <r>
      <rPr>
        <sz val="8"/>
        <rFont val="Arial"/>
        <family val="2"/>
        <charset val="238"/>
      </rPr>
      <t xml:space="preserve"> 3</t>
    </r>
  </si>
  <si>
    <r>
      <t xml:space="preserve">Dob 
</t>
    </r>
    <r>
      <rPr>
        <b/>
        <i/>
        <sz val="8"/>
        <color indexed="12"/>
        <rFont val="Arial"/>
        <family val="2"/>
        <charset val="238"/>
      </rPr>
      <t>Age</t>
    </r>
  </si>
  <si>
    <r>
      <t>Muškarci</t>
    </r>
    <r>
      <rPr>
        <sz val="8"/>
        <rFont val="Arial"/>
        <family val="2"/>
        <charset val="238"/>
      </rPr>
      <t xml:space="preserve"> 
</t>
    </r>
    <r>
      <rPr>
        <b/>
        <i/>
        <sz val="8"/>
        <color indexed="12"/>
        <rFont val="Arial"/>
        <family val="2"/>
        <charset val="238"/>
      </rPr>
      <t>Male</t>
    </r>
  </si>
  <si>
    <r>
      <t>Žene</t>
    </r>
    <r>
      <rPr>
        <sz val="8"/>
        <rFont val="Arial"/>
        <family val="2"/>
        <charset val="238"/>
      </rPr>
      <t xml:space="preserve"> 
</t>
    </r>
    <r>
      <rPr>
        <b/>
        <i/>
        <sz val="8"/>
        <color indexed="12"/>
        <rFont val="Arial"/>
        <family val="2"/>
        <charset val="238"/>
      </rPr>
      <t>Female</t>
    </r>
  </si>
  <si>
    <r>
      <t xml:space="preserve">Ukupno 
</t>
    </r>
    <r>
      <rPr>
        <b/>
        <i/>
        <sz val="8"/>
        <color indexed="12"/>
        <rFont val="Arial"/>
        <family val="2"/>
        <charset val="238"/>
      </rPr>
      <t>Total</t>
    </r>
  </si>
  <si>
    <r>
      <t xml:space="preserve">Brojčana / </t>
    </r>
    <r>
      <rPr>
        <b/>
        <i/>
        <sz val="8"/>
        <color indexed="12"/>
        <rFont val="Arial"/>
        <family val="2"/>
        <charset val="238"/>
      </rPr>
      <t>In number</t>
    </r>
  </si>
  <si>
    <r>
      <t>u % /</t>
    </r>
    <r>
      <rPr>
        <b/>
        <i/>
        <sz val="9"/>
        <color indexed="12"/>
        <rFont val="Arial"/>
        <family val="2"/>
        <charset val="238"/>
      </rPr>
      <t xml:space="preserve"> in %</t>
    </r>
  </si>
  <si>
    <t xml:space="preserve">   ≤  18 </t>
  </si>
  <si>
    <t>19 - 24</t>
  </si>
  <si>
    <t>25 - 29</t>
  </si>
  <si>
    <t>30 - 34</t>
  </si>
  <si>
    <t>35 - 39</t>
  </si>
  <si>
    <t>40 - 44</t>
  </si>
  <si>
    <t>45 - 49</t>
  </si>
  <si>
    <t>50 - 54</t>
  </si>
  <si>
    <t>55 - 59</t>
  </si>
  <si>
    <t>60 - 64</t>
  </si>
  <si>
    <t xml:space="preserve"> ≥  65</t>
  </si>
  <si>
    <r>
      <t xml:space="preserve">Ukupno /
</t>
    </r>
    <r>
      <rPr>
        <b/>
        <sz val="9"/>
        <color indexed="12"/>
        <rFont val="Arial"/>
        <family val="2"/>
        <charset val="238"/>
      </rPr>
      <t>Total</t>
    </r>
  </si>
  <si>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</si>
  <si>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</si>
  <si>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</si>
  <si>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</si>
  <si>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</si>
  <si>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</si>
  <si>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</si>
  <si>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</si>
  <si>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</si>
  <si>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</si>
  <si>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</si>
  <si>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</si>
  <si>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</si>
  <si>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</si>
  <si>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</si>
  <si>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</si>
  <si>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</si>
  <si>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</si>
  <si>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</si>
  <si>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</si>
  <si>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</si>
  <si>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</si>
  <si>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</si>
  <si>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</si>
  <si>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</si>
  <si>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</si>
  <si>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</si>
  <si>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</si>
  <si>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</si>
  <si>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</si>
  <si>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</si>
  <si>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</si>
  <si>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</si>
  <si>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</si>
  <si>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</si>
  <si>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</si>
  <si>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</si>
  <si>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</si>
  <si>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</si>
  <si>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</si>
  <si>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</si>
  <si>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</si>
  <si>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</si>
  <si>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</si>
  <si>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</si>
  <si>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</si>
  <si>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</si>
  <si>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</si>
  <si>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</si>
  <si>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</si>
  <si>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</si>
  <si>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</si>
  <si>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</si>
  <si>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</si>
  <si>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</si>
  <si>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</si>
  <si>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</si>
  <si>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</si>
  <si>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</si>
  <si>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</si>
  <si>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</si>
  <si>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</si>
  <si>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</si>
  <si>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 xml:space="preserve">Monthly change </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</si>
  <si>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</si>
  <si>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</si>
  <si>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</si>
  <si>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</si>
  <si>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</si>
  <si>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</si>
  <si>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</si>
  <si>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</si>
  <si>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</si>
  <si>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</si>
  <si>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</si>
  <si>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</si>
  <si>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</si>
  <si>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</si>
  <si>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</si>
  <si>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</si>
  <si>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</si>
  <si>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</si>
  <si>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u %</t>
  </si>
  <si>
    <t>Amount</t>
  </si>
  <si>
    <t>Share</t>
  </si>
  <si>
    <t>in %</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</si>
  <si>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</si>
  <si>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</si>
  <si>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</si>
  <si>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</si>
  <si>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Mirex</t>
    </r>
    <r>
      <rPr>
        <b/>
        <i/>
        <vertAlign val="superscript"/>
        <sz val="9"/>
        <rFont val="Arial"/>
        <family val="2"/>
        <charset val="238"/>
      </rPr>
      <t>1)</t>
    </r>
  </si>
  <si>
    <r>
      <t>Izvor /</t>
    </r>
    <r>
      <rPr>
        <i/>
        <sz val="8"/>
        <color indexed="12"/>
        <rFont val="Arial"/>
        <family val="2"/>
        <charset val="238"/>
      </rPr>
      <t>Source</t>
    </r>
    <r>
      <rPr>
        <i/>
        <sz val="8"/>
        <rFont val="Arial"/>
        <family val="2"/>
      </rPr>
      <t>: HANFA</t>
    </r>
  </si>
  <si>
    <t xml:space="preserve">1) Mirex predstavlja vrijednost obračunske jedinice prosječnog OMF-a i računa se kao ponderirana aritmetička sredina. Ponder predstavlja udjel neto imovine pojedinog fonda u ukupnoj neto imovini. </t>
  </si>
  <si>
    <t>1) Mirex represents the value of the unit of account of an average OMF, and is calculated as a weighted arithmetic mean. The weight represent OMFs' share of total net assets.</t>
  </si>
  <si>
    <t>PBZ CO OMF</t>
  </si>
  <si>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</si>
  <si>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</si>
  <si>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</si>
  <si>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</si>
  <si>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</si>
  <si>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</si>
  <si>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</si>
  <si>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</si>
  <si>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</si>
  <si>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</si>
  <si>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</si>
  <si>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</si>
  <si>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</si>
  <si>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</si>
  <si>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</si>
  <si>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</si>
  <si>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</si>
  <si>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</si>
  <si>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</si>
  <si>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r>
      <t xml:space="preserve">Ukupno 
</t>
    </r>
    <r>
      <rPr>
        <b/>
        <sz val="9"/>
        <color indexed="12"/>
        <rFont val="Arial"/>
        <family val="2"/>
        <charset val="238"/>
      </rPr>
      <t>Total</t>
    </r>
  </si>
  <si>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</si>
  <si>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</si>
  <si>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</si>
  <si>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</si>
  <si>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</si>
  <si>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</si>
  <si>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</si>
  <si>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</si>
  <si>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</si>
  <si>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</si>
  <si>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</si>
  <si>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</si>
  <si>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</si>
  <si>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</si>
  <si>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Tekuća godina</t>
  </si>
  <si>
    <t>Zadnjih 12 mjeseci</t>
  </si>
  <si>
    <t>Anualiziraniod početka poslovanja</t>
  </si>
  <si>
    <t>Početak poslovanja</t>
  </si>
  <si>
    <t>Year-to-date</t>
  </si>
  <si>
    <t>Year-on-year</t>
  </si>
  <si>
    <t>Annualized since start of business</t>
  </si>
  <si>
    <t>First day of business</t>
  </si>
  <si>
    <t>1) Prinos mirovinskog fonda je postotna razlika između vrijednosti obračunske jedinice na zadnji radni dan razdoblja za koji se prinos računa i vrijednosti te jedinice na zadnji radni dan prethodnog razdoblja.</t>
  </si>
  <si>
    <t xml:space="preserve">1) Rate of return of a pension fund is the percentual difference between the value of its unit of account on the last day of the reporting period and this unit's value on the last day of the previous period. </t>
  </si>
  <si>
    <t>2) Kao datum početka poslovanja pojedinog DMF-a uzima se datum uplate prvih doprinosa, odnosno datum na koji je početna vrijednost obračunske jedinice bila 100,0000.</t>
  </si>
  <si>
    <t>2) The first day of business of any given DMF shall be the date of the first contribution pay-ins, or the date on which the initial value of the unit of account is 100,0000.</t>
  </si>
  <si>
    <t>AZ benefit 
ODMF</t>
  </si>
  <si>
    <t>AZ profit 
ODMF</t>
  </si>
  <si>
    <t>Croatia osiguranje 
ODMF</t>
  </si>
  <si>
    <t>Erste Plavi 
Expert ODMF</t>
  </si>
  <si>
    <t>Erste Plavi 
Protect ODMF</t>
  </si>
  <si>
    <t>Raiffeisen 
ODMF</t>
  </si>
  <si>
    <t>Allianz ZB DMD</t>
  </si>
  <si>
    <t>08.03.2004.</t>
  </si>
  <si>
    <t>14.12.2004.</t>
  </si>
  <si>
    <t>14.03.2005.</t>
  </si>
  <si>
    <t>09.10.2008.</t>
  </si>
  <si>
    <t>Erste DMD</t>
  </si>
  <si>
    <t>30.12.2008.</t>
  </si>
  <si>
    <t>Croatia osiguranje DMD</t>
  </si>
  <si>
    <t>20.09.2005.</t>
  </si>
  <si>
    <t>09.05.2006.</t>
  </si>
  <si>
    <t>03.06.2008.</t>
  </si>
  <si>
    <t>Raiffeisen DMD</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</si>
  <si>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</si>
  <si>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</si>
  <si>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</si>
  <si>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</si>
  <si>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</si>
  <si>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</si>
  <si>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</si>
  <si>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</si>
  <si>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</si>
  <si>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</si>
  <si>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</si>
  <si>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</si>
  <si>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</si>
  <si>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</si>
  <si>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</si>
  <si>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</si>
  <si>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</si>
  <si>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</si>
  <si>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</si>
  <si>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t>Promjena
Change</t>
  </si>
  <si>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</si>
  <si>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</si>
  <si>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</si>
  <si>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</si>
  <si>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</si>
  <si>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</si>
  <si>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r>
      <t xml:space="preserve">cijene su izražene u % nominalne, a promet u kn/ </t>
    </r>
    <r>
      <rPr>
        <i/>
        <sz val="8"/>
        <color indexed="12"/>
        <rFont val="Arial"/>
        <family val="2"/>
        <charset val="238"/>
      </rPr>
      <t>prices are % per value, and turnover is in HRK</t>
    </r>
  </si>
  <si>
    <t>Najviša</t>
  </si>
  <si>
    <t>Najniža</t>
  </si>
  <si>
    <t>Zadnja</t>
  </si>
  <si>
    <t>Volumen</t>
  </si>
  <si>
    <t>Promet</t>
  </si>
  <si>
    <t>High</t>
  </si>
  <si>
    <t>Low</t>
  </si>
  <si>
    <t>Close</t>
  </si>
  <si>
    <t>Volume</t>
  </si>
  <si>
    <t>Turnover</t>
  </si>
  <si>
    <t>Otvoreni investicijski fondovi</t>
  </si>
  <si>
    <t>Društvo za upravljanje</t>
  </si>
  <si>
    <t>Fund Management Company</t>
  </si>
  <si>
    <t>D</t>
  </si>
  <si>
    <t>M</t>
  </si>
  <si>
    <t>AGRAM Invest d.d.</t>
  </si>
  <si>
    <t>N</t>
  </si>
  <si>
    <t xml:space="preserve">AGRAM EURO CASH </t>
  </si>
  <si>
    <t>AGRAM PRIVATE</t>
  </si>
  <si>
    <t xml:space="preserve">Allianz Cash </t>
  </si>
  <si>
    <t>Allianz Invest d.o.o.</t>
  </si>
  <si>
    <t>Allianz Equity</t>
  </si>
  <si>
    <t xml:space="preserve">Allianz Portfolio </t>
  </si>
  <si>
    <t xml:space="preserve">A1 </t>
  </si>
  <si>
    <t>ALTERNATIVE INVEST d.o.o.</t>
  </si>
  <si>
    <t xml:space="preserve">AP1 </t>
  </si>
  <si>
    <t>AP2</t>
  </si>
  <si>
    <t xml:space="preserve">Erste Adriatic Equity </t>
  </si>
  <si>
    <t>O</t>
  </si>
  <si>
    <t xml:space="preserve">Erste Elite </t>
  </si>
  <si>
    <t xml:space="preserve">Erste Euro - Money </t>
  </si>
  <si>
    <t xml:space="preserve">Erste Exclusive </t>
  </si>
  <si>
    <t xml:space="preserve">Erste Money </t>
  </si>
  <si>
    <t xml:space="preserve">FIMA Equity </t>
  </si>
  <si>
    <t>FIMA GLOBAL INVEST d.o.o.</t>
  </si>
  <si>
    <t xml:space="preserve">HPB Dionički </t>
  </si>
  <si>
    <t>HPB-INVEST d.o.o.</t>
  </si>
  <si>
    <t xml:space="preserve">HPB Euronovčani </t>
  </si>
  <si>
    <t xml:space="preserve">HPB Global </t>
  </si>
  <si>
    <t xml:space="preserve">HPB Novčani </t>
  </si>
  <si>
    <t xml:space="preserve">HPB Obveznički </t>
  </si>
  <si>
    <t xml:space="preserve">Hi-balanced </t>
  </si>
  <si>
    <t>HYPO-ALPE-ADRIA INVEST d.d.</t>
  </si>
  <si>
    <t xml:space="preserve">Hi-cash </t>
  </si>
  <si>
    <t xml:space="preserve">Hi-conservative </t>
  </si>
  <si>
    <t xml:space="preserve">Hi-growth </t>
  </si>
  <si>
    <t xml:space="preserve">Capital One </t>
  </si>
  <si>
    <t>ICAM d.o.o.</t>
  </si>
  <si>
    <t xml:space="preserve">Capital Two </t>
  </si>
  <si>
    <t xml:space="preserve">EQUINOX 1 </t>
  </si>
  <si>
    <t xml:space="preserve">KWSO Capital Flex </t>
  </si>
  <si>
    <t xml:space="preserve">Ilirika Azijski Tigar </t>
  </si>
  <si>
    <t>ILIRIKA INVESTMENTS d.o.o.</t>
  </si>
  <si>
    <t>ILIRIKA BRIC</t>
  </si>
  <si>
    <t xml:space="preserve">Ilirika Jugoistočna Europa </t>
  </si>
  <si>
    <t xml:space="preserve">KD Balanced </t>
  </si>
  <si>
    <t>KD INVESTMENTS  d.o.o.</t>
  </si>
  <si>
    <t xml:space="preserve">KD Energija </t>
  </si>
  <si>
    <t xml:space="preserve">KD Nova Europa </t>
  </si>
  <si>
    <t>KD Prvi izbor</t>
  </si>
  <si>
    <t xml:space="preserve">KD Victoria </t>
  </si>
  <si>
    <t xml:space="preserve">ICF Balanced </t>
  </si>
  <si>
    <t>LOCUSTA INVEST d.o.o.</t>
  </si>
  <si>
    <t>Locusta Cash</t>
  </si>
  <si>
    <t xml:space="preserve">Locusta Value I </t>
  </si>
  <si>
    <t xml:space="preserve">Locusta Value II </t>
  </si>
  <si>
    <t xml:space="preserve">Locusta Value III </t>
  </si>
  <si>
    <t>OTP INVEST d.o.o.</t>
  </si>
  <si>
    <t xml:space="preserve">OTP INDEKSNI FOND </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</si>
  <si>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</si>
  <si>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</si>
  <si>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</si>
  <si>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</si>
  <si>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</si>
  <si>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</si>
  <si>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</si>
  <si>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</si>
  <si>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</si>
  <si>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I-Stock fond </t>
  </si>
  <si>
    <t xml:space="preserve">PBZ Novčani </t>
  </si>
  <si>
    <t xml:space="preserve">Platinum Blue Chip </t>
  </si>
  <si>
    <t>PLATINUM INVEST d.o.o.</t>
  </si>
  <si>
    <t>Platinum Global Opportunity</t>
  </si>
  <si>
    <t>RAIFFEISEN INVEST d.o.o.</t>
  </si>
  <si>
    <t xml:space="preserve">Raiffeisen Bonds </t>
  </si>
  <si>
    <t xml:space="preserve">Raiffeisen Cash </t>
  </si>
  <si>
    <t>Raiffeisen euroCash</t>
  </si>
  <si>
    <t xml:space="preserve">Raiffeisen World </t>
  </si>
  <si>
    <t xml:space="preserve">RF Advantage </t>
  </si>
  <si>
    <t xml:space="preserve">VB CASH </t>
  </si>
  <si>
    <t xml:space="preserve">VB Crobex10 </t>
  </si>
  <si>
    <t>VB Smart</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</si>
  <si>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</si>
  <si>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</si>
  <si>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</si>
  <si>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</si>
  <si>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</si>
  <si>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</si>
  <si>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</si>
  <si>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</si>
  <si>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Private East </t>
  </si>
  <si>
    <t xml:space="preserve">ZB trend </t>
  </si>
  <si>
    <r>
      <t xml:space="preserve">Izvor / </t>
    </r>
    <r>
      <rPr>
        <i/>
        <sz val="8"/>
        <color indexed="12"/>
        <rFont val="Arial"/>
        <family val="2"/>
        <charset val="238"/>
      </rPr>
      <t>Source</t>
    </r>
    <r>
      <rPr>
        <i/>
        <sz val="8"/>
        <rFont val="Arial"/>
        <family val="2"/>
        <charset val="238"/>
      </rPr>
      <t>: HANFA</t>
    </r>
  </si>
  <si>
    <t>ZIF BREZA d.d.</t>
  </si>
  <si>
    <t>KAPITALNI ZIF d.d.</t>
  </si>
  <si>
    <t>SLAVONSKI ZIF d.d.</t>
  </si>
  <si>
    <t>ZIF FIMA PROPRIUS d.d.</t>
  </si>
  <si>
    <t>Fond hrvatskih branitelja iz Domovinskog rata i članova njihovih obitelji</t>
  </si>
  <si>
    <t>ERSTE INVEST d.o.o.</t>
  </si>
  <si>
    <t>Umirovljenički fond</t>
  </si>
  <si>
    <t>HPB INVEST d.o.o.</t>
  </si>
  <si>
    <t>Nexus Alpha</t>
  </si>
  <si>
    <t>Nexus Private Equity Pratneri d.o.o.</t>
  </si>
  <si>
    <t>Quaestus Private Equity Kapital</t>
  </si>
  <si>
    <t>Quaestus Private Equity d.o.o.</t>
  </si>
  <si>
    <t xml:space="preserve">Alternative Private Equity FGS   </t>
  </si>
  <si>
    <t>Alternative Private Equity d.o.o.</t>
  </si>
  <si>
    <t>Honestas FGS</t>
  </si>
  <si>
    <t>Honestas Private Equity Partneri d.o.o.</t>
  </si>
  <si>
    <t>Nexus FGS</t>
  </si>
  <si>
    <t xml:space="preserve">Qauestus Private Equity Kapital II </t>
  </si>
  <si>
    <t>Prosperus FGS</t>
  </si>
  <si>
    <t>Prosperus Invest d.o.o.</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</si>
  <si>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</si>
  <si>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</si>
  <si>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Promjena u %
</t>
    </r>
    <r>
      <rPr>
        <b/>
        <sz val="9"/>
        <color indexed="12"/>
        <rFont val="Arial"/>
        <family val="2"/>
        <charset val="238"/>
      </rPr>
      <t>Change in %</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</si>
  <si>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</si>
  <si>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</si>
  <si>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</si>
  <si>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</si>
  <si>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Ostalo / </t>
    </r>
    <r>
      <rPr>
        <i/>
        <sz val="7"/>
        <color indexed="12"/>
        <rFont val="Arial"/>
        <family val="2"/>
        <charset val="238"/>
      </rPr>
      <t>Other</t>
    </r>
  </si>
  <si>
    <r>
      <t xml:space="preserve">Opis / 
</t>
    </r>
    <r>
      <rPr>
        <i/>
        <sz val="8"/>
        <color indexed="12"/>
        <rFont val="Arial"/>
        <family val="2"/>
        <charset val="238"/>
      </rPr>
      <t>Description</t>
    </r>
  </si>
  <si>
    <r>
      <t xml:space="preserve">Promjena u % </t>
    </r>
    <r>
      <rPr>
        <i/>
        <sz val="8"/>
        <color indexed="12"/>
        <rFont val="Arial"/>
        <family val="2"/>
        <charset val="238"/>
      </rPr>
      <t>Change in %</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</si>
  <si>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</si>
  <si>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</si>
  <si>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</si>
  <si>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</si>
  <si>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</si>
  <si>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</si>
  <si>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Izvor / </t>
    </r>
    <r>
      <rPr>
        <sz val="8"/>
        <color indexed="12"/>
        <rFont val="Arial"/>
        <family val="2"/>
        <charset val="238"/>
      </rPr>
      <t>Source</t>
    </r>
    <r>
      <rPr>
        <i/>
        <sz val="8"/>
        <rFont val="Arial"/>
        <family val="2"/>
        <charset val="238"/>
      </rPr>
      <t>: HANFA</t>
    </r>
  </si>
  <si>
    <t xml:space="preserve">Grafikon 1: Udjel OMFova u ukupnom broju članova </t>
  </si>
  <si>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</si>
  <si>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</si>
  <si>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</si>
  <si>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</si>
  <si>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 xml:space="preserve">Grafikon 3: Udjeli OMF-ova u ukupnoj neto imovini </t>
  </si>
  <si>
    <t>Tablica 10: Vrijednosti obračunskih jedinica OMF-ova</t>
  </si>
  <si>
    <t>Sadržaj / Contents</t>
  </si>
  <si>
    <t>CROBIStr</t>
  </si>
  <si>
    <t>AUCTOR INVEST d.o.o.</t>
  </si>
  <si>
    <t>AGRAM TRUST</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</si>
  <si>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</si>
  <si>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</si>
  <si>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</si>
  <si>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</si>
  <si>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</si>
  <si>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</si>
  <si>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</si>
  <si>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</si>
  <si>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</si>
  <si>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</si>
  <si>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</si>
  <si>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</si>
  <si>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</si>
  <si>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</si>
  <si>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</si>
  <si>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</si>
  <si>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</si>
  <si>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</si>
  <si>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t>ALD Automotive d.o.o.</t>
  </si>
  <si>
    <t>ALFA LEASING d.o.o.</t>
  </si>
  <si>
    <t>BKS - leasing Croatia d.o.o.</t>
  </si>
  <si>
    <t>Erste &amp; Steiermärkische S-Leasing d.o.o.</t>
  </si>
  <si>
    <t>ERSTE GROUP IMMORENT LEASING d.o.o.</t>
  </si>
  <si>
    <t>EUROLEASING d.o.o.</t>
  </si>
  <si>
    <t>HYPO - LEASING STEIERMARK d.o.o.</t>
  </si>
  <si>
    <t>HYPO ALPE-ADRIA-LEASING d.o.o.</t>
  </si>
  <si>
    <t>HYPO-LEASING KROATIEN d.o.o.</t>
  </si>
  <si>
    <t>i4next leasing Croatia d.o.o.</t>
  </si>
  <si>
    <t>KBM Leasing Hrvatska d.o.o.</t>
  </si>
  <si>
    <t>Mercedes-Benz Leasing Hrvatska d.o.o.</t>
  </si>
  <si>
    <t>OPTIMA LEASING d.o.o.</t>
  </si>
  <si>
    <t>OTP Leasing d.d.</t>
  </si>
  <si>
    <t>PBZ-LEASING d.o.o.</t>
  </si>
  <si>
    <t>PORSCHE LEASING d.o.o.</t>
  </si>
  <si>
    <t>PROleasing d.o.o.</t>
  </si>
  <si>
    <t>Raiffeisen Leasing d.o.o.</t>
  </si>
  <si>
    <t>SCANIA CREDIT HRVATSKA d.o.o.</t>
  </si>
  <si>
    <t>SG Leasing d.o.o.</t>
  </si>
  <si>
    <t>UniCredit Leasing Croatia d.o.o.</t>
  </si>
  <si>
    <t>VB LEASING d.o.o.</t>
  </si>
  <si>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</si>
  <si>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</si>
  <si>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</si>
  <si>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</si>
  <si>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</si>
  <si>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</si>
  <si>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</si>
  <si>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</si>
  <si>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Grafikon 5: Vrijednosti obračunskih jedinica obveznih mirovinskih fondova</t>
  </si>
  <si>
    <t>Chart 5: Values of OMFs' units of account</t>
  </si>
  <si>
    <t xml:space="preserve">Grafikon 6: Udjel ODMFova u ukupnom broju članova </t>
  </si>
  <si>
    <t xml:space="preserve">Chart 6: ODMFs' shares in total membership </t>
  </si>
  <si>
    <t xml:space="preserve">Tablica 13: Struktura članova ODMF-a prema dobi i spolu  </t>
  </si>
  <si>
    <t xml:space="preserve">Table 13: Open voluntary pension funds members age and sex structure  </t>
  </si>
  <si>
    <t>Grafikon 8: Mjesečna promjena bruto mirovinskih doprinosa uplaćenih ODMF-ovima</t>
  </si>
  <si>
    <t>Chart 8: Monthly change of gross pension contributions paid to ODMFs</t>
  </si>
  <si>
    <t>Tablica 15: Neto imovina ODMF-ova</t>
  </si>
  <si>
    <t>Table 15: ODMFs' net assets</t>
  </si>
  <si>
    <t>Grafikon 9: Udjeli pojedinih ODMF-ova u ukupnoj neto imovini</t>
  </si>
  <si>
    <t>Chart 9: ODMFs' shares in total net assets</t>
  </si>
  <si>
    <t>Grafikon 10: Mjesečna promjena neto imovine ODMF-ova</t>
  </si>
  <si>
    <t>Chart 10: ODMFs net assets monthly change</t>
  </si>
  <si>
    <t xml:space="preserve">Tablica 19: Struktura članova ZDMF-a prema dobi i spolu </t>
  </si>
  <si>
    <t xml:space="preserve">Table 19: Closed voluntary pension funds members age and sex structure </t>
  </si>
  <si>
    <t xml:space="preserve">Tablica 20 :Vrijednosti obračunskih jedinica i prinosi zatvorenih dobrovoljnih mirovinskih fondova (ZDMF) </t>
  </si>
  <si>
    <t xml:space="preserve">Table 20 :Values of units of account and rates of return of closed-end voluntary pension funds (ZMDFs) </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</si>
  <si>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</si>
  <si>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</si>
  <si>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</si>
  <si>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</si>
  <si>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</si>
  <si>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</si>
  <si>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</si>
  <si>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</si>
  <si>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</si>
  <si>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</si>
  <si>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</si>
  <si>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</si>
  <si>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</si>
  <si>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</si>
  <si>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</si>
  <si>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Grafikon 5: Vrijednosti obračunskih jedinca OMF-ova</t>
  </si>
  <si>
    <t>Chart 5:Value of unit of account - mandatory pension funds</t>
  </si>
  <si>
    <t>Tablica 12: Broj članova otvorenih dobrovoljnih mirovinskih fondova (ODMF-ova)</t>
  </si>
  <si>
    <t>Table 12: Open-end voluntary pension funds' (ODMFs') membersip</t>
  </si>
  <si>
    <t xml:space="preserve">Grafikon 7: Dobna i spolna struktura članova ODMF-a </t>
  </si>
  <si>
    <t xml:space="preserve">Chart 7: ODMF members age and sex structure </t>
  </si>
  <si>
    <t>Tablica 14: Bruto mirovinski doprinosi uplaćeni ODMF-ovima</t>
  </si>
  <si>
    <t>Table 14: Gross pension contributions paid to ODMFs</t>
  </si>
  <si>
    <t>Grafikon.8: Mjesečna promjena bruto mirovinskih doprinosa uplaćenih ODMF-ovima</t>
  </si>
  <si>
    <t>Chart: 8: Monthly change of gross pension contributions paid to ODMFs</t>
  </si>
  <si>
    <t>Tablica 16: Vrijednosti obračunskih jedinica i prinosi ODMF-ova</t>
  </si>
  <si>
    <t>Table 16: Values of ODMFs' units of account and ODMFs' rates of return</t>
  </si>
  <si>
    <t>Tablica 18: Podaci o ZDMF - ovima</t>
  </si>
  <si>
    <t>Table 18: ZDMFs' data</t>
  </si>
  <si>
    <t xml:space="preserve">Grafikon 11: Dobna i spolna struktura članova ZDMF-a </t>
  </si>
  <si>
    <t>Tablica 20: Vrijednosti obračunskih jedinica i prinosi ZDMF-ova</t>
  </si>
  <si>
    <t>Table 20: Values of ZDMFs' units of account and ZDMFs' rates of return</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</si>
  <si>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</si>
  <si>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</si>
  <si>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</si>
  <si>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</si>
  <si>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</si>
  <si>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</si>
  <si>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</si>
  <si>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</si>
  <si>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</si>
  <si>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</si>
  <si>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</si>
  <si>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</si>
  <si>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</si>
  <si>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</si>
  <si>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</si>
  <si>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</si>
  <si>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</si>
  <si>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</si>
  <si>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</si>
  <si>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</si>
  <si>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</si>
  <si>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</si>
  <si>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Napomena / </t>
    </r>
    <r>
      <rPr>
        <i/>
        <sz val="8"/>
        <color indexed="12"/>
        <rFont val="Arial"/>
        <family val="2"/>
      </rPr>
      <t>Note</t>
    </r>
    <r>
      <rPr>
        <sz val="8"/>
        <rFont val="Arial"/>
        <family val="2"/>
        <charset val="238"/>
      </rPr>
      <t xml:space="preserve">: Podaci factoring društava odnose se na kvartalno razdoblje / </t>
    </r>
    <r>
      <rPr>
        <i/>
        <sz val="8"/>
        <color indexed="12"/>
        <rFont val="Arial"/>
        <family val="2"/>
        <charset val="238"/>
      </rPr>
      <t>Data conceming factoring companies refere to quartenly data</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</si>
  <si>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</si>
  <si>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</si>
  <si>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</si>
  <si>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</si>
  <si>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</si>
  <si>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</si>
  <si>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</si>
  <si>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</si>
  <si>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</si>
  <si>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</si>
  <si>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</si>
  <si>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</si>
  <si>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</si>
  <si>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Factoring /</t>
    </r>
    <r>
      <rPr>
        <i/>
        <sz val="8"/>
        <color indexed="12"/>
        <rFont val="Arial"/>
        <family val="2"/>
      </rPr>
      <t xml:space="preserve"> Factoring</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</si>
  <si>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</si>
  <si>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</si>
  <si>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</si>
  <si>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 xml:space="preserve">   bills of exchange and given loans in the reporting period</t>
  </si>
  <si>
    <t xml:space="preserve">   danih zajmova u izvještajnom razdoblju </t>
  </si>
  <si>
    <t>II. Dio: Mirovinska osiguravajuća društva</t>
  </si>
  <si>
    <t>Section II: Pension Insurance Companies</t>
  </si>
  <si>
    <t>A / OBVEZNO MIROVINSKO OSIGURANJE</t>
  </si>
  <si>
    <t>A / MANDATORY PENSION INSURANCE</t>
  </si>
  <si>
    <t>Tablica 21: Broj korisnika i broj ugovora po godinama</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</si>
  <si>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</si>
  <si>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</si>
  <si>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</si>
  <si>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r>
      <t xml:space="preserve">stranica / </t>
    </r>
    <r>
      <rPr>
        <i/>
        <sz val="8"/>
        <color indexed="12"/>
        <rFont val="Arial"/>
        <family val="2"/>
        <charset val="238"/>
      </rPr>
      <t>page</t>
    </r>
    <r>
      <rPr>
        <sz val="8"/>
        <rFont val="Arial"/>
        <family val="2"/>
      </rPr>
      <t xml:space="preserve"> 21</t>
    </r>
  </si>
  <si>
    <t>B / DOBROVOLJNO MIROVINSKO OSIGURANJE</t>
  </si>
  <si>
    <t>B / VOLUNTARY PENSION INSURANCE</t>
  </si>
  <si>
    <t>Tablica 23: Broj korisnika i broj ugovora po godinama</t>
  </si>
  <si>
    <r>
      <t xml:space="preserve">stranica / </t>
    </r>
    <r>
      <rPr>
        <i/>
        <sz val="8"/>
        <color indexed="12"/>
        <rFont val="Arial"/>
        <family val="2"/>
        <charset val="238"/>
      </rPr>
      <t>page</t>
    </r>
    <r>
      <rPr>
        <sz val="8"/>
        <rFont val="Arial"/>
        <family val="2"/>
      </rPr>
      <t xml:space="preserve"> 22</t>
    </r>
  </si>
  <si>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</si>
  <si>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</si>
  <si>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</si>
  <si>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</si>
  <si>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</si>
  <si>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</si>
  <si>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</si>
  <si>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</si>
  <si>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</si>
  <si>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</si>
  <si>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r>
      <t xml:space="preserve">VII. dio: Factoring društva / </t>
    </r>
    <r>
      <rPr>
        <b/>
        <i/>
        <sz val="10"/>
        <color rgb="FF0000FF"/>
        <rFont val="Arial"/>
        <family val="2"/>
      </rPr>
      <t>Section VII: Factoring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</si>
  <si>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</si>
  <si>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</si>
  <si>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</si>
  <si>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</si>
  <si>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</si>
  <si>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</si>
  <si>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</si>
  <si>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</si>
  <si>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VII. dio: Factoring društva</t>
  </si>
  <si>
    <t>Section VII: Factoring companies</t>
  </si>
  <si>
    <t xml:space="preserve">Tablica 25: Zaračunata bruto premija osiguranja </t>
  </si>
  <si>
    <t xml:space="preserve">Table 25: Written premium </t>
  </si>
  <si>
    <t xml:space="preserve">Tablica 27: Tržište kapitala </t>
  </si>
  <si>
    <t xml:space="preserve">Table 27: Capital Markets </t>
  </si>
  <si>
    <t>Tablica 28: Dionice s najvećim prometom</t>
  </si>
  <si>
    <t>Table 28: Stocks with the highest turnover</t>
  </si>
  <si>
    <t>Tablica 29: Obveznice s najvećim prometom</t>
  </si>
  <si>
    <t>Table 29: Bonds with the highest turnover</t>
  </si>
  <si>
    <t>Tablica 30: OTC transakcije</t>
  </si>
  <si>
    <t>Table 30: OTC transactions</t>
  </si>
  <si>
    <t>Tablica 31: Pregled trgovine pravima</t>
  </si>
  <si>
    <t>Table 31: Rights trading summary</t>
  </si>
  <si>
    <t>Tablica 32: Pregled trgovine zapisima</t>
  </si>
  <si>
    <t>Table 32: Certificates trading summary</t>
  </si>
  <si>
    <t>Tablica 26: Podaci o osiguranju</t>
  </si>
  <si>
    <t>Table 26: Insurance data</t>
  </si>
  <si>
    <t>Grafikon 18: Udio zaračunate bruto premije i likvidiranih šteta po društvima za osiguranje po vrstama osiguranja</t>
  </si>
  <si>
    <t>Chart 18:Share of written premium and claims settled per line of insurances</t>
  </si>
  <si>
    <t>Table 27: Capital Markets</t>
  </si>
  <si>
    <t>Table 29: Bonds with highest turnover</t>
  </si>
  <si>
    <t xml:space="preserve">Grafikon 19: Udjel broja aktivnih ugovora u ukupnom broju ugovora </t>
  </si>
  <si>
    <t xml:space="preserve">Chart 19: Share of the number of active contracts in total number of contracts </t>
  </si>
  <si>
    <t xml:space="preserve"> *Transactions volume represent cumulative amount of purchased invoices at factoring operations and cumulative amount of discounted </t>
  </si>
  <si>
    <t xml:space="preserve"> *Volumen transakcija predstavlja kumulativni iznos otkupljenih faktura kod poslova factoringa te kumulativni iznos eskontiranih mjenica i </t>
  </si>
  <si>
    <t>2008.</t>
  </si>
  <si>
    <t>2009.</t>
  </si>
  <si>
    <t>2010.</t>
  </si>
  <si>
    <t>2011.</t>
  </si>
  <si>
    <t>Table 21: Number of pensioners and contracts per year</t>
  </si>
  <si>
    <t>Table 23: Number of pensioners and contracts per year</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</si>
  <si>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</si>
  <si>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</si>
  <si>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</si>
  <si>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</si>
  <si>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</si>
  <si>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</si>
  <si>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</si>
  <si>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</si>
  <si>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</si>
  <si>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</si>
  <si>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t>Table 23: Number of pensioners
and contracts per year</t>
  </si>
  <si>
    <t>Table 21: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</si>
  <si>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</si>
  <si>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</si>
  <si>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</si>
  <si>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</si>
  <si>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</si>
  <si>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</si>
  <si>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</si>
  <si>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</si>
  <si>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</si>
  <si>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</si>
  <si>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</si>
  <si>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</si>
  <si>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</si>
  <si>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DOMAĆA IMOVINA
</t>
    </r>
    <r>
      <rPr>
        <b/>
        <i/>
        <sz val="7"/>
        <color rgb="FF0000FF"/>
        <rFont val="Arial"/>
        <family val="2"/>
      </rPr>
      <t>DOMESTIC ASSETS</t>
    </r>
  </si>
  <si>
    <r>
      <t xml:space="preserve">Vrijednosni papiri i depoziti 
</t>
    </r>
    <r>
      <rPr>
        <i/>
        <sz val="7"/>
        <color rgb="FF0000FF"/>
        <rFont val="Arial"/>
        <family val="2"/>
      </rPr>
      <t>Securities and deposits</t>
    </r>
  </si>
  <si>
    <r>
      <t xml:space="preserve">Dionice + GDR
</t>
    </r>
    <r>
      <rPr>
        <i/>
        <sz val="7"/>
        <color rgb="FF0000FF"/>
        <rFont val="Arial"/>
        <family val="2"/>
      </rPr>
      <t>Shares and GDRs</t>
    </r>
  </si>
  <si>
    <r>
      <t>Državne obveznice</t>
    </r>
    <r>
      <rPr>
        <i/>
        <sz val="7"/>
        <color indexed="12"/>
        <rFont val="Arial"/>
        <family val="2"/>
        <charset val="238"/>
      </rPr>
      <t xml:space="preserv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</si>
  <si>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</si>
  <si>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</si>
  <si>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r>
      <t xml:space="preserve">Depoziti
</t>
    </r>
    <r>
      <rPr>
        <i/>
        <sz val="7"/>
        <color rgb="FF0000FF"/>
        <rFont val="Arial"/>
        <family val="2"/>
      </rPr>
      <t>Deposits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</si>
  <si>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</si>
  <si>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</si>
  <si>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INOZEMNA IMOVINA
</t>
    </r>
    <r>
      <rPr>
        <b/>
        <sz val="7"/>
        <color rgb="FF0000FF"/>
        <rFont val="Arial"/>
        <family val="2"/>
      </rPr>
      <t>FOREIGN ASSETS</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</si>
  <si>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</si>
  <si>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</si>
  <si>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sz val="7"/>
        <color rgb="FF0000FF"/>
        <rFont val="Arial"/>
        <family val="2"/>
      </rPr>
      <t>Corporate bonds</t>
    </r>
  </si>
  <si>
    <r>
      <t xml:space="preserve">UKUPNA IMOVINA
</t>
    </r>
    <r>
      <rPr>
        <b/>
        <i/>
        <sz val="7"/>
        <color rgb="FF0000FF"/>
        <rFont val="Arial"/>
        <family val="2"/>
      </rPr>
      <t>TOTAL ASSETS</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</si>
  <si>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</si>
  <si>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</si>
  <si>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Table 12: ODMF's Membership</t>
    </r>
    <r>
      <rPr>
        <b/>
        <i/>
        <vertAlign val="superscript"/>
        <sz val="9"/>
        <color rgb="FF0000FF"/>
        <rFont val="Arial"/>
        <family val="2"/>
        <charset val="238"/>
      </rPr>
      <t>1)</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</si>
  <si>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</si>
  <si>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</si>
  <si>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</si>
  <si>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</si>
  <si>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</si>
  <si>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</si>
  <si>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</si>
  <si>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</si>
  <si>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</si>
  <si>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</si>
  <si>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</si>
  <si>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</si>
  <si>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</si>
  <si>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Brojčana /</t>
    </r>
    <r>
      <rPr>
        <b/>
        <sz val="8"/>
        <color rgb="FF0000FF"/>
        <rFont val="Arial"/>
        <family val="2"/>
      </rPr>
      <t xml:space="preserve"> </t>
    </r>
    <r>
      <rPr>
        <b/>
        <i/>
        <sz val="8"/>
        <color rgb="FF0000FF"/>
        <rFont val="Arial"/>
        <family val="2"/>
      </rPr>
      <t>In number</t>
    </r>
  </si>
  <si>
    <r>
      <t>u % /</t>
    </r>
    <r>
      <rPr>
        <b/>
        <i/>
        <sz val="9"/>
        <color indexed="12"/>
        <rFont val="Arial"/>
        <family val="2"/>
        <charset val="238"/>
      </rPr>
      <t xml:space="preserve"> </t>
    </r>
    <r>
      <rPr>
        <b/>
        <i/>
        <sz val="9"/>
        <color rgb="FF0000FF"/>
        <rFont val="Arial"/>
        <family val="2"/>
      </rPr>
      <t>in %</t>
    </r>
  </si>
  <si>
    <r>
      <t>Table 14: Gross pension contributions paid to ODMFs</t>
    </r>
    <r>
      <rPr>
        <b/>
        <i/>
        <vertAlign val="superscript"/>
        <sz val="9"/>
        <color rgb="FF0000FF"/>
        <rFont val="Arial"/>
        <family val="2"/>
        <charset val="238"/>
      </rPr>
      <t xml:space="preserve">1) </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</si>
  <si>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</si>
  <si>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</si>
  <si>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</si>
  <si>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</si>
  <si>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</si>
  <si>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Table 16: Values of ODMFs' units of account and ODMFs' rates of return</t>
    </r>
    <r>
      <rPr>
        <b/>
        <i/>
        <vertAlign val="superscript"/>
        <sz val="9"/>
        <color rgb="FF0000FF"/>
        <rFont val="Arial"/>
        <family val="2"/>
        <charset val="238"/>
      </rPr>
      <t>1)</t>
    </r>
  </si>
  <si>
    <r>
      <t xml:space="preserve">Vrijednosti obračunskih jedinica 
</t>
    </r>
    <r>
      <rPr>
        <b/>
        <sz val="8"/>
        <color rgb="FF0000FF"/>
        <rFont val="Arial"/>
        <family val="2"/>
      </rPr>
      <t>U</t>
    </r>
    <r>
      <rPr>
        <b/>
        <i/>
        <sz val="8"/>
        <color rgb="FF0000FF"/>
        <rFont val="Arial"/>
        <family val="2"/>
      </rPr>
      <t>nit of account values</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</si>
  <si>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</si>
  <si>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</si>
  <si>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</si>
  <si>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</si>
  <si>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INOZEMNA IMOVINA/
</t>
    </r>
    <r>
      <rPr>
        <b/>
        <i/>
        <sz val="7"/>
        <color rgb="FF0000FF"/>
        <rFont val="Arial"/>
        <family val="2"/>
      </rPr>
      <t>FOREIGN ASSETS</t>
    </r>
  </si>
  <si>
    <r>
      <t xml:space="preserve">UKUPNA IMOVINA/ 
</t>
    </r>
    <r>
      <rPr>
        <b/>
        <i/>
        <sz val="7"/>
        <color rgb="FF0000FF"/>
        <rFont val="Arial"/>
        <family val="2"/>
      </rPr>
      <t>TOTAL ASSETS</t>
    </r>
  </si>
  <si>
    <r>
      <t>Table 18: Closed-end voluntary pension funds' (ZDMFs')</t>
    </r>
    <r>
      <rPr>
        <b/>
        <i/>
        <vertAlign val="superscript"/>
        <sz val="9"/>
        <color rgb="FF0000FF"/>
        <rFont val="Arial"/>
        <family val="2"/>
        <charset val="238"/>
      </rPr>
      <t>1</t>
    </r>
    <r>
      <rPr>
        <b/>
        <i/>
        <sz val="9"/>
        <color rgb="FF0000FF"/>
        <rFont val="Arial"/>
        <family val="2"/>
        <charset val="238"/>
      </rPr>
      <t xml:space="preserve">data </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</si>
  <si>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</si>
  <si>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</si>
  <si>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</si>
  <si>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</si>
  <si>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</si>
  <si>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</si>
  <si>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</si>
  <si>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</si>
  <si>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</si>
  <si>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u % /</t>
    </r>
    <r>
      <rPr>
        <b/>
        <i/>
        <sz val="9"/>
        <color rgb="FF0000FF"/>
        <rFont val="Arial"/>
        <family val="2"/>
      </rPr>
      <t xml:space="preserve"> in %</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</si>
  <si>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</si>
  <si>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Prinosi    ZDMF-ova     /   </t>
    </r>
    <r>
      <rPr>
        <b/>
        <i/>
        <sz val="8"/>
        <color rgb="FF0000FF"/>
        <rFont val="Arial"/>
        <family val="2"/>
      </rPr>
      <t>ZDMFs'   rates    of   return</t>
    </r>
  </si>
  <si>
    <r>
      <t xml:space="preserve">Vrijednosti obračunskih jedinica ZDMF-ova 
</t>
    </r>
    <r>
      <rPr>
        <b/>
        <i/>
        <sz val="8"/>
        <color rgb="FF0000FF"/>
        <rFont val="Arial"/>
        <family val="2"/>
      </rPr>
      <t xml:space="preserve">Values of  ZDMFs' units of account </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</si>
  <si>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</si>
  <si>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</si>
  <si>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</si>
  <si>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</si>
  <si>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Udio u premiji svih društava u %  
</t>
    </r>
    <r>
      <rPr>
        <i/>
        <sz val="9"/>
        <color rgb="FF0000FF"/>
        <rFont val="Arial"/>
        <family val="2"/>
      </rPr>
      <t>Premium share for all insurance companies in%</t>
    </r>
  </si>
  <si>
    <r>
      <t xml:space="preserve">Udio u premiji svih društava u % 
</t>
    </r>
    <r>
      <rPr>
        <i/>
        <sz val="9"/>
        <color rgb="FF0000FF"/>
        <rFont val="Arial"/>
        <family val="2"/>
      </rPr>
      <t>Premium share for all insurance companies in%</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</si>
  <si>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</si>
  <si>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</si>
  <si>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</si>
  <si>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</si>
  <si>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</si>
  <si>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</si>
  <si>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</si>
  <si>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</si>
  <si>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</si>
  <si>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</si>
  <si>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</si>
  <si>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</si>
  <si>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</si>
  <si>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</si>
  <si>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</si>
  <si>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</si>
  <si>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</si>
  <si>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</si>
  <si>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</si>
  <si>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</si>
  <si>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</si>
  <si>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</si>
  <si>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</si>
  <si>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</si>
  <si>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</si>
  <si>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</si>
  <si>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</si>
  <si>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</si>
  <si>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</si>
  <si>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</si>
  <si>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</si>
  <si>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</si>
  <si>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</si>
  <si>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</si>
  <si>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</si>
  <si>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</si>
  <si>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</si>
  <si>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</si>
  <si>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</si>
  <si>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 xml:space="preserve">Vrste osiguranja </t>
    </r>
    <r>
      <rPr>
        <i/>
        <sz val="8"/>
        <rFont val="Arial"/>
        <family val="2"/>
        <charset val="238"/>
      </rPr>
      <t>/</t>
    </r>
    <r>
      <rPr>
        <i/>
        <sz val="8"/>
        <color rgb="FF0000FF"/>
        <rFont val="Arial"/>
        <family val="2"/>
      </rPr>
      <t xml:space="preserve"> line of insurance</t>
    </r>
    <r>
      <rPr>
        <i/>
        <sz val="8"/>
        <color indexed="12"/>
        <rFont val="Arial"/>
        <family val="2"/>
        <charset val="238"/>
      </rPr>
      <t>:</t>
    </r>
  </si>
  <si>
    <r>
      <t xml:space="preserve">Promet u kunama, tržišna kapitalizacija u miljunima kuna
</t>
    </r>
    <r>
      <rPr>
        <i/>
        <sz val="8"/>
        <color rgb="FF0000FF"/>
        <rFont val="Arial"/>
        <family val="2"/>
      </rPr>
      <t>Turnover in HRK, market capitalization in millions of HRK</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</si>
  <si>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</si>
  <si>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</si>
  <si>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</si>
  <si>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</si>
  <si>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</si>
  <si>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</si>
  <si>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 xml:space="preserve">Promet / </t>
    </r>
    <r>
      <rPr>
        <b/>
        <i/>
        <sz val="10"/>
        <color theme="0"/>
        <rFont val="Arial"/>
        <family val="2"/>
        <charset val="238"/>
      </rPr>
      <t>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</si>
  <si>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</si>
  <si>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</si>
  <si>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</si>
  <si>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</si>
  <si>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Sveukupni promet /</t>
    </r>
    <r>
      <rPr>
        <sz val="11"/>
        <color theme="1"/>
        <rFont val="Calibri"/>
        <family val="2"/>
        <scheme val="minor"/>
      </rPr>
      <t xml:space="preserve"> </t>
    </r>
    <r>
      <rPr>
        <b/>
        <i/>
        <sz val="10"/>
        <color rgb="FF0000FF"/>
        <rFont val="Arial"/>
        <family val="2"/>
      </rPr>
      <t>Total turnover</t>
    </r>
  </si>
  <si>
    <r>
      <t>Sveukupni volumen /</t>
    </r>
    <r>
      <rPr>
        <sz val="11"/>
        <color rgb="FF0000FF"/>
        <rFont val="Calibri"/>
        <family val="2"/>
        <scheme val="minor"/>
      </rPr>
      <t xml:space="preserve"> </t>
    </r>
    <r>
      <rPr>
        <b/>
        <i/>
        <sz val="10"/>
        <color rgb="FF0000FF"/>
        <rFont val="Arial"/>
        <family val="2"/>
        <charset val="238"/>
      </rPr>
      <t>Total volume</t>
    </r>
  </si>
  <si>
    <r>
      <t>Broj OTC transakcija /</t>
    </r>
    <r>
      <rPr>
        <sz val="11"/>
        <color theme="1"/>
        <rFont val="Calibri"/>
        <family val="2"/>
        <scheme val="minor"/>
      </rPr>
      <t xml:space="preserve"> </t>
    </r>
    <r>
      <rPr>
        <b/>
        <i/>
        <sz val="10"/>
        <color rgb="FF0000FF"/>
        <rFont val="Arial"/>
        <family val="2"/>
      </rPr>
      <t>Number of OTC trades</t>
    </r>
  </si>
  <si>
    <r>
      <t>Ukupni broj transakcija /</t>
    </r>
    <r>
      <rPr>
        <sz val="11"/>
        <color rgb="FF0000FF"/>
        <rFont val="Calibri"/>
        <family val="2"/>
        <scheme val="minor"/>
      </rPr>
      <t xml:space="preserve"> </t>
    </r>
    <r>
      <rPr>
        <b/>
        <i/>
        <sz val="10"/>
        <color rgb="FF0000FF"/>
        <rFont val="Arial"/>
        <family val="2"/>
        <charset val="238"/>
      </rPr>
      <t>Number of trades</t>
    </r>
  </si>
  <si>
    <r>
      <t>Ukupno /</t>
    </r>
    <r>
      <rPr>
        <sz val="11"/>
        <color rgb="FF0000FF"/>
        <rFont val="Calibri"/>
        <family val="2"/>
        <scheme val="minor"/>
      </rPr>
      <t xml:space="preserve"> </t>
    </r>
    <r>
      <rPr>
        <b/>
        <i/>
        <sz val="10"/>
        <color rgb="FF0000FF"/>
        <rFont val="Arial"/>
        <family val="2"/>
        <charset val="238"/>
      </rPr>
      <t xml:space="preserve">Total </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</si>
  <si>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</si>
  <si>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</si>
  <si>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</si>
  <si>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</si>
  <si>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cijene su izražene u % nominalne, a promet u kn /</t>
    </r>
    <r>
      <rPr>
        <i/>
        <sz val="8"/>
        <color indexed="12"/>
        <rFont val="Arial"/>
        <family val="2"/>
        <charset val="238"/>
      </rPr>
      <t xml:space="preserve"> </t>
    </r>
    <r>
      <rPr>
        <i/>
        <sz val="8"/>
        <color rgb="FF0000FF"/>
        <rFont val="Arial"/>
        <family val="2"/>
      </rPr>
      <t>prices are % per value, and turnover is in HRK</t>
    </r>
  </si>
  <si>
    <r>
      <t xml:space="preserve"> Iznosi ne uključuju blok transakcije /</t>
    </r>
    <r>
      <rPr>
        <i/>
        <sz val="8"/>
        <color rgb="FF0000FF"/>
        <rFont val="Arial"/>
        <family val="2"/>
      </rPr>
      <t xml:space="preserve"> Data dont include block transactions</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</si>
  <si>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</si>
  <si>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</si>
  <si>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</si>
  <si>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</si>
  <si>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</si>
  <si>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</si>
  <si>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</si>
  <si>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</si>
  <si>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</si>
  <si>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 xml:space="preserve">OTC transakcije ukupno
</t>
    </r>
    <r>
      <rPr>
        <b/>
        <i/>
        <sz val="10"/>
        <color rgb="FF0000FF"/>
        <rFont val="Arial"/>
        <family val="2"/>
      </rPr>
      <t>OTC trancactions Total</t>
    </r>
  </si>
  <si>
    <r>
      <t>Blok transakcije /</t>
    </r>
    <r>
      <rPr>
        <b/>
        <sz val="10"/>
        <color rgb="FF0000FF"/>
        <rFont val="Arial"/>
        <family val="2"/>
      </rPr>
      <t xml:space="preserve"> </t>
    </r>
    <r>
      <rPr>
        <b/>
        <i/>
        <sz val="10"/>
        <color rgb="FF0000FF"/>
        <rFont val="Arial"/>
        <family val="2"/>
      </rPr>
      <t>Block transactions</t>
    </r>
  </si>
  <si>
    <r>
      <t>cijene su izražene u % nominalne, a promet u kn /</t>
    </r>
    <r>
      <rPr>
        <sz val="8"/>
        <color rgb="FF0000FF"/>
        <rFont val="Arial"/>
        <family val="2"/>
      </rPr>
      <t xml:space="preserve"> </t>
    </r>
    <r>
      <rPr>
        <i/>
        <sz val="8"/>
        <color rgb="FF0000FF"/>
        <rFont val="Arial"/>
        <family val="2"/>
      </rPr>
      <t>prices are % per value, and turnover is in HRK</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</si>
  <si>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</si>
  <si>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</si>
  <si>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</si>
  <si>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</si>
  <si>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</si>
  <si>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</si>
  <si>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</si>
  <si>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</si>
  <si>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</si>
  <si>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</si>
  <si>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</si>
  <si>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</si>
  <si>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</si>
  <si>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</si>
  <si>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01.06.2012.</t>
  </si>
  <si>
    <t>29.12.2011.</t>
  </si>
  <si>
    <t>AZ Auto Hrvatska ZDMF</t>
  </si>
  <si>
    <t>AZ Dalekovod ZDMF</t>
  </si>
  <si>
    <t>AZ Hrvatska kontrola zračne plovidbe ZDMF</t>
  </si>
  <si>
    <t>AZ VIP ZDMF</t>
  </si>
  <si>
    <t>AZ ZABA ZDMF</t>
  </si>
  <si>
    <t>AZ Zagreb ZDMF</t>
  </si>
  <si>
    <t>CROATIA OSIGURANJE ZDMF</t>
  </si>
  <si>
    <t xml:space="preserve">ZDMF AUTOCESTA RIJEKA - ZAGREB </t>
  </si>
  <si>
    <t>ZDMF HAC</t>
  </si>
  <si>
    <t>ZDMF HEP grupe</t>
  </si>
  <si>
    <t>Cestarski ZDMF</t>
  </si>
  <si>
    <t xml:space="preserve">ZDMF Ericsson Nikola Tesla </t>
  </si>
  <si>
    <t xml:space="preserve">ZDMF Hrvatskog liječničkog sindikata  </t>
  </si>
  <si>
    <t>ZDMF Novinar</t>
  </si>
  <si>
    <t xml:space="preserve">ZDMF Sindikata hrvatskih željezničara </t>
  </si>
  <si>
    <t xml:space="preserve">ZDMF T-HT </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</si>
  <si>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</si>
  <si>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</si>
  <si>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</si>
  <si>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</si>
  <si>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as at</t>
    </r>
    <r>
      <rPr>
        <i/>
        <vertAlign val="superscript"/>
        <sz val="8"/>
        <color indexed="12"/>
        <rFont val="Arial"/>
        <family val="2"/>
      </rPr>
      <t>1</t>
    </r>
  </si>
  <si>
    <r>
      <t>Broj novozaključenih  ugovora u razdoblju</t>
    </r>
    <r>
      <rPr>
        <vertAlign val="superscript"/>
        <sz val="8"/>
        <rFont val="Arial"/>
        <family val="2"/>
        <charset val="238"/>
      </rPr>
      <t xml:space="preserve">1 
</t>
    </r>
    <r>
      <rPr>
        <i/>
        <sz val="8"/>
        <color indexed="12"/>
        <rFont val="Arial"/>
        <family val="2"/>
        <charset val="238"/>
      </rPr>
      <t>Number of active contracts in the period</t>
    </r>
    <r>
      <rPr>
        <i/>
        <vertAlign val="superscript"/>
        <sz val="8"/>
        <color indexed="12"/>
        <rFont val="Arial"/>
        <family val="2"/>
      </rPr>
      <t>1</t>
    </r>
  </si>
  <si>
    <r>
      <t xml:space="preserve">Broj leasing društava  
</t>
    </r>
    <r>
      <rPr>
        <i/>
        <sz val="9"/>
        <color indexed="12"/>
        <rFont val="Arial"/>
        <family val="2"/>
        <charset val="238"/>
      </rPr>
      <t>Number of leasing
companies</t>
    </r>
  </si>
  <si>
    <r>
      <t xml:space="preserve">Vrijednost novozaključenih ugovora (ugovorena / financirana vrijednost) </t>
    </r>
    <r>
      <rPr>
        <vertAlign val="superscript"/>
        <sz val="9"/>
        <rFont val="Arial"/>
        <family val="2"/>
        <charset val="238"/>
      </rPr>
      <t xml:space="preserve">2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2</t>
    </r>
    <r>
      <rPr>
        <i/>
        <sz val="9"/>
        <color rgb="FF0000FF"/>
        <rFont val="Arial"/>
        <family val="2"/>
      </rPr>
      <t xml:space="preserve"> in the period</t>
    </r>
  </si>
  <si>
    <r>
      <t xml:space="preserve">Plovila / </t>
    </r>
    <r>
      <rPr>
        <i/>
        <sz val="7"/>
        <color indexed="12"/>
        <rFont val="Arial"/>
        <family val="2"/>
        <charset val="238"/>
      </rPr>
      <t>Vessels</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</si>
  <si>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</si>
  <si>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indexed="12"/>
        <rFont val="Arial"/>
        <family val="2"/>
        <charset val="238"/>
      </rPr>
      <t>Outstanding contractual value in the operating lease portfolio structure -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t>
    </r>
    <r>
      <rPr>
        <sz val="8"/>
        <rFont val="Arial"/>
        <family val="2"/>
        <charset val="238"/>
      </rPr>
      <t xml:space="preserve">
</t>
    </r>
  </si>
  <si>
    <r>
      <t>u tisućama kuna/</t>
    </r>
    <r>
      <rPr>
        <i/>
        <sz val="8"/>
        <color rgb="FF0000FF"/>
        <rFont val="Arial"/>
        <family val="2"/>
      </rPr>
      <t>in thousand HRK</t>
    </r>
  </si>
  <si>
    <t xml:space="preserve">Grafikon 20: Godišnja promjena vrijednosti aktivnih ugovora </t>
  </si>
  <si>
    <t xml:space="preserve">Chart 20: Annual change in value of active contracts </t>
  </si>
  <si>
    <t>Grafikon 14: Broj korisnika i broj 
ugovora u zadnjih godinu dana</t>
  </si>
  <si>
    <t>Chart 14: Number of pensioners
and contracts over the past year</t>
  </si>
  <si>
    <t>Tablica 22: Broj korisnika i broj ugovora u zadnjih godinu dana</t>
  </si>
  <si>
    <t>Table 22: Number of pensioners
and contracts over the past year</t>
  </si>
  <si>
    <r>
      <t xml:space="preserve">Korisnici*
</t>
    </r>
    <r>
      <rPr>
        <i/>
        <sz val="10"/>
        <color indexed="12"/>
        <rFont val="Arial"/>
        <family val="2"/>
      </rPr>
      <t>Pensioners*</t>
    </r>
  </si>
  <si>
    <t>Grafikon 16: Broj korisnika i broj 
ugovora u zadnjih godinu dana</t>
  </si>
  <si>
    <t>Chart 16: Number of pensioners
and contracts over the past year</t>
  </si>
  <si>
    <t>Tablica 24: Broj korisnika i broj ugovora u zadnjih godinu dana</t>
  </si>
  <si>
    <t>Table 24: Number of pensioners
and contracts over the past year</t>
  </si>
  <si>
    <t>*Posljednjim dopunama Zakona o mirovinskim osiguravajućim društvima i isplati mirovina na temelju individualne kapitalizirane štednje („Narodne novine“ br. 114/11), a u smislu odredbi članka 103.a stavka 1. korisnicima mirovina, koji su na svoj zahtjev pristupili obveznom mirovinskom osiguranju na temelju individualne kapitalizirane štednje, omogućeno je da im se odredi i isplaćuje mirovina kao da su bili osigurani samo u obveznom mirovinskom osiguranju na temelju generacijske solidarnosti, uz uvjet da korisnik mirovine zahtjev za određivanje mirovine prema ovome članku podnese osiguravajućem društvu u roku od 90 dana od dana stupanja na snagu ovoga zakona.</t>
  </si>
  <si>
    <t xml:space="preserve">*The latest Amendments to the Act on Pension Insurance Companies and Payment of Pension Annuities Based on Individual Capitalised Savings (Official Gazette 114/11), namely Article 103a, paragraph 1, enabled pension beneficiaries who have joined the mandatory pension scheme based on individual capitalised savings at their own request to have their pension annuities determined and paid under the same terms as if they had been insured only within the mandatory pension scheme based on solidarity between generations, provided that the pension beneficiary submits the application for determination of the pension (in accordance with that Article) to the pension insurance company within 90 days from the entry into force of the said Act. </t>
  </si>
  <si>
    <t>Table 22: Number of pensioners and contracts over the past year</t>
  </si>
  <si>
    <t>Grafikon 14: Broj korisnika i broj ugovora u zadnjih godinu dana</t>
  </si>
  <si>
    <t>Chart 14: Number of pensioners and contracts over the past year</t>
  </si>
  <si>
    <t>Table 24: Number of pesioners and contracts over the past year</t>
  </si>
  <si>
    <t>Grafikon 16: Broj korisnika i broj ugovora u zadnjih godinu dana</t>
  </si>
  <si>
    <t>Chart 16: Number of pensioners and contracts over the past year</t>
  </si>
  <si>
    <r>
      <t xml:space="preserve">Potraživanja  
</t>
    </r>
    <r>
      <rPr>
        <b/>
        <i/>
        <sz val="7"/>
        <color rgb="FF0000FF"/>
        <rFont val="Arial"/>
        <family val="2"/>
      </rPr>
      <t>Receivables</t>
    </r>
  </si>
  <si>
    <r>
      <t xml:space="preserve">Municipalne obveznice  
</t>
    </r>
    <r>
      <rPr>
        <i/>
        <sz val="7"/>
        <color rgb="FF0000FF"/>
        <rFont val="Arial"/>
        <family val="2"/>
      </rPr>
      <t>Municipal bonds</t>
    </r>
  </si>
  <si>
    <r>
      <t xml:space="preserve">Depoziti  
</t>
    </r>
    <r>
      <rPr>
        <i/>
        <sz val="7"/>
        <color rgb="FF0000FF"/>
        <rFont val="Arial"/>
        <family val="2"/>
      </rPr>
      <t>Deposits</t>
    </r>
  </si>
  <si>
    <r>
      <t xml:space="preserve">Dionice + GDR 
</t>
    </r>
    <r>
      <rPr>
        <i/>
        <sz val="7"/>
        <color rgb="FF0000FF"/>
        <rFont val="Arial"/>
        <family val="2"/>
      </rPr>
      <t>Shares and GDRs</t>
    </r>
  </si>
  <si>
    <r>
      <t xml:space="preserve">DOMAĆA IMOVINA 
</t>
    </r>
    <r>
      <rPr>
        <b/>
        <i/>
        <sz val="7"/>
        <color rgb="FF0000FF"/>
        <rFont val="Arial"/>
        <family val="2"/>
      </rPr>
      <t>DOMESTIC ASSETS</t>
    </r>
  </si>
  <si>
    <r>
      <t xml:space="preserve">Depoziti 
</t>
    </r>
    <r>
      <rPr>
        <i/>
        <sz val="7"/>
        <color rgb="FF0000FF"/>
        <rFont val="Arial"/>
        <family val="2"/>
      </rPr>
      <t>Deposits</t>
    </r>
  </si>
  <si>
    <r>
      <t xml:space="preserve">Dionice  
</t>
    </r>
    <r>
      <rPr>
        <i/>
        <sz val="7"/>
        <color rgb="FF0000FF"/>
        <rFont val="Arial"/>
        <family val="2"/>
      </rPr>
      <t>Shares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</si>
  <si>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</si>
  <si>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</si>
  <si>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</si>
  <si>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</si>
  <si>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</si>
  <si>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</si>
  <si>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</si>
  <si>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</si>
  <si>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</si>
  <si>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</si>
  <si>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</si>
  <si>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2012.</t>
  </si>
  <si>
    <r>
      <t xml:space="preserve">Ostale OTC transakcije
</t>
    </r>
    <r>
      <rPr>
        <i/>
        <sz val="9"/>
        <color rgb="FF0000FF"/>
        <rFont val="Arial"/>
        <family val="2"/>
      </rPr>
      <t>Other OTC transactions</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</si>
  <si>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2</t>
    </r>
  </si>
  <si>
    <r>
      <t xml:space="preserve">Promjena u %
</t>
    </r>
    <r>
      <rPr>
        <i/>
        <sz val="8"/>
        <color indexed="12"/>
        <rFont val="Arial"/>
        <family val="2"/>
        <charset val="238"/>
      </rPr>
      <t>Change in %</t>
    </r>
  </si>
  <si>
    <t>IMPULS-LEASING d.o.o.</t>
  </si>
  <si>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</si>
  <si>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</si>
  <si>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</si>
  <si>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</si>
  <si>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</si>
  <si>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</si>
  <si>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</si>
  <si>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</si>
  <si>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</si>
  <si>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</si>
  <si>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</si>
  <si>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</si>
  <si>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</si>
  <si>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</si>
  <si>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</si>
  <si>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19 - Životno osiguranje /</t>
    </r>
    <r>
      <rPr>
        <i/>
        <sz val="8"/>
        <color indexed="12"/>
        <rFont val="Arial"/>
        <family val="2"/>
        <charset val="238"/>
      </rPr>
      <t xml:space="preserve"> </t>
    </r>
    <r>
      <rPr>
        <i/>
        <sz val="8"/>
        <color indexed="12"/>
        <rFont val="Arial"/>
        <family val="2"/>
      </rPr>
      <t xml:space="preserve">Life assurance </t>
    </r>
  </si>
  <si>
    <r>
      <t xml:space="preserve">13 - Ostala osiguranja od odgovornosti / </t>
    </r>
    <r>
      <rPr>
        <sz val="8"/>
        <color indexed="48"/>
        <rFont val="Arial"/>
        <family val="2"/>
        <charset val="238"/>
      </rPr>
      <t xml:space="preserve"> </t>
    </r>
    <r>
      <rPr>
        <i/>
        <sz val="8"/>
        <color indexed="12"/>
        <rFont val="Arial"/>
        <family val="2"/>
      </rPr>
      <t>Other liability insurance lines</t>
    </r>
  </si>
  <si>
    <t>31.3.2013.</t>
  </si>
  <si>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</si>
  <si>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</si>
  <si>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t>31.03.2013.</t>
  </si>
  <si>
    <t>Tablica 10.1: Prinosi OMF-ova</t>
  </si>
  <si>
    <t>Table 10.1: OMFs' rates of return</t>
  </si>
  <si>
    <r>
      <t xml:space="preserve">Naziv fonda
</t>
    </r>
    <r>
      <rPr>
        <i/>
        <sz val="8"/>
        <color indexed="12"/>
        <rFont val="Arial"/>
        <family val="2"/>
      </rPr>
      <t>Fund name</t>
    </r>
  </si>
  <si>
    <r>
      <t xml:space="preserve">Od početka godine
</t>
    </r>
    <r>
      <rPr>
        <i/>
        <sz val="8"/>
        <color rgb="FF0000FF"/>
        <rFont val="Arial"/>
        <family val="2"/>
      </rPr>
      <t>Year-to-date</t>
    </r>
  </si>
  <si>
    <r>
      <t xml:space="preserve">Zadnjih 12 mjeseci
</t>
    </r>
    <r>
      <rPr>
        <i/>
        <sz val="8"/>
        <color rgb="FF0000FF"/>
        <rFont val="Arial"/>
        <family val="2"/>
      </rPr>
      <t>Year-on-year</t>
    </r>
  </si>
  <si>
    <r>
      <t xml:space="preserve">Anualizirani od 30.04.2002.
</t>
    </r>
    <r>
      <rPr>
        <i/>
        <sz val="8"/>
        <color rgb="FF0000FF"/>
        <rFont val="Arial"/>
        <family val="2"/>
      </rPr>
      <t>Annualized since 30 April 2002</t>
    </r>
  </si>
  <si>
    <t>Mirex</t>
  </si>
  <si>
    <t>Najmanja</t>
  </si>
  <si>
    <t>Min</t>
  </si>
  <si>
    <t>Najveća</t>
  </si>
  <si>
    <t>Max</t>
  </si>
  <si>
    <t>Raspon</t>
  </si>
  <si>
    <t>Range</t>
  </si>
  <si>
    <t xml:space="preserve">Capital Private 1 </t>
  </si>
  <si>
    <t>NETA Global Developed</t>
  </si>
  <si>
    <t>NETA MultiCash</t>
  </si>
  <si>
    <t>NETA New Europe</t>
  </si>
  <si>
    <t>NETA Private</t>
  </si>
  <si>
    <t>NETA US Algorithm</t>
  </si>
  <si>
    <t>ST INVEST d.o.o.</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</si>
  <si>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</si>
  <si>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t>Lipanj 2013.</t>
  </si>
  <si>
    <t>June 2013</t>
  </si>
  <si>
    <r>
      <t xml:space="preserve">Broj osiguranja 
</t>
    </r>
    <r>
      <rPr>
        <b/>
        <i/>
        <sz val="8"/>
        <color rgb="FF0000FF"/>
        <rFont val="Arial"/>
        <family val="2"/>
      </rPr>
      <t>Number of policies</t>
    </r>
  </si>
  <si>
    <r>
      <t xml:space="preserve">Šifra  
</t>
    </r>
    <r>
      <rPr>
        <b/>
        <i/>
        <sz val="8"/>
        <color rgb="FF0000FF"/>
        <rFont val="Arial"/>
        <family val="2"/>
      </rPr>
      <t>Code</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</si>
  <si>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2</t>
    </r>
    <r>
      <rPr>
        <i/>
        <sz val="9"/>
        <color indexed="12"/>
        <rFont val="Arial"/>
        <family val="2"/>
        <charset val="238"/>
      </rPr>
      <t xml:space="preserve"> in period</t>
    </r>
  </si>
  <si>
    <t xml:space="preserve">Erste Adriatic Bond </t>
  </si>
  <si>
    <t xml:space="preserve">Napomene: </t>
  </si>
  <si>
    <t>- Društvo Helios Vienna Insurance Group d.d. od 31. svibnja 2013. pripojeno je društvu Kvarner Vienna Insurance Group d.d. koje je preuzelo sva prava i obveze pripojenog  društva.</t>
  </si>
  <si>
    <t>Društvo Kvarner Vienna Insurance Group d.d. nadalje  posluje pod imenom Wiener osiguranje Vienna Insurance Group d.d.</t>
  </si>
  <si>
    <t>Remarks:</t>
  </si>
  <si>
    <t>- As of 31 May 2013 Helios Vienna Insurance Group d.d. has been merged to the company Kvarner Vienna Insurance Group d.d. which has taken over all of its claims and liabilities.</t>
  </si>
  <si>
    <t xml:space="preserve"> Kvarner Vienna Insurance Group d.d. is conducting business operations under the name Wiener osiguranje Vienna Insurance Group d.d.</t>
  </si>
  <si>
    <r>
      <t>P r o m j e n a   /</t>
    </r>
    <r>
      <rPr>
        <b/>
        <i/>
        <sz val="10"/>
        <color indexed="12"/>
        <rFont val="Arial"/>
        <family val="2"/>
        <charset val="238"/>
      </rPr>
      <t xml:space="preserve">  C h a n g e</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</si>
  <si>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i/>
        <sz val="8"/>
        <color rgb="FF0000FF"/>
        <rFont val="Arial"/>
        <family val="2"/>
      </rPr>
      <t>The concluded contract value seen at the operating lease portfolio structure - relates to the total concluded amount which is equal to the sum of all rents (without VAT) by contract on operating lease; the mentioned amount does not include residual value.The financed contract value seen at the finance lease portfolio structure – relates to the amount of financing by which the lessee is financed (principal) by contract on finance lease concluded in the reporting period.</t>
    </r>
  </si>
  <si>
    <r>
      <t>Table 1: Mandatory pension fund's (OMF's) membership</t>
    </r>
    <r>
      <rPr>
        <b/>
        <i/>
        <vertAlign val="superscript"/>
        <sz val="9"/>
        <color rgb="FF0000FF"/>
        <rFont val="Arial"/>
        <family val="2"/>
        <charset val="238"/>
      </rPr>
      <t>1)</t>
    </r>
  </si>
  <si>
    <r>
      <t>Tablica 1: Članstvo obveznih mirovinskih fondova (OMF-ova)</t>
    </r>
    <r>
      <rPr>
        <b/>
        <vertAlign val="superscript"/>
        <sz val="10"/>
        <color theme="1"/>
        <rFont val="Arial"/>
        <family val="2"/>
        <charset val="238"/>
      </rPr>
      <t>1)</t>
    </r>
  </si>
  <si>
    <t>Stavka / Item</t>
  </si>
  <si>
    <r>
      <t xml:space="preserve">Udjel u ukupnom broju članova (u %)
</t>
    </r>
    <r>
      <rPr>
        <b/>
        <i/>
        <sz val="8"/>
        <color rgb="FF0000FF"/>
        <rFont val="Arial"/>
        <family val="2"/>
      </rPr>
      <t>Share in total membership (in %)</t>
    </r>
  </si>
  <si>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</si>
  <si>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</si>
  <si>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</si>
  <si>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</si>
  <si>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Prelasci u drugi OMF 
</t>
    </r>
    <r>
      <rPr>
        <i/>
        <sz val="8"/>
        <color rgb="FF0000FF"/>
        <rFont val="Arial"/>
        <family val="2"/>
      </rPr>
      <t>Transfer to other OMF</t>
    </r>
  </si>
  <si>
    <r>
      <t xml:space="preserve">Prelasci iz drugih fondova
</t>
    </r>
    <r>
      <rPr>
        <i/>
        <sz val="8"/>
        <color rgb="FF0000FF"/>
        <rFont val="Arial"/>
        <family val="2"/>
      </rPr>
      <t>Transfer from other OMF</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</si>
  <si>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</si>
  <si>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</si>
  <si>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</si>
  <si>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</si>
  <si>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</si>
  <si>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</si>
  <si>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</si>
  <si>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Tablica 8: Naknade od uplaćenih doprinosa</t>
    </r>
    <r>
      <rPr>
        <b/>
        <vertAlign val="superscript"/>
        <sz val="10"/>
        <color theme="1"/>
        <rFont val="Arial"/>
        <family val="2"/>
        <charset val="238"/>
      </rPr>
      <t>2)</t>
    </r>
    <r>
      <rPr>
        <b/>
        <sz val="10"/>
        <color theme="1"/>
        <rFont val="Arial"/>
        <family val="2"/>
        <charset val="238"/>
      </rPr>
      <t xml:space="preserve">proslijeđene OMD-ovima </t>
    </r>
  </si>
  <si>
    <r>
      <t>Tablica 12: Članstvo ODMF-ova</t>
    </r>
    <r>
      <rPr>
        <b/>
        <vertAlign val="superscript"/>
        <sz val="10"/>
        <color theme="1"/>
        <rFont val="Arial"/>
        <family val="2"/>
        <charset val="238"/>
      </rPr>
      <t xml:space="preserve">1) </t>
    </r>
  </si>
  <si>
    <r>
      <t>Tablica 14: Bruto mirovinski doprinosi uplaćeni ODMF-ovima</t>
    </r>
    <r>
      <rPr>
        <b/>
        <vertAlign val="superscript"/>
        <sz val="10"/>
        <color theme="1"/>
        <rFont val="Arial"/>
        <family val="2"/>
        <charset val="238"/>
      </rPr>
      <t xml:space="preserve">1) </t>
    </r>
  </si>
  <si>
    <r>
      <t>Tablica 16: Vrijednosti obračunskih jedinica i prinosi</t>
    </r>
    <r>
      <rPr>
        <b/>
        <vertAlign val="superscript"/>
        <sz val="10"/>
        <color theme="1"/>
        <rFont val="Arial"/>
        <family val="2"/>
      </rPr>
      <t>1)</t>
    </r>
    <r>
      <rPr>
        <b/>
        <sz val="10"/>
        <color theme="1"/>
        <rFont val="Arial"/>
        <family val="2"/>
      </rPr>
      <t>ODMF-ova</t>
    </r>
  </si>
  <si>
    <r>
      <t>Tablica 18: Podaci o zatvorenim dobrovoljnim mirovinskim fondovima (ZDMF-ovima)</t>
    </r>
    <r>
      <rPr>
        <b/>
        <vertAlign val="superscript"/>
        <sz val="9"/>
        <color theme="1"/>
        <rFont val="Arial"/>
        <family val="2"/>
        <charset val="238"/>
      </rPr>
      <t>1</t>
    </r>
  </si>
  <si>
    <r>
      <t xml:space="preserve">Kvartalni podaci
</t>
    </r>
    <r>
      <rPr>
        <b/>
        <i/>
        <sz val="10"/>
        <color rgb="FF0000FF"/>
        <rFont val="Arial"/>
        <family val="2"/>
      </rPr>
      <t>Quarterly data</t>
    </r>
  </si>
  <si>
    <t>30.6.2013.</t>
  </si>
  <si>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</si>
  <si>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Plaćeni troškovi budućeg razdoblja i nedospjela naplata prihoda  
</t>
    </r>
    <r>
      <rPr>
        <i/>
        <sz val="8"/>
        <color rgb="FF0000FF"/>
        <rFont val="Arial"/>
        <family val="2"/>
      </rPr>
      <t>Prepayments and accrued income</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</si>
  <si>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</si>
  <si>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</si>
  <si>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</si>
  <si>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t>30.06.2013.</t>
  </si>
  <si>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</si>
  <si>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</si>
  <si>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</si>
  <si>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</si>
  <si>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rgb="FF0000FF"/>
        <rFont val="Arial"/>
        <family val="2"/>
      </rPr>
      <t xml:space="preserve">Outstanding contractual value in the operating lease portfolio structure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 
</t>
    </r>
  </si>
  <si>
    <r>
      <t>Vrijednost aktivnih ugovora (nedospjela ugovorena vrijednost - nedospjela potraživanja)</t>
    </r>
    <r>
      <rPr>
        <vertAlign val="superscript"/>
        <sz val="9"/>
        <rFont val="Arial"/>
        <family val="2"/>
      </rPr>
      <t>2</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2</t>
    </r>
    <r>
      <rPr>
        <i/>
        <sz val="9"/>
        <color rgb="FF0000FF"/>
        <rFont val="Arial"/>
        <family val="2"/>
      </rPr>
      <t xml:space="preserve"> as at</t>
    </r>
  </si>
  <si>
    <t>NETA Capital Croatia d.d.</t>
  </si>
  <si>
    <t>Raiffeisen New Europe</t>
  </si>
  <si>
    <t>HRV. MIR. INV. DRUŠTVO d.o.o.</t>
  </si>
  <si>
    <t>30.9.2013.</t>
  </si>
  <si>
    <r>
      <rPr>
        <b/>
        <sz val="10"/>
        <color indexed="8"/>
        <rFont val="Arial"/>
        <family val="2"/>
      </rPr>
      <t>Promet unutar knjige ponuda /</t>
    </r>
    <r>
      <rPr>
        <b/>
        <i/>
        <sz val="10"/>
        <color indexed="12"/>
        <rFont val="Arial"/>
        <family val="2"/>
      </rPr>
      <t xml:space="preserve"> </t>
    </r>
    <r>
      <rPr>
        <b/>
        <i/>
        <sz val="10"/>
        <color rgb="FF0000FF"/>
        <rFont val="Arial"/>
        <family val="2"/>
      </rPr>
      <t>Orderbook Turnover</t>
    </r>
  </si>
  <si>
    <r>
      <rPr>
        <b/>
        <sz val="10"/>
        <color indexed="8"/>
        <rFont val="Arial"/>
        <family val="2"/>
      </rPr>
      <t>Volumen unutar knjige ponuda /</t>
    </r>
    <r>
      <rPr>
        <b/>
        <sz val="10"/>
        <color rgb="FF0000FF"/>
        <rFont val="Arial"/>
        <family val="2"/>
      </rPr>
      <t xml:space="preserve"> </t>
    </r>
    <r>
      <rPr>
        <b/>
        <i/>
        <sz val="10"/>
        <color rgb="FF0000FF"/>
        <rFont val="Arial"/>
        <family val="2"/>
      </rPr>
      <t>Orderbook Volume</t>
    </r>
  </si>
  <si>
    <t>30.09.2013.</t>
  </si>
  <si>
    <t>Erste Asset Management d.o.o.</t>
  </si>
  <si>
    <t>Prosinac 2013.</t>
  </si>
  <si>
    <t>December 2013</t>
  </si>
  <si>
    <t>2013.</t>
  </si>
  <si>
    <t>31.12.2013.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</si>
  <si>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</si>
  <si>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</si>
  <si>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t xml:space="preserve">Tablica 33: Otvoreni investicijski fondovi s javnom ponudom / UCITS fondovi * </t>
  </si>
  <si>
    <t xml:space="preserve">Table 33: Open-end Investment funds / UCITS funds * </t>
  </si>
  <si>
    <r>
      <t xml:space="preserve">Hermes </t>
    </r>
    <r>
      <rPr>
        <b/>
        <vertAlign val="superscript"/>
        <sz val="8"/>
        <color rgb="FFFF0000"/>
        <rFont val="Arial"/>
        <family val="2"/>
      </rPr>
      <t>1</t>
    </r>
  </si>
  <si>
    <r>
      <t>Vrsta</t>
    </r>
    <r>
      <rPr>
        <b/>
        <vertAlign val="superscript"/>
        <sz val="9"/>
        <rFont val="Arial"/>
        <family val="2"/>
      </rPr>
      <t>**</t>
    </r>
  </si>
  <si>
    <r>
      <t>Type</t>
    </r>
    <r>
      <rPr>
        <i/>
        <vertAlign val="superscript"/>
        <sz val="9"/>
        <color rgb="FF0000FF"/>
        <rFont val="Arial"/>
        <family val="2"/>
        <charset val="238"/>
      </rPr>
      <t>**</t>
    </r>
  </si>
  <si>
    <r>
      <rPr>
        <sz val="9"/>
        <rFont val="Arial"/>
        <family val="2"/>
      </rPr>
      <t>**</t>
    </r>
    <r>
      <rPr>
        <sz val="7"/>
        <rFont val="Arial"/>
        <family val="2"/>
        <charset val="238"/>
      </rPr>
      <t xml:space="preserve"> N - novčani, O - obveznički, M - mješoviti, D - dionički / </t>
    </r>
    <r>
      <rPr>
        <i/>
        <sz val="7"/>
        <color rgb="FF0000FF"/>
        <rFont val="Arial"/>
        <family val="2"/>
      </rPr>
      <t>N - money, O - bond, M - balanced, D - equity</t>
    </r>
  </si>
  <si>
    <r>
      <rPr>
        <sz val="9"/>
        <rFont val="Arial"/>
        <family val="2"/>
      </rPr>
      <t>**</t>
    </r>
    <r>
      <rPr>
        <sz val="7"/>
        <rFont val="Arial"/>
        <family val="2"/>
        <charset val="238"/>
      </rPr>
      <t xml:space="preserve"> N - novčani, O - obveznički, M - mješoviti, D - dionički, I - ostali *** / </t>
    </r>
    <r>
      <rPr>
        <i/>
        <sz val="7"/>
        <color rgb="FF0000FF"/>
        <rFont val="Arial"/>
        <family val="2"/>
      </rPr>
      <t>N - money, O - bond, M - balanced, D - equity, I - other ***</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</si>
  <si>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</si>
  <si>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</si>
  <si>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</si>
  <si>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</si>
  <si>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</si>
  <si>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</si>
  <si>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UCITS fondovi
</t>
    </r>
    <r>
      <rPr>
        <i/>
        <sz val="7"/>
        <color rgb="FF0000FF"/>
        <rFont val="Arial"/>
        <family val="2"/>
      </rPr>
      <t>UCITS funds</t>
    </r>
  </si>
  <si>
    <t xml:space="preserve">Table 11: OMFs' investment structure </t>
  </si>
  <si>
    <t xml:space="preserve">Tablica 17: Struktura ulaganja ODMF-ova </t>
  </si>
  <si>
    <t xml:space="preserve">Table 17: ODMFs' investment structure </t>
  </si>
  <si>
    <r>
      <t xml:space="preserve">Neto imovina 
</t>
    </r>
    <r>
      <rPr>
        <b/>
        <i/>
        <sz val="7"/>
        <color rgb="FF0000FF"/>
        <rFont val="Arial"/>
        <family val="2"/>
      </rPr>
      <t>Net assets</t>
    </r>
  </si>
  <si>
    <r>
      <t xml:space="preserve">Neto imovina  
</t>
    </r>
    <r>
      <rPr>
        <b/>
        <i/>
        <sz val="8"/>
        <color rgb="FF0000FF"/>
        <rFont val="Arial"/>
        <family val="2"/>
      </rPr>
      <t>Net assets</t>
    </r>
  </si>
  <si>
    <t xml:space="preserve">Tablica 11: Struktura ulaganja OMF- ova </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</si>
  <si>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</si>
  <si>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</si>
  <si>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t xml:space="preserve">Tablica 35: Osnovni alternativni investicijski fondovi s privatnom ponudom * </t>
  </si>
  <si>
    <t xml:space="preserve">Table 35: Base alternative Investment funds with private offering * </t>
  </si>
  <si>
    <t>Tablica 34: Struktura ulaganja UCITS fondova *</t>
  </si>
  <si>
    <t>Table 34: UCITS funds investment structure*</t>
  </si>
  <si>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</si>
  <si>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</si>
  <si>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</si>
  <si>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t>POLUGODIŠNJI PODACI</t>
  </si>
  <si>
    <t xml:space="preserve"> Fondovi za gospodarsku suradnju</t>
  </si>
  <si>
    <t>Tablica 37: Alternativni investicijski fondovi rizičnog kapitala s privatnom ponudom</t>
  </si>
  <si>
    <t>Funds for Economic Cooperation</t>
  </si>
  <si>
    <t>Table 37: Venture capital open end alternative investment funds with private offering</t>
  </si>
  <si>
    <r>
      <t xml:space="preserve">Planirana veličina fonda
</t>
    </r>
    <r>
      <rPr>
        <b/>
        <i/>
        <sz val="8"/>
        <color rgb="FF0000FF"/>
        <rFont val="Arial"/>
        <family val="2"/>
      </rPr>
      <t>Planned size of the fund</t>
    </r>
  </si>
  <si>
    <r>
      <t xml:space="preserve">Kvalificirani ulagatelj  (HBOR)
</t>
    </r>
    <r>
      <rPr>
        <b/>
        <i/>
        <sz val="8"/>
        <color rgb="FF0000FF"/>
        <rFont val="Arial"/>
        <family val="2"/>
      </rPr>
      <t xml:space="preserve">Qualified investor(HBOR) </t>
    </r>
  </si>
  <si>
    <r>
      <t xml:space="preserve">stranica / </t>
    </r>
    <r>
      <rPr>
        <i/>
        <sz val="8"/>
        <color indexed="12"/>
        <rFont val="Arial"/>
        <family val="2"/>
        <charset val="238"/>
      </rPr>
      <t>page</t>
    </r>
    <r>
      <rPr>
        <sz val="8"/>
        <rFont val="Arial"/>
        <family val="2"/>
        <charset val="238"/>
      </rPr>
      <t xml:space="preserve"> 31</t>
    </r>
  </si>
  <si>
    <t xml:space="preserve">Tablica 38: Zatvoreni alternativni investicijski fondovi s javnom ponudom </t>
  </si>
  <si>
    <t xml:space="preserve">Table 38: Closed-end alternative investment funds with public offering </t>
  </si>
  <si>
    <t xml:space="preserve">Tablica 39: Zatvoreni alternativni investicijski fondovi s javnom ponudom za ulaganje u nekretnine </t>
  </si>
  <si>
    <t xml:space="preserve">Table 39: Closed-end alternative investment funds with public offering in real estate </t>
  </si>
  <si>
    <t xml:space="preserve">Tablica 40: Investicijski fondovi osnovani posebnim zakonom </t>
  </si>
  <si>
    <t xml:space="preserve">Table 40: Investment Funds established under special legal act </t>
  </si>
  <si>
    <t xml:space="preserve">Tablica 41: Broj registriranih leasing društava na dan </t>
  </si>
  <si>
    <t xml:space="preserve">Table 41: Number of registered leasing companies as at </t>
  </si>
  <si>
    <t>Tablica 42: Izvještaj o strukturi portfelja po vrstama leasinga/zajma - aktivni ugovori</t>
  </si>
  <si>
    <t>Table 42: Report on the portfolio structure by type of leasing/loan  - active contracts</t>
  </si>
  <si>
    <t>Tablica 43: Izvještaj o strukturi portfelja po vrstama leasinga  - novozaključeni  ugovori</t>
  </si>
  <si>
    <t>Table 43: Report on the portfolio structure by type of leasing  - newly concluded contracts</t>
  </si>
  <si>
    <t xml:space="preserve">Tablica 44: Skraćeni izvještaj o  agregiranom financijskom položaju leasing društava </t>
  </si>
  <si>
    <t xml:space="preserve">Table 44: Abbreviated report on the aggregate financial position of leasing companies </t>
  </si>
  <si>
    <t>Tablica 45: Izvještaj o strukturi portfelja prema objektu - aktivni ugovori</t>
  </si>
  <si>
    <t>Table 45: Report on the portfolio structure by leased asset - active contracts</t>
  </si>
  <si>
    <t>Tablica 46: Izvještaj o struktura portfelja prema objektu - novozaključeni ugovori</t>
  </si>
  <si>
    <t>Table 46: Reprt on the portfolio structure by leased asset - newly concluded contracts</t>
  </si>
  <si>
    <t>Tablica 47: Izvještaj o strukturi portfelja po leasing društvima</t>
  </si>
  <si>
    <t>Table 47: Report on the portfolio structure by leasing companies</t>
  </si>
  <si>
    <t xml:space="preserve">Tablica 48: Skraćeni izvještaj o agregiranoj sveobuhvatnoj dobiti leasing društava </t>
  </si>
  <si>
    <t xml:space="preserve">Table 48: Abbreviated report on the aggregate comprehensive increase of leasing companies </t>
  </si>
  <si>
    <t xml:space="preserve">Tablica 49:  Skraćeni prikaz agregirane bilance factoring društava </t>
  </si>
  <si>
    <t xml:space="preserve">Table 49: Abbreviated overview of the aggregate balance sheet of factoring companies </t>
  </si>
  <si>
    <t xml:space="preserve">Tablica 50: Skraćeni prikaz agregiranog računa dobiti i gubitka factoring društava </t>
  </si>
  <si>
    <t xml:space="preserve">Table 50: Abbreviated overview of the aggregate profit and loss account of factoring companies </t>
  </si>
  <si>
    <t xml:space="preserve">Tablica 51: Skraćeni prikaz agregiranog volumena transakcija* factoring društava </t>
  </si>
  <si>
    <t xml:space="preserve">Table 51: Abbreviated overview of the aggregate transactions volume* of factoring companies </t>
  </si>
  <si>
    <t>Tablica 36: Alternativni investicijski fondovi rizičnog kapitala s privatnom ponudom</t>
  </si>
  <si>
    <t>Table 36: Venture capital open end alternative investment funds with private offering</t>
  </si>
  <si>
    <r>
      <t xml:space="preserve">Vrsta **
</t>
    </r>
    <r>
      <rPr>
        <b/>
        <i/>
        <sz val="8"/>
        <color rgb="FF0000FF"/>
        <rFont val="Arial"/>
        <family val="2"/>
        <charset val="238"/>
      </rPr>
      <t>Type **</t>
    </r>
  </si>
  <si>
    <r>
      <t xml:space="preserve">UCITS i OIF s javnom ponudom
</t>
    </r>
    <r>
      <rPr>
        <i/>
        <sz val="7"/>
        <color rgb="FF0000FF"/>
        <rFont val="Arial"/>
        <family val="2"/>
      </rPr>
      <t>UCITS and OIF with public offering</t>
    </r>
  </si>
  <si>
    <r>
      <rPr>
        <sz val="8"/>
        <rFont val="Arial"/>
        <family val="2"/>
      </rPr>
      <t xml:space="preserve">02 - Zdravstveno osiguranje </t>
    </r>
    <r>
      <rPr>
        <sz val="8"/>
        <color rgb="FF0000FF"/>
        <rFont val="Arial"/>
        <family val="2"/>
      </rPr>
      <t>/ Health insurance</t>
    </r>
  </si>
  <si>
    <t>SEMIANNUAL  DATA</t>
  </si>
  <si>
    <t>Tablica 33: Otvoreni investicijski fondovi / UCITS fondovi</t>
  </si>
  <si>
    <t>Table 33: Open-end Investment funds / UCITS funds</t>
  </si>
  <si>
    <t>Tablica 34: Struktura ulaganja UCITS fondova</t>
  </si>
  <si>
    <t>Table 34: UCITS funds investment structure</t>
  </si>
  <si>
    <t>Tablica 35: Osnovni alternativni fondovi s privatnom ponudom</t>
  </si>
  <si>
    <t>Table 35: Base alternative funds with private offering</t>
  </si>
  <si>
    <t>Table 36: Venture capital open-end alternative investment funds with private offering</t>
  </si>
  <si>
    <t>Tablica 37: Alternativni investicijski fondovi rizičnog kapitala s privatnom ponudom - Fondovi za gospodarsku suradnju</t>
  </si>
  <si>
    <t>Table 37: Venture capital open-end alternative investment funds with private offering - Funds for Economic Cooperation</t>
  </si>
  <si>
    <t>Tablica 40: Investicijski fondovi osnovani posebnim zakonom</t>
  </si>
  <si>
    <t>Table 40: Investment Funds established under special legal act</t>
  </si>
  <si>
    <t>Tablica 39: Zatvoreni alternativni investicijski fondovi s javnom ponudom za ulaganje u nekretnine</t>
  </si>
  <si>
    <t>Table 39: Closed-end alternative investment funds with public offering in real estate</t>
  </si>
  <si>
    <t>Tablica 38: Zatvoreni alternativni investicijski fondovi s javnom ponudom</t>
  </si>
  <si>
    <t>Table 38: Closed-end alternative investment funds with public offering</t>
  </si>
  <si>
    <t>Tablica 41: Broj registriranih leasing društava</t>
  </si>
  <si>
    <t>Table 41: Number of registrated leasing companies</t>
  </si>
  <si>
    <t>Table 42: Report on the portfolio structure by type of leasing/loan - active contracts</t>
  </si>
  <si>
    <t>Tablica 43: Izvještaj o strukturi portfelja po vrstama leasinga - novozaključeni ugovori</t>
  </si>
  <si>
    <t>Table 43: Report on the portfolio structure by type of leasing -  newly concluded contracts</t>
  </si>
  <si>
    <t xml:space="preserve">Tablica 44: Skraćeni izvještaj o agregiranom financijskom položaju leasing društava  </t>
  </si>
  <si>
    <t>Tablica 46: Izvještaj o strukturi portfelja prema objektu - novozaključeni ugovori</t>
  </si>
  <si>
    <t>Table 46: Report on the portfolio structure by leased asset -  newly concluded contracts</t>
  </si>
  <si>
    <t>Tablica 47: Izvještaj o strukturi portfelja  po leasing društvima</t>
  </si>
  <si>
    <t xml:space="preserve">Tablica 51: Skraćeni prikaz agregiranog volumena transakcija factoring društava </t>
  </si>
  <si>
    <t xml:space="preserve">Table 51: Abbreviated overview of the aggregate transactions volume of factoring companies </t>
  </si>
  <si>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</si>
  <si>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</si>
  <si>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</si>
  <si>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Novčani
</t>
    </r>
    <r>
      <rPr>
        <b/>
        <i/>
        <sz val="8"/>
        <color rgb="FF0000FF"/>
        <rFont val="Arial"/>
        <family val="2"/>
      </rPr>
      <t>Money</t>
    </r>
  </si>
  <si>
    <r>
      <t xml:space="preserve">Obveznički
</t>
    </r>
    <r>
      <rPr>
        <b/>
        <i/>
        <sz val="8"/>
        <color rgb="FF0000FF"/>
        <rFont val="Arial"/>
        <family val="2"/>
      </rPr>
      <t>Bond</t>
    </r>
  </si>
  <si>
    <r>
      <t xml:space="preserve">Ostali
</t>
    </r>
    <r>
      <rPr>
        <b/>
        <sz val="8"/>
        <color rgb="FF0000FF"/>
        <rFont val="Arial"/>
        <family val="2"/>
      </rPr>
      <t>Other</t>
    </r>
  </si>
  <si>
    <r>
      <t xml:space="preserve">Ukupno
</t>
    </r>
    <r>
      <rPr>
        <b/>
        <i/>
        <sz val="8"/>
        <color rgb="FF0000FF"/>
        <rFont val="Arial"/>
        <family val="2"/>
      </rPr>
      <t>Total</t>
    </r>
  </si>
  <si>
    <t>Tablica 11: Struktura ulaganja OMF-ova</t>
  </si>
  <si>
    <t>Table 11: OMFs' investment structure</t>
  </si>
  <si>
    <t>Tablica 17: Struktura ulaganja ODMF-ova</t>
  </si>
  <si>
    <t>Table 17: ODMFs' investment structure</t>
  </si>
  <si>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</si>
  <si>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</si>
  <si>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</si>
  <si>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</si>
  <si>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</si>
  <si>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</si>
  <si>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</si>
  <si>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</si>
  <si>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</si>
  <si>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Open-end Investment Funds</t>
  </si>
  <si>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</si>
  <si>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razdoblju – odnosi se na broj zaključenih ugovora o operativnom i financijskom leasingu.
    </t>
    </r>
    <r>
      <rPr>
        <i/>
        <sz val="8"/>
        <color indexed="12"/>
        <rFont val="Arial"/>
        <family val="2"/>
        <charset val="238"/>
      </rPr>
      <t>Number of newly concluded contracts in the period – relates to the number of concluded operating and finace lease contracts.</t>
    </r>
  </si>
  <si>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</si>
  <si>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relates to the number of concluded contracts in operating and finace lease in the reporting period.</t>
    </r>
  </si>
  <si>
    <t xml:space="preserve">Ivan Mučnjak, Ivo Ninić,Damir Maričić, Mirna Krišto,
 Željko Kovačić, Jelena Dostal Pilipić, Ivana Sivrić                        </t>
  </si>
  <si>
    <r>
      <t xml:space="preserve">1) </t>
    </r>
    <r>
      <rPr>
        <sz val="8"/>
        <rFont val="Arial"/>
        <family val="2"/>
        <charset val="238"/>
      </rPr>
      <t xml:space="preserve">Podaci za 16 factoring društava / </t>
    </r>
    <r>
      <rPr>
        <i/>
        <sz val="8"/>
        <color indexed="12"/>
        <rFont val="Arial"/>
        <family val="2"/>
      </rPr>
      <t>Data for 16 factoring companies</t>
    </r>
  </si>
  <si>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</si>
  <si>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</si>
  <si>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</si>
  <si>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</si>
  <si>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</si>
  <si>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</si>
  <si>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</si>
  <si>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</si>
  <si>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</si>
  <si>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t>CROBEXtr</t>
  </si>
  <si>
    <t>RHMJ-A-A</t>
  </si>
  <si>
    <r>
      <t xml:space="preserve"> </t>
    </r>
    <r>
      <rPr>
        <b/>
        <vertAlign val="superscript"/>
        <sz val="8"/>
        <color rgb="FFFF0000"/>
        <rFont val="Arial"/>
        <family val="2"/>
      </rPr>
      <t>2</t>
    </r>
    <r>
      <rPr>
        <sz val="8"/>
        <rFont val="Arial"/>
        <family val="2"/>
      </rPr>
      <t xml:space="preserve">  Fond C Premium je u postupku likvidacije.</t>
    </r>
  </si>
  <si>
    <t xml:space="preserve">    The C Premium fund is currently undergoing the winding-up procedure.</t>
  </si>
  <si>
    <r>
      <t xml:space="preserve"> </t>
    </r>
    <r>
      <rPr>
        <b/>
        <vertAlign val="superscript"/>
        <sz val="8"/>
        <color rgb="FFFF0000"/>
        <rFont val="Arial"/>
        <family val="2"/>
      </rPr>
      <t xml:space="preserve"> 1   </t>
    </r>
    <r>
      <rPr>
        <sz val="8"/>
        <rFont val="Arial"/>
        <family val="2"/>
      </rPr>
      <t>Fondovi  ST Balanced, ST Cash i ST Global Equity su u postupku likvidacije.</t>
    </r>
  </si>
  <si>
    <t xml:space="preserve">     Funds  ST Balanced, ST Cash and ST Global Equity are currently undergoing the winding-up procedure.</t>
  </si>
  <si>
    <t>Ožujak 2014.</t>
  </si>
  <si>
    <t>March 2014</t>
  </si>
  <si>
    <t>Grafikon 7: Dobna i spolna struktura članova ODMF-a na dan 31.3.2014.</t>
  </si>
  <si>
    <t>Chart 7: ODMF members age and sex structure as at 31 March 2014</t>
  </si>
  <si>
    <t>OŽUJAK 2014.</t>
  </si>
  <si>
    <t>MARCH 2014</t>
  </si>
  <si>
    <t>Grafikon 11: Dobna i spolna struktura članova ZDMF-a na dan 31.3.2014.</t>
  </si>
  <si>
    <t>Chart 11: ZDMF members age and sex structure as at 31 March 2014</t>
  </si>
  <si>
    <t>NETA Frontier</t>
  </si>
  <si>
    <t>31.3.2014.</t>
  </si>
  <si>
    <t>Tablica 34.1: Izdavanje i otkup udjela UCITS fondova</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</si>
  <si>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</si>
  <si>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</si>
  <si>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</si>
  <si>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Novčani
</t>
    </r>
    <r>
      <rPr>
        <b/>
        <i/>
        <sz val="8"/>
        <color indexed="39"/>
        <rFont val="Arial"/>
        <family val="2"/>
        <charset val="238"/>
      </rPr>
      <t>Money</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</si>
  <si>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</si>
  <si>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</si>
  <si>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</si>
  <si>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</si>
  <si>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</si>
  <si>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</si>
  <si>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</si>
  <si>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</si>
  <si>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t>Table 34.1: Sales and redemptions in UCITS funds</t>
  </si>
  <si>
    <t xml:space="preserve">  The Hermes fund has been removed from Register as at 21 March 2014.</t>
  </si>
  <si>
    <r>
      <t xml:space="preserve"> </t>
    </r>
    <r>
      <rPr>
        <b/>
        <vertAlign val="superscript"/>
        <sz val="8"/>
        <color rgb="FFFF0000"/>
        <rFont val="Arial"/>
        <family val="2"/>
      </rPr>
      <t xml:space="preserve">1 </t>
    </r>
    <r>
      <rPr>
        <sz val="8"/>
        <rFont val="Arial"/>
        <family val="2"/>
      </rPr>
      <t>Fond Hermes je brisan iz registra 21.03.2014.</t>
    </r>
  </si>
  <si>
    <r>
      <t>Ostali /</t>
    </r>
    <r>
      <rPr>
        <sz val="9"/>
        <color rgb="FF0000FF"/>
        <rFont val="Arial"/>
        <family val="2"/>
      </rPr>
      <t xml:space="preserve"> </t>
    </r>
    <r>
      <rPr>
        <i/>
        <sz val="9"/>
        <color rgb="FF0000FF"/>
        <rFont val="Arial"/>
        <family val="2"/>
      </rPr>
      <t>Other</t>
    </r>
  </si>
  <si>
    <t/>
  </si>
  <si>
    <r>
      <t>10 - Osiguranje od odgovornosti za upotrebu motornih vozila /</t>
    </r>
    <r>
      <rPr>
        <sz val="8"/>
        <color indexed="48"/>
        <rFont val="Arial"/>
        <family val="2"/>
        <charset val="238"/>
      </rPr>
      <t xml:space="preserve"> </t>
    </r>
    <r>
      <rPr>
        <sz val="8"/>
        <color indexed="12"/>
        <rFont val="Arial"/>
        <family val="2"/>
      </rPr>
      <t>Motor vehicle liability insurance</t>
    </r>
  </si>
  <si>
    <r>
      <t>09 - Ostala osiguranja imovine /</t>
    </r>
    <r>
      <rPr>
        <sz val="8"/>
        <color indexed="12"/>
        <rFont val="Arial"/>
        <family val="2"/>
      </rPr>
      <t xml:space="preserve"> Other property insurance lines</t>
    </r>
  </si>
  <si>
    <r>
      <t>08 - Osiguranje od požara i elementarnih šteta /</t>
    </r>
    <r>
      <rPr>
        <sz val="8"/>
        <color indexed="12"/>
        <rFont val="Arial"/>
        <family val="2"/>
      </rPr>
      <t xml:space="preserve"> Insurance against fire and natural disasters</t>
    </r>
  </si>
  <si>
    <r>
      <t>03 - Osiguranje cestovnih vozila /</t>
    </r>
    <r>
      <rPr>
        <sz val="8"/>
        <color indexed="12"/>
        <rFont val="Arial"/>
        <family val="2"/>
      </rPr>
      <t xml:space="preserve"> Insurance of land motor vehicles</t>
    </r>
  </si>
  <si>
    <r>
      <t xml:space="preserve">01 - Osiguranje od nezgode / </t>
    </r>
    <r>
      <rPr>
        <sz val="8"/>
        <color indexed="12"/>
        <rFont val="Arial"/>
        <family val="2"/>
      </rPr>
      <t>Personal accident insurance</t>
    </r>
  </si>
  <si>
    <t>Grafikon 19: Udjel broja aktivnih ugovora u ukupnom broju ugovora na dan 31. ožujka 2014.</t>
  </si>
  <si>
    <t>Chart 19: Share of the number of active contracts in total number of contracts as at 31 March 2014</t>
  </si>
  <si>
    <t xml:space="preserve">Grafikon 20: Godišnja promjena vrijednosti aktivnih ugovora na dan 31. ožujka 2014. </t>
  </si>
  <si>
    <t>Chart 20: Annual change in value of active contracts as at 31 March 2014</t>
  </si>
  <si>
    <r>
      <t xml:space="preserve">3) Podaci dostavljeni u izvještajima sa stanjem na dan 31.3.2014. godine.  
    </t>
    </r>
    <r>
      <rPr>
        <i/>
        <sz val="8"/>
        <color indexed="12"/>
        <rFont val="Arial"/>
        <family val="2"/>
      </rPr>
      <t>Data delivered in reports containing the balance as at 31 March 2014</t>
    </r>
  </si>
  <si>
    <r>
      <t xml:space="preserve">1) Podaci dostavljeni u izvještajima sa stanjem na dan 31.3.2014. godine.
    </t>
    </r>
    <r>
      <rPr>
        <i/>
        <sz val="8"/>
        <color indexed="12"/>
        <rFont val="Arial"/>
        <family val="2"/>
      </rPr>
      <t xml:space="preserve">Data delivered in reports containing the balance as at 31 March 2014. </t>
    </r>
  </si>
  <si>
    <r>
      <t xml:space="preserve">3) Podaci dostavljeni u izvještajima sa stanjem na dan 31.3.2014. godine. /  </t>
    </r>
    <r>
      <rPr>
        <i/>
        <sz val="8"/>
        <color indexed="12"/>
        <rFont val="Arial"/>
        <family val="2"/>
      </rPr>
      <t xml:space="preserve">Data delivered in reports containing the balance as at 31 March 2014. </t>
    </r>
  </si>
  <si>
    <r>
      <t xml:space="preserve">2) </t>
    </r>
    <r>
      <rPr>
        <sz val="8"/>
        <rFont val="Arial"/>
        <family val="2"/>
        <charset val="238"/>
      </rPr>
      <t xml:space="preserve">Podaci za 15 factoring društava / </t>
    </r>
    <r>
      <rPr>
        <i/>
        <sz val="8"/>
        <color indexed="12"/>
        <rFont val="Arial"/>
        <family val="2"/>
      </rPr>
      <t>Data for 15 factoring companies</t>
    </r>
  </si>
  <si>
    <t>31.03.2014.</t>
  </si>
  <si>
    <r>
      <t>31.03.2013.</t>
    </r>
    <r>
      <rPr>
        <b/>
        <vertAlign val="superscript"/>
        <sz val="9"/>
        <rFont val="Arial"/>
        <family val="2"/>
      </rPr>
      <t>3</t>
    </r>
  </si>
  <si>
    <r>
      <t>01.01. - 31.03.2013.</t>
    </r>
    <r>
      <rPr>
        <b/>
        <vertAlign val="superscript"/>
        <sz val="9"/>
        <rFont val="Arial"/>
        <family val="2"/>
        <charset val="238"/>
      </rPr>
      <t>3</t>
    </r>
  </si>
  <si>
    <t>01.01. - 31.03.2014.</t>
  </si>
  <si>
    <r>
      <t>31.03.2013.</t>
    </r>
    <r>
      <rPr>
        <b/>
        <vertAlign val="superscript"/>
        <sz val="8"/>
        <rFont val="Arial"/>
        <family val="2"/>
        <charset val="238"/>
      </rPr>
      <t>1</t>
    </r>
  </si>
  <si>
    <r>
      <t>31.03.2013.</t>
    </r>
    <r>
      <rPr>
        <b/>
        <vertAlign val="superscript"/>
        <sz val="9"/>
        <rFont val="Arial"/>
        <family val="2"/>
        <charset val="238"/>
      </rPr>
      <t>3</t>
    </r>
  </si>
  <si>
    <r>
      <t>01.01. - 310.3.2013.</t>
    </r>
    <r>
      <rPr>
        <b/>
        <vertAlign val="superscript"/>
        <sz val="9"/>
        <rFont val="Arial"/>
        <family val="2"/>
        <charset val="238"/>
      </rPr>
      <t>3</t>
    </r>
  </si>
  <si>
    <r>
      <t>01.01. - 31.03.2013.</t>
    </r>
    <r>
      <rPr>
        <b/>
        <vertAlign val="superscript"/>
        <sz val="9"/>
        <rFont val="Arial"/>
        <family val="2"/>
        <charset val="238"/>
      </rPr>
      <t>1</t>
    </r>
  </si>
  <si>
    <r>
      <t>31.03.2014.</t>
    </r>
    <r>
      <rPr>
        <b/>
        <vertAlign val="superscript"/>
        <sz val="8"/>
        <rFont val="Arial"/>
        <family val="2"/>
        <charset val="238"/>
      </rPr>
      <t>2</t>
    </r>
  </si>
  <si>
    <r>
      <t>01.01. - 31.03.2013.</t>
    </r>
    <r>
      <rPr>
        <b/>
        <vertAlign val="superscript"/>
        <sz val="8"/>
        <rFont val="Arial"/>
        <family val="2"/>
        <charset val="238"/>
      </rPr>
      <t>1</t>
    </r>
  </si>
  <si>
    <r>
      <t>01.01. - 31.03.2014.</t>
    </r>
    <r>
      <rPr>
        <b/>
        <vertAlign val="superscript"/>
        <sz val="8"/>
        <rFont val="Arial"/>
        <family val="2"/>
        <charset val="238"/>
      </rPr>
      <t>2</t>
    </r>
  </si>
  <si>
    <t>Svibanj 2014.</t>
  </si>
  <si>
    <t>May 2014</t>
  </si>
  <si>
    <t>Tablica 25: Zaračunata bruto premija osiguranja za period od 1. siječnja do 31. svibnja 2014.</t>
  </si>
  <si>
    <t>Table 25: Written premium for the period 1 January - 31 May 2014</t>
  </si>
  <si>
    <t>I.- V.2013</t>
  </si>
  <si>
    <t>I.- V.2014</t>
  </si>
  <si>
    <t>Tablica 26: Podaci o osiguranju za period od 1. siječnja do 31. svibnja 2014.</t>
  </si>
  <si>
    <t>Table 26: Insurance data for the period 1 January - 31 May 2014</t>
  </si>
  <si>
    <t>Grafikon 18: Udio zaračunate bruto premije i likvidiranih šteta po društvima za osiguranje po vrstama osiguranja za period od 1. siječnja do 31. svibnja 2014.</t>
  </si>
  <si>
    <t>Chart 18: Share of written premium and claims settled per line of insurances for the period 1 January - 31 May 2014</t>
  </si>
  <si>
    <t>Grafikon 2: Dobna i spolna struktura članova OMF-a na dan 31.5.2014.</t>
  </si>
  <si>
    <t>Chart 2: OMF members age and sex structure as at 31 May 2014</t>
  </si>
  <si>
    <t>Travanj 2014.</t>
  </si>
  <si>
    <t>April 2014</t>
  </si>
  <si>
    <t>HT-R-A</t>
  </si>
  <si>
    <t>ERNT-R-A</t>
  </si>
  <si>
    <t>KORF-R-A</t>
  </si>
  <si>
    <t>LEDO-R-A</t>
  </si>
  <si>
    <t>ADPL-R-A</t>
  </si>
  <si>
    <t>PTKM-R-A</t>
  </si>
  <si>
    <t>PODR-R-A</t>
  </si>
  <si>
    <t>ADRS-P-A</t>
  </si>
  <si>
    <t>CROS-R-A</t>
  </si>
  <si>
    <t>ATGR-R-A</t>
  </si>
  <si>
    <t>RIBA-O-177A</t>
  </si>
  <si>
    <t>RHMF-O-227E</t>
  </si>
  <si>
    <t>RHMF-O-247E</t>
  </si>
  <si>
    <t>RHMF-O-203A</t>
  </si>
  <si>
    <t>RHMF-O-19BA</t>
  </si>
  <si>
    <t>FNOI-D-147A</t>
  </si>
  <si>
    <t>FNOI-D-157A</t>
  </si>
  <si>
    <t>FNOI-D-151A</t>
  </si>
  <si>
    <t>FNOI-D-187A</t>
  </si>
  <si>
    <t>FNOI-D-191A</t>
  </si>
  <si>
    <t>RHMF-O-15CA</t>
  </si>
  <si>
    <t>RHMF-O-167A</t>
  </si>
  <si>
    <t>RHMF-O-203E</t>
  </si>
  <si>
    <t>RHMF-O-157A</t>
  </si>
  <si>
    <t>RHMF-O-187A</t>
  </si>
  <si>
    <t>RHMF-O-17BA</t>
  </si>
  <si>
    <r>
      <t xml:space="preserve">Zatvoreni investicijski fondovi  
</t>
    </r>
    <r>
      <rPr>
        <b/>
        <i/>
        <sz val="8"/>
        <color rgb="FF0000FF"/>
        <rFont val="Arial"/>
        <family val="2"/>
      </rPr>
      <t>Closed-end Investment Fund</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</si>
  <si>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</si>
  <si>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</si>
  <si>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</si>
  <si>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Fondovi rizičnog kapitala-FGS
</t>
    </r>
    <r>
      <rPr>
        <b/>
        <i/>
        <sz val="8"/>
        <color rgb="FF0000FF"/>
        <rFont val="Arial"/>
        <family val="2"/>
      </rPr>
      <t>Funds for economic cooperation</t>
    </r>
  </si>
  <si>
    <r>
      <t xml:space="preserve">Društvo za upravljanje  
</t>
    </r>
    <r>
      <rPr>
        <b/>
        <i/>
        <sz val="8"/>
        <color rgb="FF0000FF"/>
        <rFont val="Arial"/>
        <family val="2"/>
      </rPr>
      <t>Fund Management Company</t>
    </r>
  </si>
  <si>
    <r>
      <t xml:space="preserve">Fondovi rizičnog kapitala
</t>
    </r>
    <r>
      <rPr>
        <b/>
        <i/>
        <sz val="8"/>
        <color rgb="FF0000FF"/>
        <rFont val="Arial"/>
        <family val="2"/>
      </rPr>
      <t>Venture capital funds</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</si>
  <si>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</si>
  <si>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</si>
  <si>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</si>
  <si>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</si>
  <si>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</si>
  <si>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t>-</t>
  </si>
  <si>
    <t xml:space="preserve">NETA Emerging Bond  </t>
  </si>
  <si>
    <t xml:space="preserve">Raiffeisen Absolute </t>
  </si>
  <si>
    <t xml:space="preserve">Raiffeisen Absolute Aggressive </t>
  </si>
  <si>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</si>
  <si>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</si>
  <si>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</si>
  <si>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</si>
  <si>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Ostala imovina 
</t>
    </r>
    <r>
      <rPr>
        <b/>
        <i/>
        <sz val="7"/>
        <color rgb="FF0000FF"/>
        <rFont val="Arial"/>
        <family val="2"/>
      </rPr>
      <t>Other assets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</si>
  <si>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</si>
  <si>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</si>
  <si>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</si>
  <si>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 xml:space="preserve">Raiffeisen zaštićena glavnica </t>
  </si>
  <si>
    <r>
      <t xml:space="preserve">ST Balanced </t>
    </r>
    <r>
      <rPr>
        <b/>
        <vertAlign val="superscript"/>
        <sz val="8"/>
        <color rgb="FFFF0000"/>
        <rFont val="Arial"/>
        <family val="2"/>
      </rPr>
      <t>1</t>
    </r>
  </si>
  <si>
    <r>
      <t xml:space="preserve">ST Cash </t>
    </r>
    <r>
      <rPr>
        <b/>
        <vertAlign val="superscript"/>
        <sz val="8"/>
        <color rgb="FFFF0000"/>
        <rFont val="Arial"/>
        <family val="2"/>
      </rPr>
      <t>1</t>
    </r>
  </si>
  <si>
    <r>
      <t xml:space="preserve">ST Global Equity </t>
    </r>
    <r>
      <rPr>
        <b/>
        <vertAlign val="superscript"/>
        <sz val="8"/>
        <color rgb="FFFF0000"/>
        <rFont val="Arial"/>
        <family val="2"/>
      </rPr>
      <t>1</t>
    </r>
  </si>
  <si>
    <r>
      <t xml:space="preserve">C PREMIUM </t>
    </r>
    <r>
      <rPr>
        <b/>
        <vertAlign val="superscript"/>
        <sz val="8"/>
        <color rgb="FFFF0000"/>
        <rFont val="Arial"/>
        <family val="2"/>
      </rPr>
      <t>2</t>
    </r>
  </si>
  <si>
    <r>
      <t xml:space="preserve">NETA Global Balanced Emerging Markets </t>
    </r>
    <r>
      <rPr>
        <b/>
        <vertAlign val="superscript"/>
        <sz val="8"/>
        <color rgb="FFFF0000"/>
        <rFont val="Arial"/>
        <family val="2"/>
      </rPr>
      <t>3</t>
    </r>
  </si>
  <si>
    <r>
      <t xml:space="preserve">INTERCAPITAL ASSET MANAGEMENT d.o.o. </t>
    </r>
    <r>
      <rPr>
        <b/>
        <vertAlign val="superscript"/>
        <sz val="8"/>
        <color rgb="FFFF0000"/>
        <rFont val="Arial"/>
        <family val="2"/>
      </rPr>
      <t>4</t>
    </r>
  </si>
  <si>
    <r>
      <t xml:space="preserve">  </t>
    </r>
    <r>
      <rPr>
        <b/>
        <vertAlign val="superscript"/>
        <sz val="8"/>
        <color rgb="FFFF0000"/>
        <rFont val="Arial"/>
        <family val="2"/>
      </rPr>
      <t>4</t>
    </r>
    <r>
      <rPr>
        <sz val="8"/>
        <rFont val="Arial"/>
        <family val="2"/>
      </rPr>
      <t xml:space="preserve">  Društvo ICAM d.o.o. promijenilo je naziv u INTERCAPITAL ASSET MANAGEMENT d.o.o., a društvo VB INVEST d.o.o. pripojeno je društvu INTERCAPITAL ASSET MANAGEMENT d.o.o. (27.05.2014.)</t>
    </r>
  </si>
  <si>
    <t>Agram životno osiguranje d.d.</t>
  </si>
  <si>
    <t>Allianz Zagreb d.d.</t>
  </si>
  <si>
    <t>Basler osiguranje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</si>
  <si>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</si>
  <si>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</si>
  <si>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</si>
  <si>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</si>
  <si>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</si>
  <si>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</si>
  <si>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</si>
  <si>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</si>
  <si>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</si>
  <si>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Helios VIG d.d.</t>
  </si>
  <si>
    <t>HOK osiguranje d.d.</t>
  </si>
  <si>
    <t>Hrvatsko kreditno osiguranje d.d.</t>
  </si>
  <si>
    <t>Izvor osiguranje d.d.</t>
  </si>
  <si>
    <t>Jadransko osiguranje d.d.</t>
  </si>
  <si>
    <t>KD životno osiguranje d.d.</t>
  </si>
  <si>
    <t>Merkur osiguranje d.d.</t>
  </si>
  <si>
    <t>Societe Generale osiguranje d.d.</t>
  </si>
  <si>
    <t>Sunce osiguranje d.d.</t>
  </si>
  <si>
    <t>Triglav osiguranje d.d.</t>
  </si>
  <si>
    <t>Uniqa osiguranje d.d.</t>
  </si>
  <si>
    <t>Velebit osiguranje d.d.</t>
  </si>
  <si>
    <t>Velebit životno osiguranje d.d.</t>
  </si>
  <si>
    <t>Wiener osiguranje VIG d.d.</t>
  </si>
  <si>
    <t>Wüstenrot životno osiguranje d.d.</t>
  </si>
  <si>
    <r>
      <rPr>
        <b/>
        <vertAlign val="superscript"/>
        <sz val="8"/>
        <color rgb="FFFF0000"/>
        <rFont val="Arial"/>
        <family val="2"/>
      </rPr>
      <t xml:space="preserve">  3</t>
    </r>
    <r>
      <rPr>
        <sz val="8"/>
        <rFont val="Arial"/>
        <family val="2"/>
      </rPr>
      <t xml:space="preserve">  Fondovi NETA Global Balanced Emerging Markets i NETA Global Dynamic Emerging Markets su u postupku likvidacije.</t>
    </r>
  </si>
  <si>
    <t xml:space="preserve">    The  NETA Global Balanced Emerging Markets fund and the NETA Global Dynamic Emerging Markets fund are currently undergoing the winding-up procedure.</t>
  </si>
  <si>
    <r>
      <t xml:space="preserve">NETA Global Dynamic Emerging Markets </t>
    </r>
    <r>
      <rPr>
        <b/>
        <vertAlign val="superscript"/>
        <sz val="8"/>
        <color rgb="FFFF0000"/>
        <rFont val="Arial"/>
        <family val="2"/>
      </rPr>
      <t>3</t>
    </r>
  </si>
  <si>
    <r>
      <t xml:space="preserve">Broj / </t>
    </r>
    <r>
      <rPr>
        <i/>
        <sz val="10"/>
        <color rgb="FF0000FF"/>
        <rFont val="Arial"/>
        <family val="2"/>
      </rPr>
      <t>Number</t>
    </r>
    <r>
      <rPr>
        <sz val="10"/>
        <color theme="1"/>
        <rFont val="Arial"/>
        <family val="2"/>
        <charset val="238"/>
      </rPr>
      <t xml:space="preserve"> 6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XII    Zagreb, 16.6.2014.</t>
    </r>
  </si>
  <si>
    <t xml:space="preserve">     The  ICAM d.o.o. company has chaged the name to the  INTERCAPITAL ASSET MANAGEMENT d.o.o.company and the VB INVEST d.o.o. company has been merged to the  INTERCAPITAL
     ASSET MANAGEMENT d.o.o.company (27 May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</si>
</sst>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s>
  <fonts count="187">
    <font>
      <sz val="11"/>
      <color theme="1"/>
      <name val="Calibri"/>
      <family val="2"/>
      <scheme val="minor"/>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b/>
      <i/>
      <sz val="9"/>
      <name val="Arial"/>
      <family val="2"/>
      <charset val="238"/>
    </font>
    <font>
      <b/>
      <i/>
      <vertAlign val="superscript"/>
      <sz val="9"/>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b/>
      <i/>
      <sz val="10"/>
      <name val="Arial"/>
      <family val="2"/>
      <charset val="238"/>
    </font>
    <font>
      <vertAlign val="superscript"/>
      <sz val="8"/>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sz val="8"/>
      <color indexed="48"/>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8"/>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s>
  <fills count="17">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0">
    <xf numFmtId="0" fontId="0" fillId="0" borderId="0"/>
    <xf numFmtId="165" fontId="2" fillId="0" borderId="0" applyFont="0" applyFill="0" applyBorder="0" applyAlignment="0" applyProtection="0"/>
    <xf numFmtId="0" fontId="14" fillId="0" borderId="0" applyNumberFormat="0" applyFill="0" applyBorder="0" applyAlignment="0" applyProtection="0">
      <alignment vertical="top"/>
      <protection locked="0"/>
    </xf>
    <xf numFmtId="0" fontId="18" fillId="0" borderId="0">
      <alignment vertical="top"/>
    </xf>
    <xf numFmtId="9" fontId="2"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165" fontId="8" fillId="0" borderId="0" applyFont="0" applyFill="0" applyBorder="0" applyAlignment="0" applyProtection="0"/>
    <xf numFmtId="165" fontId="69" fillId="0" borderId="0" applyFont="0" applyFill="0" applyBorder="0" applyAlignment="0" applyProtection="0"/>
    <xf numFmtId="0" fontId="69" fillId="0" borderId="0"/>
    <xf numFmtId="165" fontId="8" fillId="0" borderId="0" applyFont="0" applyFill="0" applyBorder="0" applyAlignment="0" applyProtection="0"/>
    <xf numFmtId="0" fontId="8" fillId="0" borderId="0"/>
    <xf numFmtId="165" fontId="9" fillId="0" borderId="0" applyFont="0" applyFill="0" applyBorder="0" applyAlignment="0" applyProtection="0"/>
    <xf numFmtId="0" fontId="70" fillId="0" borderId="0">
      <alignment vertical="top"/>
    </xf>
    <xf numFmtId="0" fontId="68" fillId="0" borderId="0"/>
    <xf numFmtId="165" fontId="8" fillId="0" borderId="0" applyFont="0" applyFill="0" applyBorder="0" applyAlignment="0" applyProtection="0"/>
    <xf numFmtId="0" fontId="9" fillId="0" borderId="0"/>
    <xf numFmtId="0" fontId="69" fillId="0" borderId="0"/>
    <xf numFmtId="0" fontId="9" fillId="0" borderId="0"/>
    <xf numFmtId="0" fontId="8" fillId="0" borderId="0"/>
    <xf numFmtId="0" fontId="69" fillId="0" borderId="0"/>
    <xf numFmtId="0" fontId="69" fillId="0" borderId="0"/>
    <xf numFmtId="0" fontId="1" fillId="0" borderId="0"/>
    <xf numFmtId="0" fontId="126" fillId="0" borderId="0"/>
    <xf numFmtId="0" fontId="2" fillId="0" borderId="0"/>
  </cellStyleXfs>
  <cellXfs count="781">
    <xf numFmtId="0" fontId="0" fillId="0" borderId="0" xfId="0"/>
    <xf numFmtId="0" fontId="12" fillId="0" borderId="0" xfId="0" applyFont="1" applyFill="1" applyBorder="1" applyAlignment="1">
      <alignment horizontal="center" vertical="center"/>
    </xf>
    <xf numFmtId="0" fontId="8" fillId="0" borderId="0" xfId="0" applyFont="1" applyFill="1" applyBorder="1" applyAlignment="1"/>
    <xf numFmtId="0" fontId="9" fillId="0" borderId="0" xfId="0" applyFont="1" applyFill="1" applyBorder="1"/>
    <xf numFmtId="0" fontId="17" fillId="0" borderId="0" xfId="0" applyFont="1" applyFill="1" applyBorder="1" applyAlignment="1">
      <alignment vertical="center"/>
    </xf>
    <xf numFmtId="0" fontId="13" fillId="0" borderId="0" xfId="0" applyFont="1" applyFill="1" applyBorder="1" applyAlignment="1">
      <alignment horizontal="center"/>
    </xf>
    <xf numFmtId="0" fontId="8" fillId="0" borderId="0" xfId="0" applyFont="1" applyFill="1" applyBorder="1" applyAlignment="1">
      <alignment horizontal="center"/>
    </xf>
    <xf numFmtId="0" fontId="22" fillId="0" borderId="0" xfId="0" applyFont="1" applyFill="1" applyBorder="1" applyAlignment="1">
      <alignment horizontal="left" vertical="center"/>
    </xf>
    <xf numFmtId="0" fontId="26" fillId="0" borderId="0" xfId="0" applyFont="1" applyFill="1" applyAlignment="1">
      <alignment horizontal="left"/>
    </xf>
    <xf numFmtId="0" fontId="24" fillId="0" borderId="0" xfId="0" applyFont="1" applyFill="1" applyAlignment="1">
      <alignment horizontal="center"/>
    </xf>
    <xf numFmtId="0" fontId="25" fillId="0" borderId="0" xfId="0" applyFont="1" applyFill="1" applyAlignment="1">
      <alignment horizontal="center"/>
    </xf>
    <xf numFmtId="0" fontId="21" fillId="0" borderId="0" xfId="0" applyFont="1" applyAlignment="1">
      <alignment horizontal="center"/>
    </xf>
    <xf numFmtId="0" fontId="12" fillId="0" borderId="0" xfId="0" applyFont="1" applyAlignment="1">
      <alignment horizontal="right"/>
    </xf>
    <xf numFmtId="0" fontId="12" fillId="0" borderId="0" xfId="0" applyFont="1" applyAlignment="1">
      <alignment horizontal="left"/>
    </xf>
    <xf numFmtId="0" fontId="12" fillId="0" borderId="0" xfId="0" applyFont="1" applyAlignment="1">
      <alignment horizontal="right" vertical="center"/>
    </xf>
    <xf numFmtId="0" fontId="27" fillId="0" borderId="0" xfId="0" applyFont="1" applyAlignment="1">
      <alignment horizontal="left" vertical="center"/>
    </xf>
    <xf numFmtId="0" fontId="29" fillId="0" borderId="0" xfId="0" applyFont="1" applyAlignment="1">
      <alignment horizontal="center"/>
    </xf>
    <xf numFmtId="0" fontId="27" fillId="0" borderId="0" xfId="0" applyFont="1" applyAlignment="1">
      <alignment horizontal="right"/>
    </xf>
    <xf numFmtId="0" fontId="27" fillId="0" borderId="0" xfId="0" applyFont="1" applyAlignment="1">
      <alignment horizontal="left"/>
    </xf>
    <xf numFmtId="0" fontId="27" fillId="0" borderId="0" xfId="0" applyFont="1" applyAlignment="1">
      <alignment horizontal="right" vertical="center"/>
    </xf>
    <xf numFmtId="0" fontId="36" fillId="0" borderId="0" xfId="0" applyFont="1" applyAlignment="1">
      <alignment horizontal="left" vertical="center"/>
    </xf>
    <xf numFmtId="0" fontId="32" fillId="0" borderId="0" xfId="0" applyFont="1" applyAlignment="1">
      <alignment horizontal="right" vertical="center"/>
    </xf>
    <xf numFmtId="0" fontId="22" fillId="0" borderId="0" xfId="0" applyFont="1" applyFill="1" applyBorder="1" applyAlignment="1">
      <alignment horizontal="left"/>
    </xf>
    <xf numFmtId="0" fontId="45" fillId="0" borderId="0" xfId="0" applyFont="1"/>
    <xf numFmtId="0" fontId="32" fillId="0" borderId="0" xfId="0" applyFont="1" applyAlignment="1">
      <alignment horizontal="right"/>
    </xf>
    <xf numFmtId="0" fontId="27" fillId="0" borderId="0" xfId="0" applyFont="1" applyFill="1" applyAlignment="1">
      <alignment horizontal="left" vertical="center"/>
    </xf>
    <xf numFmtId="0" fontId="48" fillId="0" borderId="0" xfId="0" applyFont="1" applyFill="1" applyAlignment="1">
      <alignment horizontal="left" vertical="center"/>
    </xf>
    <xf numFmtId="0" fontId="45" fillId="0" borderId="0" xfId="0" applyFont="1" applyFill="1" applyBorder="1" applyAlignment="1">
      <alignment horizontal="left" vertical="center"/>
    </xf>
    <xf numFmtId="0" fontId="45" fillId="0" borderId="0" xfId="0" applyFont="1" applyFill="1" applyBorder="1" applyAlignment="1">
      <alignment vertical="center"/>
    </xf>
    <xf numFmtId="0" fontId="45" fillId="0" borderId="0" xfId="0" applyFont="1" applyFill="1" applyBorder="1" applyAlignment="1">
      <alignment vertical="center" wrapText="1"/>
    </xf>
    <xf numFmtId="0" fontId="32" fillId="0" borderId="0" xfId="0" applyFont="1"/>
    <xf numFmtId="0" fontId="32" fillId="0" borderId="0" xfId="0" applyFont="1" applyAlignment="1"/>
    <xf numFmtId="0" fontId="45" fillId="0" borderId="0" xfId="0" applyFont="1" applyFill="1" applyBorder="1"/>
    <xf numFmtId="0" fontId="52" fillId="0" borderId="0" xfId="0" applyFont="1"/>
    <xf numFmtId="0" fontId="35" fillId="0" borderId="0" xfId="0" applyFont="1" applyFill="1" applyBorder="1" applyAlignment="1">
      <alignment horizontal="left"/>
    </xf>
    <xf numFmtId="0" fontId="19" fillId="0" borderId="0" xfId="3" applyFont="1" applyFill="1" applyBorder="1" applyAlignment="1"/>
    <xf numFmtId="0" fontId="45" fillId="0" borderId="0" xfId="0" applyFont="1" applyAlignment="1">
      <alignment horizontal="left" vertical="center"/>
    </xf>
    <xf numFmtId="0" fontId="57" fillId="0" borderId="0" xfId="0" applyFont="1" applyBorder="1" applyAlignment="1">
      <alignment horizontal="left" vertical="center"/>
    </xf>
    <xf numFmtId="0" fontId="12" fillId="0" borderId="0" xfId="3" applyFont="1" applyAlignment="1">
      <alignment horizontal="left" vertical="center"/>
    </xf>
    <xf numFmtId="0" fontId="27" fillId="0" borderId="0" xfId="3" applyFont="1" applyAlignment="1">
      <alignment horizontal="left" vertical="center"/>
    </xf>
    <xf numFmtId="0" fontId="58" fillId="0" borderId="0" xfId="0" applyFont="1" applyAlignment="1">
      <alignment horizontal="righ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19" fillId="0" borderId="0" xfId="0" applyFont="1" applyFill="1" applyBorder="1" applyAlignment="1">
      <alignment horizontal="left" vertical="center"/>
    </xf>
    <xf numFmtId="0" fontId="32" fillId="0" borderId="0" xfId="0" applyFont="1" applyFill="1" applyAlignment="1">
      <alignment horizontal="right" vertical="center"/>
    </xf>
    <xf numFmtId="0" fontId="32" fillId="0" borderId="0" xfId="0" applyFont="1" applyFill="1" applyAlignment="1">
      <alignment horizontal="right"/>
    </xf>
    <xf numFmtId="0" fontId="33" fillId="0" borderId="0" xfId="0" applyFont="1" applyAlignment="1">
      <alignment horizontal="left" vertical="center"/>
    </xf>
    <xf numFmtId="49" fontId="33" fillId="0" borderId="0" xfId="0" applyNumberFormat="1" applyFont="1" applyFill="1" applyAlignment="1">
      <alignment horizontal="left" vertical="top" wrapText="1"/>
    </xf>
    <xf numFmtId="0" fontId="33" fillId="0" borderId="0" xfId="0" applyFont="1"/>
    <xf numFmtId="0" fontId="33" fillId="0" borderId="0" xfId="0" applyFont="1" applyFill="1" applyAlignment="1">
      <alignment horizontal="justify" vertical="top" wrapText="1"/>
    </xf>
    <xf numFmtId="0" fontId="32" fillId="0" borderId="0" xfId="0" applyFont="1" applyAlignment="1">
      <alignment horizontal="left" vertical="center"/>
    </xf>
    <xf numFmtId="0" fontId="58" fillId="0" borderId="0" xfId="0" applyFont="1" applyAlignment="1">
      <alignment horizontal="left" vertical="center"/>
    </xf>
    <xf numFmtId="0" fontId="27" fillId="0" borderId="0" xfId="3" applyFont="1" applyFill="1" applyBorder="1" applyAlignment="1">
      <alignment horizontal="left" vertical="center"/>
    </xf>
    <xf numFmtId="0" fontId="32" fillId="0" borderId="0" xfId="3" applyFont="1" applyAlignment="1">
      <alignment horizontal="right" vertical="center"/>
    </xf>
    <xf numFmtId="0" fontId="58" fillId="0" borderId="0" xfId="16" applyFont="1"/>
    <xf numFmtId="0" fontId="32" fillId="0" borderId="0" xfId="18" applyFont="1" applyAlignment="1"/>
    <xf numFmtId="0" fontId="81" fillId="0" borderId="0" xfId="18" applyFont="1" applyAlignment="1"/>
    <xf numFmtId="0" fontId="32" fillId="0" borderId="0" xfId="18" applyFont="1">
      <alignment vertical="top"/>
    </xf>
    <xf numFmtId="0" fontId="0" fillId="0" borderId="0" xfId="0" applyBorder="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47" fillId="0" borderId="0" xfId="3" applyFont="1" applyFill="1">
      <alignment vertical="top"/>
    </xf>
    <xf numFmtId="166" fontId="33" fillId="0" borderId="0" xfId="1" applyNumberFormat="1" applyFont="1" applyFill="1" applyAlignment="1">
      <alignment horizontal="center" vertical="center"/>
    </xf>
    <xf numFmtId="0" fontId="33" fillId="0" borderId="0" xfId="3" applyFont="1">
      <alignment vertical="top"/>
    </xf>
    <xf numFmtId="0" fontId="32" fillId="0" borderId="0" xfId="3" applyFont="1" applyFill="1" applyAlignment="1">
      <alignment horizontal="left" vertical="center"/>
    </xf>
    <xf numFmtId="0" fontId="32" fillId="0" borderId="0" xfId="3" applyFont="1" applyAlignment="1">
      <alignment vertical="center"/>
    </xf>
    <xf numFmtId="0" fontId="32" fillId="0" borderId="0" xfId="0" applyFont="1" applyAlignment="1">
      <alignment horizontal="right"/>
    </xf>
    <xf numFmtId="0" fontId="58" fillId="0" borderId="0" xfId="0" applyFont="1" applyFill="1" applyBorder="1" applyAlignment="1">
      <alignment horizontal="left" vertical="center"/>
    </xf>
    <xf numFmtId="0" fontId="27" fillId="0" borderId="0" xfId="3" applyFont="1" applyFill="1" applyAlignment="1">
      <alignment horizontal="left" vertical="center"/>
    </xf>
    <xf numFmtId="0" fontId="65" fillId="0" borderId="0" xfId="0" applyNumberFormat="1" applyFont="1" applyAlignment="1">
      <alignment horizontal="right" vertical="center"/>
    </xf>
    <xf numFmtId="0" fontId="57" fillId="0" borderId="0" xfId="0" applyFont="1"/>
    <xf numFmtId="0" fontId="32" fillId="0" borderId="0" xfId="25" applyFont="1" applyFill="1" applyBorder="1" applyAlignment="1">
      <alignment horizontal="left" vertical="center"/>
    </xf>
    <xf numFmtId="0" fontId="23" fillId="0" borderId="0" xfId="3" applyFont="1" applyFill="1" applyBorder="1" applyAlignment="1">
      <alignment horizontal="left" vertical="center"/>
    </xf>
    <xf numFmtId="0" fontId="8" fillId="5" borderId="0" xfId="0" applyFont="1" applyFill="1" applyBorder="1" applyAlignment="1">
      <alignment horizontal="center" vertical="center" wrapText="1"/>
    </xf>
    <xf numFmtId="0" fontId="103" fillId="0" borderId="0" xfId="2" applyFont="1" applyAlignment="1" applyProtection="1">
      <alignment horizontal="left" vertical="center"/>
    </xf>
    <xf numFmtId="0" fontId="15" fillId="0" borderId="0" xfId="2" applyFont="1" applyAlignment="1" applyProtection="1">
      <alignment horizontal="left" vertical="center"/>
    </xf>
    <xf numFmtId="0" fontId="104" fillId="0" borderId="0" xfId="2" applyFont="1" applyAlignment="1" applyProtection="1"/>
    <xf numFmtId="0" fontId="104" fillId="0" borderId="0" xfId="2" applyFont="1" applyAlignment="1" applyProtection="1">
      <alignment vertical="center"/>
    </xf>
    <xf numFmtId="0" fontId="104" fillId="0" borderId="0" xfId="2" applyFont="1" applyAlignment="1" applyProtection="1">
      <alignment horizontal="left" vertical="center"/>
    </xf>
    <xf numFmtId="0" fontId="32" fillId="0" borderId="0" xfId="0" applyFont="1" applyAlignment="1">
      <alignment horizontal="right"/>
    </xf>
    <xf numFmtId="0" fontId="105" fillId="0" borderId="0" xfId="0" applyFont="1"/>
    <xf numFmtId="166" fontId="0" fillId="0" borderId="0" xfId="0" applyNumberFormat="1"/>
    <xf numFmtId="0" fontId="109" fillId="0" borderId="0" xfId="0" applyFont="1" applyFill="1" applyBorder="1" applyAlignment="1">
      <alignment horizontal="left" vertical="center"/>
    </xf>
    <xf numFmtId="0" fontId="64" fillId="0" borderId="0" xfId="3" applyFont="1" applyAlignment="1">
      <alignment horizontal="left" vertical="center"/>
    </xf>
    <xf numFmtId="0" fontId="108" fillId="0" borderId="0" xfId="0" applyFont="1"/>
    <xf numFmtId="0" fontId="108" fillId="0" borderId="0" xfId="0" applyFont="1" applyAlignment="1">
      <alignment vertical="top" wrapText="1"/>
    </xf>
    <xf numFmtId="0" fontId="61" fillId="0" borderId="0" xfId="0" applyFont="1" applyAlignment="1">
      <alignment vertical="top" wrapText="1"/>
    </xf>
    <xf numFmtId="0" fontId="61" fillId="0" borderId="0" xfId="0" applyFont="1"/>
    <xf numFmtId="0" fontId="36" fillId="0" borderId="0" xfId="0" applyFont="1" applyFill="1" applyBorder="1" applyAlignment="1">
      <alignment wrapText="1"/>
    </xf>
    <xf numFmtId="0" fontId="57" fillId="0" borderId="0" xfId="0" applyFont="1" applyBorder="1" applyAlignment="1">
      <alignment horizontal="center" vertical="center"/>
    </xf>
    <xf numFmtId="0" fontId="105" fillId="0" borderId="0" xfId="0" applyFont="1" applyAlignment="1">
      <alignment vertical="center"/>
    </xf>
    <xf numFmtId="0" fontId="45" fillId="0" borderId="0" xfId="0" applyFont="1" applyFill="1" applyBorder="1" applyAlignment="1">
      <alignment horizontal="right"/>
    </xf>
    <xf numFmtId="0" fontId="57" fillId="0" borderId="0" xfId="0" applyFont="1" applyBorder="1" applyAlignment="1">
      <alignment horizontal="left" vertical="center" indent="3"/>
    </xf>
    <xf numFmtId="0" fontId="61" fillId="0" borderId="0" xfId="0" applyFont="1" applyAlignment="1">
      <alignment vertical="center"/>
    </xf>
    <xf numFmtId="0" fontId="65" fillId="0" borderId="0" xfId="0" applyFont="1" applyAlignment="1">
      <alignment horizontal="right" vertical="center"/>
    </xf>
    <xf numFmtId="0" fontId="117" fillId="0" borderId="0" xfId="0" applyFont="1"/>
    <xf numFmtId="0" fontId="117" fillId="0" borderId="0" xfId="0" applyFont="1" applyAlignment="1">
      <alignment vertical="center"/>
    </xf>
    <xf numFmtId="0" fontId="15" fillId="0" borderId="0" xfId="2" applyFont="1" applyAlignment="1" applyProtection="1"/>
    <xf numFmtId="0" fontId="103" fillId="0" borderId="0" xfId="2" applyFont="1" applyAlignment="1" applyProtection="1"/>
    <xf numFmtId="0" fontId="119" fillId="0" borderId="0" xfId="0" applyFont="1" applyAlignment="1">
      <alignment vertical="center"/>
    </xf>
    <xf numFmtId="0" fontId="107" fillId="0" borderId="0" xfId="0" applyFont="1" applyAlignment="1">
      <alignment vertical="center"/>
    </xf>
    <xf numFmtId="0" fontId="58" fillId="0" borderId="0" xfId="0" applyFont="1" applyAlignment="1">
      <alignment vertical="top"/>
    </xf>
    <xf numFmtId="0" fontId="108" fillId="0" borderId="0" xfId="0" applyFont="1" applyAlignment="1">
      <alignment vertical="center"/>
    </xf>
    <xf numFmtId="0" fontId="80" fillId="0" borderId="0" xfId="0" applyFont="1" applyAlignment="1">
      <alignment vertical="top"/>
    </xf>
    <xf numFmtId="0" fontId="46" fillId="0" borderId="0" xfId="0" applyFont="1" applyAlignment="1">
      <alignment vertical="top"/>
    </xf>
    <xf numFmtId="0" fontId="107" fillId="0" borderId="0" xfId="27" applyFont="1" applyAlignment="1">
      <alignment vertical="center"/>
    </xf>
    <xf numFmtId="0" fontId="87" fillId="0" borderId="0" xfId="27" applyFont="1" applyAlignment="1">
      <alignment vertical="center"/>
    </xf>
    <xf numFmtId="0" fontId="12" fillId="0" borderId="0" xfId="27" applyFont="1" applyFill="1" applyBorder="1" applyAlignment="1">
      <alignment horizontal="right" vertical="center"/>
    </xf>
    <xf numFmtId="0" fontId="118" fillId="0" borderId="0" xfId="27" applyFont="1" applyAlignment="1">
      <alignment vertical="center"/>
    </xf>
    <xf numFmtId="0" fontId="22" fillId="0" borderId="0" xfId="27" applyFont="1" applyFill="1" applyBorder="1" applyAlignment="1">
      <alignment horizontal="right" vertical="center"/>
    </xf>
    <xf numFmtId="0" fontId="58" fillId="0" borderId="0" xfId="27" applyFont="1" applyAlignment="1">
      <alignment horizontal="right" vertical="center"/>
    </xf>
    <xf numFmtId="0" fontId="103" fillId="0" borderId="0" xfId="2" applyFont="1" applyAlignment="1" applyProtection="1">
      <alignment horizontal="left" vertical="center" wrapText="1"/>
    </xf>
    <xf numFmtId="0" fontId="124" fillId="0" borderId="0" xfId="2" applyFont="1" applyAlignment="1" applyProtection="1">
      <alignment horizontal="left" vertical="center"/>
    </xf>
    <xf numFmtId="0" fontId="125" fillId="0" borderId="0" xfId="2" applyFont="1" applyAlignment="1" applyProtection="1">
      <alignment horizontal="left" vertical="center"/>
    </xf>
    <xf numFmtId="0" fontId="103" fillId="0" borderId="0" xfId="2" applyFont="1" applyFill="1" applyBorder="1" applyAlignment="1" applyProtection="1">
      <alignment horizontal="left" vertical="center"/>
    </xf>
    <xf numFmtId="0" fontId="58" fillId="0" borderId="0" xfId="28" applyFont="1" applyFill="1" applyBorder="1" applyAlignment="1">
      <alignment horizontal="left" vertical="center"/>
    </xf>
    <xf numFmtId="0" fontId="0" fillId="0" borderId="0" xfId="0" applyAlignment="1">
      <alignment vertical="center"/>
    </xf>
    <xf numFmtId="0" fontId="32" fillId="0" borderId="0" xfId="0" applyFont="1" applyBorder="1" applyAlignment="1">
      <alignment horizontal="right" vertical="center"/>
    </xf>
    <xf numFmtId="0" fontId="12" fillId="5" borderId="0" xfId="0" applyFont="1" applyFill="1" applyBorder="1" applyAlignment="1">
      <alignment horizontal="center" vertical="center"/>
    </xf>
    <xf numFmtId="0" fontId="103" fillId="0" borderId="0" xfId="2" applyFont="1" applyAlignment="1" applyProtection="1">
      <alignment vertical="center"/>
    </xf>
    <xf numFmtId="0" fontId="15" fillId="0" borderId="0" xfId="2" applyFont="1" applyAlignment="1" applyProtection="1">
      <alignment vertical="center"/>
    </xf>
    <xf numFmtId="0" fontId="127" fillId="0" borderId="0" xfId="2" applyFont="1" applyAlignment="1" applyProtection="1">
      <alignment horizontal="left" vertical="center"/>
    </xf>
    <xf numFmtId="0" fontId="22" fillId="0" borderId="0" xfId="0" applyFont="1" applyAlignment="1">
      <alignment horizontal="left" vertical="center"/>
    </xf>
    <xf numFmtId="0" fontId="22" fillId="0" borderId="0" xfId="0" applyFont="1" applyAlignment="1">
      <alignment horizontal="right" vertical="center"/>
    </xf>
    <xf numFmtId="0" fontId="22" fillId="0" borderId="0" xfId="0" applyFont="1" applyFill="1" applyAlignment="1">
      <alignment horizontal="left" vertical="center"/>
    </xf>
    <xf numFmtId="0" fontId="22" fillId="0" borderId="0" xfId="0" applyFont="1" applyAlignment="1">
      <alignment vertical="center"/>
    </xf>
    <xf numFmtId="0" fontId="118" fillId="0" borderId="0" xfId="0" applyFont="1" applyAlignment="1">
      <alignment horizontal="left" vertical="center"/>
    </xf>
    <xf numFmtId="0" fontId="58" fillId="0" borderId="0" xfId="0" applyFont="1" applyAlignment="1">
      <alignment horizontal="center" vertical="center"/>
    </xf>
    <xf numFmtId="0" fontId="143" fillId="4" borderId="0" xfId="0" applyFont="1" applyFill="1" applyAlignment="1">
      <alignment vertical="center" wrapText="1"/>
    </xf>
    <xf numFmtId="3" fontId="143" fillId="4" borderId="0" xfId="1" applyNumberFormat="1" applyFont="1" applyFill="1" applyAlignment="1">
      <alignment horizontal="right" vertical="center"/>
    </xf>
    <xf numFmtId="0" fontId="13" fillId="0" borderId="0" xfId="0" applyFont="1" applyFill="1" applyAlignment="1">
      <alignment horizontal="left" vertical="center"/>
    </xf>
    <xf numFmtId="0" fontId="22" fillId="0" borderId="0" xfId="0" applyFont="1" applyAlignment="1">
      <alignment horizontal="left"/>
    </xf>
    <xf numFmtId="0" fontId="22" fillId="0" borderId="0" xfId="0" applyFont="1" applyFill="1" applyAlignment="1">
      <alignment horizontal="left"/>
    </xf>
    <xf numFmtId="0" fontId="118" fillId="0" borderId="0" xfId="0" applyFont="1" applyFill="1" applyAlignment="1">
      <alignment horizontal="left" vertical="center"/>
    </xf>
    <xf numFmtId="0" fontId="22" fillId="0" borderId="0" xfId="3" applyFont="1" applyAlignment="1">
      <alignment horizontal="left" vertical="center"/>
    </xf>
    <xf numFmtId="0" fontId="22" fillId="0" borderId="0" xfId="3" applyFont="1" applyFill="1" applyBorder="1" applyAlignment="1">
      <alignment horizontal="left" vertical="center"/>
    </xf>
    <xf numFmtId="0" fontId="118" fillId="0" borderId="0" xfId="3" applyFont="1" applyFill="1" applyBorder="1" applyAlignment="1">
      <alignment horizontal="left" vertical="center"/>
    </xf>
    <xf numFmtId="0" fontId="136" fillId="0" borderId="0" xfId="18" applyFont="1" applyAlignment="1"/>
    <xf numFmtId="0" fontId="136" fillId="0" borderId="0" xfId="19" applyFont="1"/>
    <xf numFmtId="0" fontId="149" fillId="4" borderId="0" xfId="3" applyFont="1" applyFill="1" applyAlignment="1">
      <alignment horizontal="left" vertical="center"/>
    </xf>
    <xf numFmtId="0" fontId="149" fillId="4" borderId="0" xfId="3" applyFont="1" applyFill="1" applyAlignment="1">
      <alignment horizontal="center" vertical="center" wrapText="1"/>
    </xf>
    <xf numFmtId="0" fontId="13" fillId="0" borderId="0" xfId="3" applyFont="1" applyAlignment="1">
      <alignment horizontal="left" vertical="center"/>
    </xf>
    <xf numFmtId="0" fontId="45" fillId="0" borderId="0" xfId="0" applyFont="1" applyFill="1" applyBorder="1" applyAlignment="1">
      <alignment horizontal="right" vertical="center"/>
    </xf>
    <xf numFmtId="0" fontId="127" fillId="0" borderId="0" xfId="2" applyFont="1" applyAlignment="1" applyProtection="1"/>
    <xf numFmtId="0" fontId="0" fillId="0" borderId="0" xfId="0" applyAlignment="1"/>
    <xf numFmtId="0" fontId="58" fillId="0" borderId="0" xfId="0" applyFont="1" applyAlignment="1">
      <alignment vertical="center" wrapText="1" readingOrder="1"/>
    </xf>
    <xf numFmtId="0" fontId="58" fillId="0" borderId="0" xfId="0" applyFont="1" applyFill="1" applyBorder="1" applyAlignment="1">
      <alignment vertical="top" wrapText="1"/>
    </xf>
    <xf numFmtId="0" fontId="32" fillId="0" borderId="0" xfId="0" applyFont="1" applyAlignment="1">
      <alignment vertical="center"/>
    </xf>
    <xf numFmtId="0" fontId="32" fillId="0" borderId="0" xfId="0" applyFont="1" applyBorder="1" applyAlignment="1">
      <alignment vertical="center"/>
    </xf>
    <xf numFmtId="0" fontId="127" fillId="0" borderId="0" xfId="2" applyFont="1" applyAlignment="1" applyProtection="1">
      <alignment vertical="center"/>
    </xf>
    <xf numFmtId="0" fontId="127" fillId="0" borderId="0" xfId="2" applyFont="1" applyAlignment="1" applyProtection="1">
      <alignment horizontal="left" vertical="center" wrapText="1"/>
    </xf>
    <xf numFmtId="0" fontId="118" fillId="0" borderId="0" xfId="27" applyFont="1" applyAlignment="1">
      <alignment vertical="center" wrapText="1"/>
    </xf>
    <xf numFmtId="0" fontId="65" fillId="0" borderId="0" xfId="27" applyFont="1" applyAlignment="1">
      <alignment horizontal="right" vertical="center"/>
    </xf>
    <xf numFmtId="0" fontId="45" fillId="0" borderId="0" xfId="0" applyFont="1" applyFill="1" applyBorder="1" applyAlignment="1">
      <alignment horizontal="right" vertical="center" indent="4"/>
    </xf>
    <xf numFmtId="166" fontId="158" fillId="2" borderId="0" xfId="1" applyNumberFormat="1" applyFont="1" applyFill="1" applyBorder="1" applyAlignment="1">
      <alignment horizontal="left" vertical="center"/>
    </xf>
    <xf numFmtId="10" fontId="158" fillId="2" borderId="0" xfId="4" applyNumberFormat="1" applyFont="1" applyFill="1" applyBorder="1" applyAlignment="1">
      <alignment horizontal="left" vertical="center"/>
    </xf>
    <xf numFmtId="10" fontId="158" fillId="2" borderId="0" xfId="4" applyNumberFormat="1" applyFont="1" applyFill="1" applyBorder="1" applyAlignment="1">
      <alignment horizontal="right" vertical="center"/>
    </xf>
    <xf numFmtId="10" fontId="0" fillId="0" borderId="0" xfId="0" applyNumberFormat="1"/>
    <xf numFmtId="0" fontId="32" fillId="6" borderId="0" xfId="0" applyFont="1" applyFill="1" applyAlignment="1">
      <alignment vertical="center" wrapText="1"/>
    </xf>
    <xf numFmtId="0" fontId="42" fillId="6" borderId="0" xfId="0" applyFont="1" applyFill="1" applyBorder="1" applyAlignment="1">
      <alignment horizontal="center" vertical="center"/>
    </xf>
    <xf numFmtId="3" fontId="42" fillId="6" borderId="0" xfId="0" applyNumberFormat="1" applyFont="1" applyFill="1" applyBorder="1" applyAlignment="1">
      <alignment horizontal="right" vertical="center"/>
    </xf>
    <xf numFmtId="3" fontId="43" fillId="6" borderId="0" xfId="0" applyNumberFormat="1" applyFont="1" applyFill="1" applyBorder="1" applyAlignment="1">
      <alignment horizontal="right" vertical="center"/>
    </xf>
    <xf numFmtId="10" fontId="42" fillId="6" borderId="0" xfId="0" applyNumberFormat="1" applyFont="1" applyFill="1" applyBorder="1" applyAlignment="1">
      <alignment horizontal="right" vertical="center"/>
    </xf>
    <xf numFmtId="1" fontId="42" fillId="6" borderId="0" xfId="0" applyNumberFormat="1" applyFont="1" applyFill="1" applyBorder="1" applyAlignment="1">
      <alignment horizontal="right" vertical="center"/>
    </xf>
    <xf numFmtId="0" fontId="47" fillId="6" borderId="0" xfId="0" applyFont="1" applyFill="1" applyBorder="1" applyAlignment="1">
      <alignment horizontal="center" vertical="center" wrapText="1"/>
    </xf>
    <xf numFmtId="0" fontId="34" fillId="6" borderId="0" xfId="0" applyFont="1" applyFill="1" applyBorder="1" applyAlignment="1">
      <alignment horizontal="center" vertical="center" wrapText="1"/>
    </xf>
    <xf numFmtId="166" fontId="32" fillId="6" borderId="0" xfId="5" applyNumberFormat="1" applyFont="1" applyFill="1" applyBorder="1" applyAlignment="1" applyProtection="1">
      <alignment horizontal="right" vertical="center" wrapText="1"/>
    </xf>
    <xf numFmtId="166" fontId="32" fillId="6" borderId="0" xfId="5" applyNumberFormat="1" applyFont="1" applyFill="1" applyBorder="1" applyAlignment="1" applyProtection="1">
      <alignment horizontal="left" vertical="center" wrapText="1" indent="1"/>
    </xf>
    <xf numFmtId="14" fontId="33" fillId="6" borderId="0" xfId="0" applyNumberFormat="1" applyFont="1" applyFill="1" applyBorder="1" applyAlignment="1">
      <alignment horizontal="center" vertical="center" wrapText="1"/>
    </xf>
    <xf numFmtId="14" fontId="34" fillId="6" borderId="0" xfId="0" applyNumberFormat="1" applyFont="1" applyFill="1" applyBorder="1" applyAlignment="1">
      <alignment horizontal="center" vertical="center" wrapText="1"/>
    </xf>
    <xf numFmtId="10" fontId="32" fillId="6" borderId="0" xfId="4" applyNumberFormat="1" applyFont="1" applyFill="1" applyBorder="1" applyAlignment="1" applyProtection="1">
      <alignment horizontal="right" vertical="center" wrapText="1"/>
    </xf>
    <xf numFmtId="167" fontId="32" fillId="6" borderId="0" xfId="4" applyNumberFormat="1" applyFont="1" applyFill="1" applyBorder="1" applyAlignment="1" applyProtection="1">
      <alignment horizontal="left" vertical="center" wrapText="1" indent="1"/>
    </xf>
    <xf numFmtId="0" fontId="33" fillId="6" borderId="0" xfId="0" applyFont="1" applyFill="1" applyBorder="1" applyAlignment="1">
      <alignment horizontal="center" vertical="center" wrapText="1"/>
    </xf>
    <xf numFmtId="3" fontId="32" fillId="6" borderId="0" xfId="6" applyNumberFormat="1" applyFont="1" applyFill="1" applyBorder="1" applyAlignment="1" applyProtection="1">
      <alignment vertical="center"/>
    </xf>
    <xf numFmtId="4" fontId="32" fillId="6" borderId="0" xfId="6" applyNumberFormat="1" applyFont="1" applyFill="1" applyBorder="1" applyAlignment="1" applyProtection="1">
      <alignment vertical="center"/>
    </xf>
    <xf numFmtId="0" fontId="33" fillId="6" borderId="0" xfId="0" applyFont="1" applyFill="1" applyBorder="1" applyAlignment="1">
      <alignment horizontal="left" vertical="center" wrapText="1"/>
    </xf>
    <xf numFmtId="0" fontId="34" fillId="6" borderId="0" xfId="0" applyFont="1" applyFill="1" applyBorder="1" applyAlignment="1">
      <alignment horizontal="left" vertical="center" wrapText="1"/>
    </xf>
    <xf numFmtId="3" fontId="32" fillId="6" borderId="0" xfId="7" applyNumberFormat="1" applyFont="1" applyFill="1" applyBorder="1" applyAlignment="1" applyProtection="1">
      <alignment horizontal="center" vertical="center"/>
    </xf>
    <xf numFmtId="14" fontId="33" fillId="6" borderId="0" xfId="0" applyNumberFormat="1" applyFont="1" applyFill="1" applyBorder="1" applyAlignment="1">
      <alignment horizontal="left" vertical="center" wrapText="1"/>
    </xf>
    <xf numFmtId="14" fontId="34" fillId="6" borderId="0" xfId="0" applyNumberFormat="1" applyFont="1" applyFill="1" applyBorder="1" applyAlignment="1">
      <alignment horizontal="left" vertical="center" wrapText="1"/>
    </xf>
    <xf numFmtId="10" fontId="32" fillId="6" borderId="0" xfId="4" applyNumberFormat="1" applyFont="1" applyFill="1" applyBorder="1" applyAlignment="1" applyProtection="1">
      <alignment horizontal="center" vertical="center" wrapText="1"/>
    </xf>
    <xf numFmtId="10" fontId="32" fillId="6" borderId="0" xfId="4" applyNumberFormat="1" applyFont="1" applyFill="1" applyBorder="1" applyAlignment="1" applyProtection="1">
      <alignment horizontal="center" vertical="center"/>
    </xf>
    <xf numFmtId="0" fontId="32" fillId="6" borderId="0" xfId="0" applyFont="1" applyFill="1" applyBorder="1" applyAlignment="1">
      <alignment horizontal="left" vertical="center" wrapText="1"/>
    </xf>
    <xf numFmtId="3" fontId="32" fillId="6" borderId="0" xfId="8" applyNumberFormat="1" applyFont="1" applyFill="1" applyBorder="1" applyAlignment="1" applyProtection="1">
      <alignment horizontal="center" vertical="center"/>
    </xf>
    <xf numFmtId="0" fontId="42" fillId="6" borderId="0" xfId="0" applyFont="1" applyFill="1" applyBorder="1" applyAlignment="1">
      <alignment vertical="center" wrapText="1"/>
    </xf>
    <xf numFmtId="0" fontId="42" fillId="6" borderId="0" xfId="0" applyFont="1" applyFill="1" applyBorder="1" applyAlignment="1">
      <alignment vertical="center"/>
    </xf>
    <xf numFmtId="167" fontId="42" fillId="6" borderId="0" xfId="1" applyNumberFormat="1" applyFont="1" applyFill="1" applyBorder="1" applyAlignment="1">
      <alignment horizontal="center" vertical="center"/>
    </xf>
    <xf numFmtId="167" fontId="42" fillId="6" borderId="0" xfId="1" applyNumberFormat="1" applyFont="1" applyFill="1" applyBorder="1" applyAlignment="1">
      <alignment horizontal="left" vertical="center" indent="1"/>
    </xf>
    <xf numFmtId="169" fontId="42" fillId="6" borderId="0" xfId="1" applyNumberFormat="1" applyFont="1" applyFill="1" applyBorder="1" applyAlignment="1">
      <alignment horizontal="center"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0" fontId="33" fillId="6" borderId="0" xfId="0" applyFont="1" applyFill="1" applyBorder="1" applyAlignment="1">
      <alignment vertical="center" wrapText="1"/>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3" fontId="64" fillId="6" borderId="0" xfId="10" applyNumberFormat="1" applyFont="1" applyFill="1" applyBorder="1" applyAlignment="1" applyProtection="1">
      <alignment vertical="center"/>
    </xf>
    <xf numFmtId="10" fontId="64" fillId="6" borderId="0" xfId="10" applyNumberFormat="1" applyFont="1" applyFill="1" applyBorder="1" applyAlignment="1" applyProtection="1">
      <alignment vertical="center"/>
    </xf>
    <xf numFmtId="0" fontId="36" fillId="6" borderId="0" xfId="0" applyFont="1" applyFill="1" applyBorder="1" applyAlignment="1">
      <alignment vertical="center" wrapText="1"/>
    </xf>
    <xf numFmtId="0" fontId="62" fillId="6" borderId="0" xfId="0" applyFont="1" applyFill="1" applyBorder="1" applyAlignment="1">
      <alignment vertical="center" wrapText="1"/>
    </xf>
    <xf numFmtId="10" fontId="64" fillId="6" borderId="0" xfId="10" applyNumberFormat="1" applyFont="1" applyFill="1" applyBorder="1" applyAlignment="1" applyProtection="1">
      <alignment horizontal="left" vertical="center" indent="1"/>
    </xf>
    <xf numFmtId="3" fontId="32" fillId="6" borderId="0" xfId="1" applyNumberFormat="1" applyFont="1" applyFill="1" applyBorder="1" applyAlignment="1">
      <alignment horizontal="right" vertical="center" wrapText="1"/>
    </xf>
    <xf numFmtId="3" fontId="32" fillId="6" borderId="0" xfId="1" applyNumberFormat="1" applyFont="1" applyFill="1" applyAlignment="1">
      <alignment horizontal="right" vertical="center"/>
    </xf>
    <xf numFmtId="0" fontId="42" fillId="6" borderId="0" xfId="0" applyFont="1" applyFill="1" applyAlignment="1">
      <alignment horizontal="left" vertical="center" wrapText="1"/>
    </xf>
    <xf numFmtId="166" fontId="42" fillId="6" borderId="0" xfId="1" applyNumberFormat="1" applyFont="1" applyFill="1" applyBorder="1" applyAlignment="1">
      <alignment horizontal="center" vertical="center"/>
    </xf>
    <xf numFmtId="10" fontId="42" fillId="6" borderId="0" xfId="4" applyNumberFormat="1" applyFont="1" applyFill="1" applyBorder="1" applyAlignment="1">
      <alignment horizontal="center" vertical="center"/>
    </xf>
    <xf numFmtId="164" fontId="42" fillId="6" borderId="0" xfId="1" applyNumberFormat="1" applyFont="1" applyFill="1" applyBorder="1" applyAlignment="1">
      <alignment horizontal="center" vertical="center"/>
    </xf>
    <xf numFmtId="10" fontId="42" fillId="6" borderId="0" xfId="1" applyNumberFormat="1" applyFont="1" applyFill="1" applyBorder="1" applyAlignment="1">
      <alignment horizontal="center" vertical="center"/>
    </xf>
    <xf numFmtId="171" fontId="42" fillId="6" borderId="0" xfId="0" applyNumberFormat="1" applyFont="1" applyFill="1" applyAlignment="1">
      <alignment horizontal="left" vertical="center" wrapText="1"/>
    </xf>
    <xf numFmtId="164" fontId="42" fillId="6" borderId="0" xfId="0" applyNumberFormat="1" applyFont="1" applyFill="1" applyBorder="1" applyAlignment="1">
      <alignment horizontal="center" vertical="center"/>
    </xf>
    <xf numFmtId="164" fontId="42" fillId="6" borderId="0" xfId="11" applyNumberFormat="1" applyFont="1" applyFill="1" applyAlignment="1">
      <alignment horizontal="right" vertical="center" indent="1"/>
    </xf>
    <xf numFmtId="10" fontId="42" fillId="6" borderId="0" xfId="4" applyNumberFormat="1" applyFont="1" applyFill="1" applyAlignment="1">
      <alignment horizontal="right" vertical="center" indent="1"/>
    </xf>
    <xf numFmtId="10" fontId="42" fillId="6" borderId="0" xfId="4" applyNumberFormat="1" applyFont="1" applyFill="1" applyBorder="1" applyAlignment="1">
      <alignment horizontal="right" vertical="center" indent="1"/>
    </xf>
    <xf numFmtId="3" fontId="42" fillId="6" borderId="0" xfId="12" applyNumberFormat="1" applyFont="1" applyFill="1" applyBorder="1" applyAlignment="1">
      <alignment horizontal="right" vertical="center" indent="1"/>
    </xf>
    <xf numFmtId="164" fontId="42" fillId="6" borderId="0" xfId="11" applyNumberFormat="1" applyFont="1" applyFill="1" applyBorder="1" applyAlignment="1">
      <alignment horizontal="right" vertical="center"/>
    </xf>
    <xf numFmtId="164" fontId="42" fillId="6" borderId="0" xfId="11" applyNumberFormat="1" applyFont="1" applyFill="1" applyBorder="1" applyAlignment="1">
      <alignment horizontal="right" vertical="center" indent="1"/>
    </xf>
    <xf numFmtId="0" fontId="32" fillId="6" borderId="0" xfId="0" applyFont="1" applyFill="1" applyBorder="1" applyAlignment="1">
      <alignment vertical="center" wrapText="1"/>
    </xf>
    <xf numFmtId="167" fontId="58" fillId="6" borderId="0" xfId="13" applyNumberFormat="1" applyFont="1" applyFill="1" applyBorder="1" applyAlignment="1">
      <alignment horizontal="center" vertical="center"/>
    </xf>
    <xf numFmtId="10" fontId="58" fillId="6" borderId="0" xfId="4" applyNumberFormat="1" applyFont="1" applyFill="1" applyBorder="1" applyAlignment="1">
      <alignment horizontal="center" vertical="center"/>
    </xf>
    <xf numFmtId="14" fontId="58" fillId="6" borderId="0" xfId="14" applyNumberFormat="1" applyFont="1" applyFill="1" applyAlignment="1">
      <alignment horizontal="right" vertical="center" wrapText="1"/>
    </xf>
    <xf numFmtId="167" fontId="58" fillId="6" borderId="0" xfId="14" applyNumberFormat="1" applyFont="1" applyFill="1" applyAlignment="1">
      <alignment horizontal="center" vertical="center"/>
    </xf>
    <xf numFmtId="10" fontId="58" fillId="6" borderId="0" xfId="4" quotePrefix="1" applyNumberFormat="1" applyFont="1" applyFill="1" applyBorder="1" applyAlignment="1">
      <alignment horizontal="center" vertical="center"/>
    </xf>
    <xf numFmtId="0" fontId="63" fillId="6" borderId="0" xfId="0" applyFont="1" applyFill="1" applyBorder="1" applyAlignment="1">
      <alignment vertical="center" wrapText="1"/>
    </xf>
    <xf numFmtId="3" fontId="63" fillId="6" borderId="0" xfId="0" applyNumberFormat="1" applyFont="1" applyFill="1" applyBorder="1" applyAlignment="1">
      <alignment horizontal="right" vertical="center"/>
    </xf>
    <xf numFmtId="10" fontId="63" fillId="6" borderId="0" xfId="0" applyNumberFormat="1" applyFont="1" applyFill="1" applyBorder="1" applyAlignment="1">
      <alignment horizontal="right" vertical="center"/>
    </xf>
    <xf numFmtId="10" fontId="63" fillId="6" borderId="0" xfId="0" applyNumberFormat="1" applyFont="1" applyFill="1" applyBorder="1" applyAlignment="1" applyProtection="1">
      <alignment horizontal="right" vertical="center"/>
    </xf>
    <xf numFmtId="0" fontId="64" fillId="6" borderId="0" xfId="0" applyFont="1" applyFill="1" applyBorder="1" applyAlignment="1">
      <alignment vertical="center" wrapText="1"/>
    </xf>
    <xf numFmtId="3" fontId="64" fillId="6" borderId="0" xfId="0" applyNumberFormat="1" applyFont="1" applyFill="1" applyBorder="1" applyAlignment="1">
      <alignment horizontal="right" vertical="center"/>
    </xf>
    <xf numFmtId="10" fontId="64" fillId="6" borderId="0" xfId="0" applyNumberFormat="1" applyFont="1" applyFill="1" applyBorder="1" applyAlignment="1">
      <alignment horizontal="right" vertical="center"/>
    </xf>
    <xf numFmtId="10" fontId="64" fillId="6" borderId="0" xfId="0" applyNumberFormat="1" applyFont="1" applyFill="1" applyBorder="1" applyAlignment="1" applyProtection="1">
      <alignment horizontal="right" vertical="center"/>
    </xf>
    <xf numFmtId="3" fontId="154" fillId="6" borderId="0" xfId="0" applyNumberFormat="1" applyFont="1" applyFill="1" applyAlignment="1">
      <alignment horizontal="center" vertical="center"/>
    </xf>
    <xf numFmtId="10" fontId="154" fillId="6" borderId="0" xfId="0" applyNumberFormat="1" applyFont="1" applyFill="1" applyAlignment="1">
      <alignment horizontal="center" vertical="center"/>
    </xf>
    <xf numFmtId="0" fontId="58" fillId="6" borderId="0" xfId="0" applyFont="1" applyFill="1" applyBorder="1" applyAlignment="1">
      <alignment vertical="center" wrapText="1"/>
    </xf>
    <xf numFmtId="167" fontId="32" fillId="6" borderId="0" xfId="15" applyNumberFormat="1" applyFont="1" applyFill="1" applyBorder="1" applyAlignment="1" applyProtection="1">
      <alignment horizontal="center" vertical="center"/>
    </xf>
    <xf numFmtId="14" fontId="32" fillId="6" borderId="0" xfId="4" applyNumberFormat="1" applyFont="1" applyFill="1" applyBorder="1" applyAlignment="1" applyProtection="1">
      <alignment horizontal="center" vertical="center"/>
      <protection locked="0"/>
    </xf>
    <xf numFmtId="0" fontId="58" fillId="6" borderId="0" xfId="0" applyFont="1" applyFill="1" applyAlignment="1">
      <alignment vertical="center" wrapText="1"/>
    </xf>
    <xf numFmtId="0" fontId="107" fillId="6" borderId="0" xfId="27" applyFont="1" applyFill="1" applyAlignment="1">
      <alignment horizontal="center" vertical="center"/>
    </xf>
    <xf numFmtId="3" fontId="107" fillId="6" borderId="0" xfId="27" applyNumberFormat="1" applyFont="1" applyFill="1" applyAlignment="1">
      <alignment vertical="center"/>
    </xf>
    <xf numFmtId="177" fontId="107" fillId="6" borderId="0" xfId="27" applyNumberFormat="1" applyFont="1" applyFill="1" applyAlignment="1">
      <alignment horizontal="right" vertical="center"/>
    </xf>
    <xf numFmtId="0" fontId="43" fillId="6" borderId="0" xfId="3" applyFont="1" applyFill="1" applyBorder="1" applyAlignment="1">
      <alignment horizontal="left" vertical="center" wrapText="1"/>
    </xf>
    <xf numFmtId="166" fontId="43" fillId="6" borderId="0" xfId="3" applyNumberFormat="1" applyFont="1" applyFill="1" applyBorder="1" applyAlignment="1">
      <alignment horizontal="right" vertical="center" wrapText="1"/>
    </xf>
    <xf numFmtId="2" fontId="42" fillId="6" borderId="0" xfId="17" applyNumberFormat="1" applyFont="1" applyFill="1" applyBorder="1" applyAlignment="1">
      <alignment horizontal="center" vertical="center" wrapText="1"/>
    </xf>
    <xf numFmtId="10" fontId="42" fillId="6" borderId="0" xfId="17" applyNumberFormat="1" applyFont="1" applyFill="1" applyBorder="1" applyAlignment="1">
      <alignment horizontal="center" vertical="center" wrapText="1"/>
    </xf>
    <xf numFmtId="10" fontId="42" fillId="6" borderId="0" xfId="4" applyNumberFormat="1" applyFont="1" applyFill="1" applyAlignment="1">
      <alignment horizontal="center" vertical="center" wrapText="1"/>
    </xf>
    <xf numFmtId="4" fontId="42" fillId="6" borderId="0" xfId="3" applyNumberFormat="1" applyFont="1" applyFill="1" applyBorder="1" applyAlignment="1">
      <alignment horizontal="center" vertical="center" wrapText="1"/>
    </xf>
    <xf numFmtId="10" fontId="42" fillId="6" borderId="0" xfId="3" applyNumberFormat="1" applyFont="1" applyFill="1" applyBorder="1" applyAlignment="1">
      <alignment horizontal="center" vertical="center" wrapText="1"/>
    </xf>
    <xf numFmtId="173" fontId="54" fillId="6" borderId="0" xfId="3" applyNumberFormat="1" applyFont="1" applyFill="1" applyAlignment="1">
      <alignment horizontal="center" vertical="center"/>
    </xf>
    <xf numFmtId="0" fontId="54" fillId="8" borderId="0" xfId="3" applyFont="1" applyFill="1" applyBorder="1" applyAlignment="1">
      <alignment horizontal="left" vertical="center" wrapText="1"/>
    </xf>
    <xf numFmtId="166" fontId="54" fillId="8" borderId="0" xfId="17" applyNumberFormat="1" applyFont="1" applyFill="1" applyBorder="1" applyAlignment="1">
      <alignment horizontal="center" vertical="center"/>
    </xf>
    <xf numFmtId="0" fontId="78" fillId="8" borderId="0" xfId="3" applyFont="1" applyFill="1" applyBorder="1" applyAlignment="1">
      <alignment horizontal="left" vertical="center" wrapText="1"/>
    </xf>
    <xf numFmtId="0" fontId="9" fillId="6" borderId="0" xfId="3" applyFont="1" applyFill="1" applyAlignment="1">
      <alignment horizontal="left" vertical="center"/>
    </xf>
    <xf numFmtId="0" fontId="18" fillId="6" borderId="0" xfId="3" applyFill="1">
      <alignment vertical="top"/>
    </xf>
    <xf numFmtId="166" fontId="8" fillId="7" borderId="0" xfId="1" applyNumberFormat="1" applyFont="1" applyFill="1" applyBorder="1" applyAlignment="1">
      <alignment horizontal="center" vertical="center"/>
    </xf>
    <xf numFmtId="10" fontId="8" fillId="7" borderId="0" xfId="4" applyNumberFormat="1" applyFont="1" applyFill="1" applyBorder="1" applyAlignment="1">
      <alignment vertical="center"/>
    </xf>
    <xf numFmtId="166" fontId="8" fillId="7" borderId="0" xfId="1" applyNumberFormat="1" applyFont="1" applyFill="1" applyBorder="1" applyAlignment="1">
      <alignment horizontal="right" vertical="center"/>
    </xf>
    <xf numFmtId="10" fontId="8" fillId="7" borderId="0" xfId="4" applyNumberFormat="1" applyFont="1" applyFill="1" applyBorder="1" applyAlignment="1">
      <alignment horizontal="right" vertical="center"/>
    </xf>
    <xf numFmtId="0" fontId="8" fillId="6" borderId="0" xfId="3" applyFont="1" applyFill="1" applyAlignment="1">
      <alignment vertical="center"/>
    </xf>
    <xf numFmtId="0" fontId="18" fillId="6" borderId="0" xfId="3" applyFill="1" applyAlignment="1">
      <alignment horizontal="left" vertical="center"/>
    </xf>
    <xf numFmtId="174" fontId="8" fillId="7" borderId="0" xfId="1" applyNumberFormat="1" applyFont="1" applyFill="1" applyBorder="1" applyAlignment="1">
      <alignment horizontal="right" vertical="center" indent="2"/>
    </xf>
    <xf numFmtId="0" fontId="8" fillId="6" borderId="0" xfId="3" applyFont="1" applyFill="1" applyAlignment="1">
      <alignment horizontal="left" vertical="center"/>
    </xf>
    <xf numFmtId="0" fontId="43" fillId="6" borderId="0" xfId="3" applyFont="1" applyFill="1" applyAlignment="1">
      <alignment horizontal="left" vertical="center"/>
    </xf>
    <xf numFmtId="166" fontId="42" fillId="6" borderId="0" xfId="20" applyNumberFormat="1" applyFont="1" applyFill="1" applyAlignment="1">
      <alignment horizontal="center" vertical="center"/>
    </xf>
    <xf numFmtId="10" fontId="43" fillId="6" borderId="0" xfId="3" applyNumberFormat="1" applyFont="1" applyFill="1" applyAlignment="1">
      <alignment horizontal="right" vertical="center" indent="2"/>
    </xf>
    <xf numFmtId="165" fontId="42" fillId="6" borderId="0" xfId="20" applyFont="1" applyFill="1" applyAlignment="1">
      <alignment horizontal="center" vertical="center"/>
    </xf>
    <xf numFmtId="10" fontId="43" fillId="6" borderId="0" xfId="3" applyNumberFormat="1" applyFont="1" applyFill="1" applyAlignment="1">
      <alignment horizontal="center" vertical="center"/>
    </xf>
    <xf numFmtId="0" fontId="87" fillId="6" borderId="0" xfId="3" applyFont="1" applyFill="1" applyAlignment="1">
      <alignment horizontal="left" vertical="center"/>
    </xf>
    <xf numFmtId="0" fontId="13" fillId="7" borderId="0" xfId="3" applyFont="1" applyFill="1" applyBorder="1" applyAlignment="1">
      <alignment horizontal="center" vertical="center"/>
    </xf>
    <xf numFmtId="0" fontId="13" fillId="7" borderId="0" xfId="3" applyFont="1" applyFill="1" applyBorder="1" applyAlignment="1">
      <alignment horizontal="center" vertical="center" wrapText="1"/>
    </xf>
    <xf numFmtId="0" fontId="42" fillId="7" borderId="0" xfId="3" applyFont="1" applyFill="1" applyBorder="1" applyAlignment="1"/>
    <xf numFmtId="10" fontId="59" fillId="7" borderId="0" xfId="3" applyNumberFormat="1" applyFont="1" applyFill="1" applyBorder="1" applyAlignment="1">
      <alignment horizontal="right" vertical="center" indent="2"/>
    </xf>
    <xf numFmtId="165" fontId="60" fillId="7" borderId="0" xfId="1" applyNumberFormat="1" applyFont="1" applyFill="1" applyBorder="1" applyAlignment="1">
      <alignment horizontal="center" vertical="center"/>
    </xf>
    <xf numFmtId="0" fontId="77" fillId="6" borderId="0" xfId="3" applyFont="1" applyFill="1" applyAlignment="1">
      <alignment horizontal="left" vertical="center"/>
    </xf>
    <xf numFmtId="166" fontId="90" fillId="6" borderId="0" xfId="20" applyNumberFormat="1" applyFont="1" applyFill="1" applyAlignment="1">
      <alignment horizontal="center" vertical="center"/>
    </xf>
    <xf numFmtId="0" fontId="107" fillId="6" borderId="0" xfId="3" applyFont="1" applyFill="1" applyAlignment="1">
      <alignment horizontal="left" vertical="center"/>
    </xf>
    <xf numFmtId="0" fontId="89" fillId="7" borderId="0" xfId="3" applyFont="1" applyFill="1" applyBorder="1" applyAlignment="1">
      <alignment horizontal="left" vertical="center"/>
    </xf>
    <xf numFmtId="0" fontId="97" fillId="6" borderId="0" xfId="3" applyFont="1" applyFill="1" applyAlignment="1">
      <alignment horizontal="left" vertical="center" wrapText="1"/>
    </xf>
    <xf numFmtId="0" fontId="70" fillId="6" borderId="0" xfId="3" applyFont="1" applyFill="1" applyAlignment="1">
      <alignment horizontal="left" vertical="center"/>
    </xf>
    <xf numFmtId="2" fontId="18" fillId="6" borderId="0" xfId="3" applyNumberFormat="1" applyFill="1" applyAlignment="1">
      <alignment horizontal="center" vertical="center"/>
    </xf>
    <xf numFmtId="3" fontId="18" fillId="6" borderId="0" xfId="3" applyNumberFormat="1" applyFill="1" applyAlignment="1">
      <alignment horizontal="right" vertical="center"/>
    </xf>
    <xf numFmtId="2" fontId="91" fillId="6" borderId="0" xfId="3" applyNumberFormat="1" applyFont="1" applyFill="1" applyAlignment="1">
      <alignment horizontal="center" vertical="center"/>
    </xf>
    <xf numFmtId="3" fontId="91" fillId="6" borderId="0" xfId="3" applyNumberFormat="1" applyFont="1" applyFill="1" applyAlignment="1">
      <alignment horizontal="right" vertical="center"/>
    </xf>
    <xf numFmtId="0" fontId="110" fillId="7" borderId="0" xfId="0" applyFont="1" applyFill="1" applyBorder="1" applyAlignment="1">
      <alignment horizontal="left" vertical="center"/>
    </xf>
    <xf numFmtId="0" fontId="32" fillId="7" borderId="0" xfId="0" applyFont="1" applyFill="1" applyBorder="1" applyAlignment="1">
      <alignment horizontal="left" vertical="center"/>
    </xf>
    <xf numFmtId="0" fontId="32" fillId="7" borderId="0" xfId="0" applyFont="1" applyFill="1" applyBorder="1" applyAlignment="1">
      <alignment horizontal="center" vertical="center"/>
    </xf>
    <xf numFmtId="3" fontId="32" fillId="7" borderId="0" xfId="0" applyNumberFormat="1" applyFont="1" applyFill="1" applyBorder="1" applyAlignment="1">
      <alignment horizontal="right" vertical="center"/>
    </xf>
    <xf numFmtId="170" fontId="32" fillId="7" borderId="0" xfId="0" applyNumberFormat="1" applyFont="1" applyFill="1" applyBorder="1" applyAlignment="1">
      <alignment horizontal="right" vertical="center"/>
    </xf>
    <xf numFmtId="10" fontId="32" fillId="7" borderId="0" xfId="0" applyNumberFormat="1" applyFont="1" applyFill="1" applyBorder="1" applyAlignment="1">
      <alignment horizontal="right" vertical="center"/>
    </xf>
    <xf numFmtId="175" fontId="32" fillId="7" borderId="0" xfId="0" applyNumberFormat="1" applyFont="1" applyFill="1" applyBorder="1" applyAlignment="1">
      <alignment horizontal="right" vertical="center"/>
    </xf>
    <xf numFmtId="176" fontId="32" fillId="7" borderId="0" xfId="0" applyNumberFormat="1" applyFont="1" applyFill="1" applyBorder="1" applyAlignment="1">
      <alignment horizontal="right" vertical="center"/>
    </xf>
    <xf numFmtId="175" fontId="32" fillId="7" borderId="0" xfId="0" applyNumberFormat="1" applyFont="1" applyFill="1" applyBorder="1" applyAlignment="1" applyProtection="1">
      <alignment horizontal="right" vertical="center"/>
    </xf>
    <xf numFmtId="176" fontId="32" fillId="7" borderId="0" xfId="0" applyNumberFormat="1" applyFont="1" applyFill="1" applyBorder="1" applyAlignment="1" applyProtection="1">
      <alignment horizontal="right" vertical="center"/>
    </xf>
    <xf numFmtId="3" fontId="32" fillId="7" borderId="0" xfId="0" applyNumberFormat="1" applyFont="1" applyFill="1" applyBorder="1" applyAlignment="1" applyProtection="1">
      <alignment horizontal="right" vertical="center"/>
    </xf>
    <xf numFmtId="170" fontId="32" fillId="7" borderId="0" xfId="0" applyNumberFormat="1" applyFont="1" applyFill="1" applyBorder="1" applyAlignment="1" applyProtection="1">
      <alignment horizontal="right" vertical="center"/>
    </xf>
    <xf numFmtId="175" fontId="110" fillId="7" borderId="0" xfId="0" applyNumberFormat="1" applyFont="1" applyFill="1" applyBorder="1" applyAlignment="1" applyProtection="1">
      <alignment horizontal="right" vertical="center"/>
    </xf>
    <xf numFmtId="176" fontId="110" fillId="7" borderId="0" xfId="0" applyNumberFormat="1" applyFont="1" applyFill="1" applyBorder="1" applyAlignment="1" applyProtection="1">
      <alignment horizontal="right" vertical="center"/>
    </xf>
    <xf numFmtId="0" fontId="113" fillId="7" borderId="0" xfId="0" applyFont="1" applyFill="1" applyBorder="1" applyAlignment="1">
      <alignment horizontal="left" vertical="center"/>
    </xf>
    <xf numFmtId="3" fontId="114" fillId="7" borderId="0" xfId="0" applyNumberFormat="1" applyFont="1" applyFill="1" applyBorder="1" applyAlignment="1" applyProtection="1">
      <alignment horizontal="right" vertical="center"/>
    </xf>
    <xf numFmtId="0" fontId="110" fillId="7" borderId="0" xfId="0" applyFont="1" applyFill="1" applyBorder="1" applyAlignment="1">
      <alignment horizontal="center" vertical="center"/>
    </xf>
    <xf numFmtId="3" fontId="110" fillId="7" borderId="0" xfId="0" applyNumberFormat="1" applyFont="1" applyFill="1" applyBorder="1" applyAlignment="1" applyProtection="1">
      <alignment horizontal="right" vertical="center"/>
    </xf>
    <xf numFmtId="170" fontId="110" fillId="7" borderId="0" xfId="0" applyNumberFormat="1" applyFont="1" applyFill="1" applyBorder="1" applyAlignment="1" applyProtection="1">
      <alignment horizontal="right" vertical="center"/>
    </xf>
    <xf numFmtId="49" fontId="110" fillId="7" borderId="0" xfId="21" applyNumberFormat="1" applyFont="1" applyFill="1" applyBorder="1" applyAlignment="1">
      <alignment horizontal="left" vertical="center"/>
    </xf>
    <xf numFmtId="49" fontId="110" fillId="7" borderId="0" xfId="21" applyNumberFormat="1" applyFont="1" applyFill="1" applyBorder="1" applyAlignment="1">
      <alignment horizontal="center" vertical="center"/>
    </xf>
    <xf numFmtId="0" fontId="32" fillId="7" borderId="0" xfId="3" applyFont="1" applyFill="1" applyBorder="1" applyAlignment="1">
      <alignment horizontal="center" vertical="center"/>
    </xf>
    <xf numFmtId="170" fontId="114" fillId="7" borderId="0" xfId="0" applyNumberFormat="1" applyFont="1" applyFill="1" applyBorder="1" applyAlignment="1" applyProtection="1">
      <alignment horizontal="right" vertical="center"/>
    </xf>
    <xf numFmtId="3" fontId="62" fillId="6" borderId="0" xfId="22" applyNumberFormat="1" applyFont="1" applyFill="1" applyAlignment="1">
      <alignment vertical="center"/>
    </xf>
    <xf numFmtId="10" fontId="62" fillId="6" borderId="0" xfId="22" applyNumberFormat="1" applyFont="1" applyFill="1" applyAlignment="1">
      <alignment vertical="center"/>
    </xf>
    <xf numFmtId="3" fontId="33" fillId="6" borderId="0" xfId="22" applyNumberFormat="1" applyFont="1" applyFill="1" applyAlignment="1">
      <alignment vertical="center"/>
    </xf>
    <xf numFmtId="10" fontId="33" fillId="6" borderId="0" xfId="22" applyNumberFormat="1" applyFont="1" applyFill="1" applyAlignment="1">
      <alignment vertical="center"/>
    </xf>
    <xf numFmtId="0" fontId="32" fillId="6" borderId="0" xfId="23" applyFont="1" applyFill="1" applyBorder="1" applyAlignment="1">
      <alignment horizontal="left" vertical="center" wrapText="1"/>
    </xf>
    <xf numFmtId="175" fontId="32" fillId="6" borderId="0" xfId="24" applyNumberFormat="1" applyFont="1" applyFill="1" applyAlignment="1">
      <alignment horizontal="right" vertical="center"/>
    </xf>
    <xf numFmtId="4" fontId="32" fillId="6" borderId="0" xfId="0" applyNumberFormat="1" applyFont="1" applyFill="1" applyBorder="1" applyAlignment="1">
      <alignment horizontal="right" vertical="center"/>
    </xf>
    <xf numFmtId="0" fontId="32" fillId="6" borderId="0" xfId="21" applyFont="1" applyFill="1" applyBorder="1" applyAlignment="1">
      <alignment horizontal="left" vertical="center" wrapText="1"/>
    </xf>
    <xf numFmtId="0" fontId="54" fillId="6" borderId="0" xfId="3" applyFont="1" applyFill="1" applyBorder="1" applyAlignment="1">
      <alignment horizontal="left" vertical="center" wrapText="1"/>
    </xf>
    <xf numFmtId="0" fontId="32" fillId="6" borderId="0" xfId="3" applyFont="1" applyFill="1" applyBorder="1" applyAlignment="1">
      <alignment horizontal="left" vertical="center"/>
    </xf>
    <xf numFmtId="3" fontId="32" fillId="6" borderId="0" xfId="3" applyNumberFormat="1" applyFont="1" applyFill="1" applyBorder="1" applyAlignment="1">
      <alignment horizontal="right" vertical="center"/>
    </xf>
    <xf numFmtId="0" fontId="58" fillId="6" borderId="0" xfId="23" applyFont="1" applyFill="1" applyBorder="1" applyAlignment="1">
      <alignment horizontal="left" vertical="center" wrapText="1"/>
    </xf>
    <xf numFmtId="175" fontId="58" fillId="6" borderId="0" xfId="24" applyNumberFormat="1" applyFont="1" applyFill="1" applyAlignment="1">
      <alignment horizontal="right" vertical="center"/>
    </xf>
    <xf numFmtId="176" fontId="58" fillId="6" borderId="0" xfId="0" applyNumberFormat="1" applyFont="1" applyFill="1" applyBorder="1" applyAlignment="1">
      <alignment horizontal="right" vertical="center"/>
    </xf>
    <xf numFmtId="0" fontId="58" fillId="6" borderId="0" xfId="21" applyFont="1" applyFill="1" applyBorder="1" applyAlignment="1">
      <alignment horizontal="left" vertical="center" wrapText="1"/>
    </xf>
    <xf numFmtId="3" fontId="58" fillId="6" borderId="0" xfId="23" applyNumberFormat="1" applyFont="1" applyFill="1" applyBorder="1" applyAlignment="1">
      <alignment horizontal="right" vertical="center" wrapText="1"/>
    </xf>
    <xf numFmtId="175" fontId="58" fillId="6" borderId="0" xfId="24" applyNumberFormat="1" applyFont="1" applyFill="1" applyAlignment="1">
      <alignment vertical="center"/>
    </xf>
    <xf numFmtId="176" fontId="58" fillId="6" borderId="0" xfId="0" applyNumberFormat="1" applyFont="1" applyFill="1" applyBorder="1" applyAlignment="1">
      <alignment vertical="center"/>
    </xf>
    <xf numFmtId="3" fontId="58" fillId="6" borderId="0" xfId="21" applyNumberFormat="1" applyFont="1" applyFill="1" applyBorder="1" applyAlignment="1">
      <alignment horizontal="right" vertical="center" wrapText="1"/>
    </xf>
    <xf numFmtId="0" fontId="97" fillId="6" borderId="0" xfId="0" applyFont="1" applyFill="1" applyBorder="1" applyAlignment="1">
      <alignment horizontal="center" vertical="center"/>
    </xf>
    <xf numFmtId="0" fontId="54" fillId="6" borderId="0" xfId="0" applyFont="1" applyFill="1" applyBorder="1" applyAlignment="1">
      <alignment horizontal="right" vertical="center"/>
    </xf>
    <xf numFmtId="0" fontId="54" fillId="6" borderId="0" xfId="0" applyFont="1" applyFill="1" applyBorder="1" applyAlignment="1">
      <alignment horizontal="center" vertical="center"/>
    </xf>
    <xf numFmtId="14" fontId="42" fillId="6" borderId="0" xfId="3" applyNumberFormat="1" applyFont="1" applyFill="1" applyBorder="1" applyAlignment="1">
      <alignment horizontal="center" vertical="center" wrapText="1"/>
    </xf>
    <xf numFmtId="0" fontId="32" fillId="6" borderId="0" xfId="25" applyFont="1" applyFill="1" applyBorder="1" applyAlignment="1">
      <alignment horizontal="left" vertical="center"/>
    </xf>
    <xf numFmtId="3" fontId="42" fillId="6" borderId="0" xfId="25" applyNumberFormat="1" applyFont="1" applyFill="1" applyBorder="1" applyAlignment="1">
      <alignment horizontal="right" vertical="center" indent="1"/>
    </xf>
    <xf numFmtId="10" fontId="42" fillId="6" borderId="0" xfId="25" applyNumberFormat="1" applyFont="1" applyFill="1" applyBorder="1" applyAlignment="1">
      <alignment horizontal="right" vertical="center" indent="2"/>
    </xf>
    <xf numFmtId="10" fontId="42" fillId="6" borderId="0" xfId="0" applyNumberFormat="1" applyFont="1" applyFill="1" applyBorder="1" applyAlignment="1">
      <alignment horizontal="right" indent="1"/>
    </xf>
    <xf numFmtId="0" fontId="30" fillId="6" borderId="0" xfId="25" applyFont="1" applyFill="1" applyBorder="1" applyAlignment="1">
      <alignment horizontal="left" vertical="center"/>
    </xf>
    <xf numFmtId="3" fontId="41" fillId="6" borderId="0" xfId="25" applyNumberFormat="1" applyFont="1" applyFill="1" applyBorder="1" applyAlignment="1">
      <alignment horizontal="right" vertical="center" indent="1"/>
    </xf>
    <xf numFmtId="10" fontId="41" fillId="6" borderId="0" xfId="25" applyNumberFormat="1" applyFont="1" applyFill="1" applyBorder="1" applyAlignment="1">
      <alignment horizontal="right" vertical="center" indent="2"/>
    </xf>
    <xf numFmtId="10" fontId="41" fillId="6" borderId="0" xfId="0" applyNumberFormat="1" applyFont="1" applyFill="1" applyBorder="1" applyAlignment="1">
      <alignment horizontal="right" indent="1"/>
    </xf>
    <xf numFmtId="10" fontId="42" fillId="6" borderId="0" xfId="25" applyNumberFormat="1" applyFont="1" applyFill="1" applyBorder="1" applyAlignment="1">
      <alignment horizontal="right" vertical="center" indent="1"/>
    </xf>
    <xf numFmtId="10" fontId="41" fillId="6" borderId="0" xfId="25" applyNumberFormat="1" applyFont="1" applyFill="1" applyBorder="1" applyAlignment="1">
      <alignment horizontal="right" vertical="center" indent="1"/>
    </xf>
    <xf numFmtId="0" fontId="120" fillId="6" borderId="0" xfId="0" applyFont="1" applyFill="1" applyAlignment="1">
      <alignment vertical="center"/>
    </xf>
    <xf numFmtId="3" fontId="92" fillId="6" borderId="0" xfId="26" quotePrefix="1" applyNumberFormat="1" applyFont="1" applyFill="1" applyBorder="1" applyAlignment="1" applyProtection="1">
      <alignment vertical="center"/>
      <protection hidden="1"/>
    </xf>
    <xf numFmtId="10" fontId="92" fillId="6" borderId="0" xfId="26" quotePrefix="1" applyNumberFormat="1" applyFont="1" applyFill="1" applyBorder="1" applyAlignment="1" applyProtection="1">
      <alignment vertical="center"/>
      <protection hidden="1"/>
    </xf>
    <xf numFmtId="0" fontId="108" fillId="6" borderId="0" xfId="0" applyFont="1" applyFill="1" applyAlignment="1">
      <alignment vertical="center"/>
    </xf>
    <xf numFmtId="3" fontId="58" fillId="6" borderId="0" xfId="26" quotePrefix="1" applyNumberFormat="1" applyFont="1" applyFill="1" applyBorder="1" applyAlignment="1" applyProtection="1">
      <alignment vertical="center"/>
      <protection hidden="1"/>
    </xf>
    <xf numFmtId="10" fontId="58" fillId="6" borderId="0" xfId="26" quotePrefix="1" applyNumberFormat="1" applyFont="1" applyFill="1" applyBorder="1" applyAlignment="1" applyProtection="1">
      <alignment vertical="center"/>
      <protection hidden="1"/>
    </xf>
    <xf numFmtId="0" fontId="108" fillId="6" borderId="0" xfId="0" applyFont="1" applyFill="1" applyAlignment="1">
      <alignment vertical="center" wrapText="1"/>
    </xf>
    <xf numFmtId="0" fontId="122" fillId="6" borderId="0" xfId="0" applyFont="1" applyFill="1" applyAlignment="1">
      <alignment vertical="center"/>
    </xf>
    <xf numFmtId="0" fontId="120" fillId="6" borderId="0" xfId="0" applyFont="1" applyFill="1" applyAlignment="1">
      <alignment vertical="center" wrapText="1"/>
    </xf>
    <xf numFmtId="0" fontId="33" fillId="6" borderId="0" xfId="26" quotePrefix="1" applyNumberFormat="1" applyFont="1" applyFill="1" applyBorder="1" applyAlignment="1">
      <alignment vertical="center"/>
    </xf>
    <xf numFmtId="3" fontId="54" fillId="9" borderId="0" xfId="0" applyNumberFormat="1" applyFont="1" applyFill="1" applyBorder="1" applyAlignment="1">
      <alignment horizontal="right" vertical="center" wrapText="1" indent="1"/>
    </xf>
    <xf numFmtId="10" fontId="54" fillId="6" borderId="0" xfId="0" applyNumberFormat="1" applyFont="1" applyFill="1" applyBorder="1" applyAlignment="1">
      <alignment horizontal="center" vertical="center"/>
    </xf>
    <xf numFmtId="3" fontId="54" fillId="6" borderId="0" xfId="0" applyNumberFormat="1" applyFont="1" applyFill="1" applyBorder="1" applyAlignment="1">
      <alignment horizontal="right" vertical="center" indent="1"/>
    </xf>
    <xf numFmtId="0" fontId="33" fillId="6" borderId="0" xfId="26" quotePrefix="1" applyNumberFormat="1" applyFont="1" applyFill="1" applyBorder="1" applyAlignment="1">
      <alignment vertical="center" wrapText="1"/>
    </xf>
    <xf numFmtId="0" fontId="33" fillId="6" borderId="0" xfId="26" applyNumberFormat="1" applyFont="1" applyFill="1" applyBorder="1" applyAlignment="1">
      <alignment vertical="center"/>
    </xf>
    <xf numFmtId="0" fontId="86" fillId="9" borderId="0" xfId="0" applyFont="1" applyFill="1" applyBorder="1" applyAlignment="1">
      <alignment vertical="center" wrapText="1"/>
    </xf>
    <xf numFmtId="3" fontId="86" fillId="9" borderId="0" xfId="0" applyNumberFormat="1" applyFont="1" applyFill="1" applyBorder="1" applyAlignment="1">
      <alignment horizontal="right" vertical="center" wrapText="1" indent="1"/>
    </xf>
    <xf numFmtId="10" fontId="79" fillId="6" borderId="0" xfId="0" applyNumberFormat="1" applyFont="1" applyFill="1" applyBorder="1" applyAlignment="1">
      <alignment horizontal="center" vertical="center"/>
    </xf>
    <xf numFmtId="3" fontId="79" fillId="9" borderId="0" xfId="0" applyNumberFormat="1" applyFont="1" applyFill="1" applyBorder="1" applyAlignment="1">
      <alignment horizontal="right" vertical="center" wrapText="1" indent="1"/>
    </xf>
    <xf numFmtId="0" fontId="60" fillId="6" borderId="0" xfId="25" applyFont="1" applyFill="1" applyBorder="1" applyAlignment="1">
      <alignment horizontal="left" vertical="center" wrapText="1"/>
    </xf>
    <xf numFmtId="3" fontId="60" fillId="6" borderId="0" xfId="25" applyNumberFormat="1" applyFont="1" applyFill="1" applyBorder="1" applyAlignment="1">
      <alignment horizontal="right" vertical="center" indent="1"/>
    </xf>
    <xf numFmtId="3" fontId="42" fillId="7" borderId="0" xfId="26" quotePrefix="1" applyNumberFormat="1" applyFont="1" applyFill="1" applyBorder="1" applyAlignment="1" applyProtection="1">
      <alignment vertical="center"/>
      <protection hidden="1"/>
    </xf>
    <xf numFmtId="10" fontId="42" fillId="7" borderId="0" xfId="26" quotePrefix="1" applyNumberFormat="1" applyFont="1" applyFill="1" applyBorder="1" applyAlignment="1" applyProtection="1">
      <alignment vertical="center"/>
      <protection hidden="1"/>
    </xf>
    <xf numFmtId="0" fontId="92" fillId="6" borderId="0" xfId="0" applyFont="1" applyFill="1" applyBorder="1" applyAlignment="1">
      <alignment vertical="center" wrapText="1"/>
    </xf>
    <xf numFmtId="3" fontId="41" fillId="7" borderId="0" xfId="26" quotePrefix="1" applyNumberFormat="1" applyFont="1" applyFill="1" applyBorder="1" applyAlignment="1" applyProtection="1">
      <alignment vertical="center"/>
      <protection hidden="1"/>
    </xf>
    <xf numFmtId="10" fontId="90" fillId="7" borderId="0" xfId="26" quotePrefix="1" applyNumberFormat="1" applyFont="1" applyFill="1" applyBorder="1" applyAlignment="1" applyProtection="1">
      <alignment vertical="center"/>
      <protection hidden="1"/>
    </xf>
    <xf numFmtId="3" fontId="90" fillId="7" borderId="0" xfId="26" quotePrefix="1" applyNumberFormat="1" applyFont="1" applyFill="1" applyBorder="1" applyAlignment="1" applyProtection="1">
      <alignment vertical="center"/>
      <protection hidden="1"/>
    </xf>
    <xf numFmtId="3" fontId="58" fillId="7" borderId="0" xfId="26" quotePrefix="1" applyNumberFormat="1" applyFont="1" applyFill="1" applyBorder="1" applyAlignment="1" applyProtection="1">
      <alignment vertical="center"/>
      <protection hidden="1"/>
    </xf>
    <xf numFmtId="3" fontId="92" fillId="7" borderId="0" xfId="26" quotePrefix="1" applyNumberFormat="1" applyFont="1" applyFill="1" applyBorder="1" applyAlignment="1" applyProtection="1">
      <alignment vertical="center"/>
      <protection hidden="1"/>
    </xf>
    <xf numFmtId="0" fontId="58" fillId="6" borderId="0" xfId="0" applyFont="1" applyFill="1" applyAlignment="1">
      <alignment horizontal="left" vertical="center"/>
    </xf>
    <xf numFmtId="3" fontId="108" fillId="6" borderId="0" xfId="0" applyNumberFormat="1" applyFont="1" applyFill="1" applyAlignment="1">
      <alignment vertical="center"/>
    </xf>
    <xf numFmtId="0" fontId="92" fillId="6" borderId="0" xfId="0" applyFont="1" applyFill="1" applyAlignment="1">
      <alignment horizontal="left" vertical="center"/>
    </xf>
    <xf numFmtId="3" fontId="120" fillId="6" borderId="0" xfId="0" applyNumberFormat="1" applyFont="1" applyFill="1" applyAlignment="1">
      <alignment vertical="center"/>
    </xf>
    <xf numFmtId="10" fontId="86" fillId="6" borderId="0" xfId="0" applyNumberFormat="1" applyFont="1" applyFill="1" applyBorder="1" applyAlignment="1">
      <alignment horizontal="center" vertical="center"/>
    </xf>
    <xf numFmtId="174" fontId="43" fillId="6" borderId="0" xfId="3" applyNumberFormat="1" applyFont="1" applyFill="1" applyAlignment="1">
      <alignment horizontal="right" vertical="center" indent="3"/>
    </xf>
    <xf numFmtId="174" fontId="42" fillId="6" borderId="0" xfId="3" applyNumberFormat="1" applyFont="1" applyFill="1" applyAlignment="1">
      <alignment horizontal="right" vertical="center" indent="3"/>
    </xf>
    <xf numFmtId="0" fontId="45" fillId="0" borderId="0" xfId="0" applyFont="1" applyAlignment="1">
      <alignment horizontal="left" vertical="center" indent="2"/>
    </xf>
    <xf numFmtId="3" fontId="0" fillId="0" borderId="0" xfId="0" applyNumberFormat="1"/>
    <xf numFmtId="10" fontId="42" fillId="10" borderId="0" xfId="1" applyNumberFormat="1" applyFont="1" applyFill="1" applyBorder="1" applyAlignment="1" applyProtection="1">
      <alignment horizontal="right" vertical="center" indent="3"/>
      <protection hidden="1"/>
    </xf>
    <xf numFmtId="0" fontId="42" fillId="10" borderId="0" xfId="0" applyFont="1" applyFill="1" applyBorder="1" applyAlignment="1">
      <alignment vertical="center"/>
    </xf>
    <xf numFmtId="0" fontId="114" fillId="7" borderId="0" xfId="0" applyFont="1" applyFill="1" applyBorder="1" applyAlignment="1">
      <alignment horizontal="left" vertical="center"/>
    </xf>
    <xf numFmtId="165" fontId="60" fillId="7" borderId="0" xfId="1" applyFont="1" applyFill="1" applyBorder="1" applyAlignment="1">
      <alignment horizontal="center" vertical="center"/>
    </xf>
    <xf numFmtId="165" fontId="59" fillId="7" borderId="0" xfId="1" applyFont="1" applyFill="1" applyBorder="1" applyAlignment="1">
      <alignment horizontal="center" vertical="center"/>
    </xf>
    <xf numFmtId="0" fontId="46" fillId="0" borderId="0" xfId="0" applyFont="1"/>
    <xf numFmtId="0" fontId="46" fillId="0" borderId="0" xfId="0" quotePrefix="1" applyFont="1"/>
    <xf numFmtId="0" fontId="160" fillId="0" borderId="0" xfId="0" applyFont="1"/>
    <xf numFmtId="0" fontId="20" fillId="11" borderId="0" xfId="16" applyFont="1" applyFill="1" applyAlignment="1"/>
    <xf numFmtId="0" fontId="0" fillId="11" borderId="0" xfId="0" applyFill="1"/>
    <xf numFmtId="0" fontId="65" fillId="11" borderId="0" xfId="16" applyFont="1" applyFill="1" applyAlignment="1">
      <alignment horizontal="left" vertical="center"/>
    </xf>
    <xf numFmtId="0" fontId="32" fillId="11" borderId="0" xfId="0" applyFont="1" applyFill="1" applyAlignment="1">
      <alignment vertical="center" wrapText="1"/>
    </xf>
    <xf numFmtId="3" fontId="32" fillId="11" borderId="0" xfId="1" applyNumberFormat="1" applyFont="1" applyFill="1" applyAlignment="1">
      <alignment horizontal="right" vertical="center"/>
    </xf>
    <xf numFmtId="0" fontId="3" fillId="12" borderId="0" xfId="0" applyFont="1" applyFill="1" applyBorder="1" applyAlignment="1">
      <alignment horizontal="center" vertical="center"/>
    </xf>
    <xf numFmtId="0" fontId="3" fillId="12" borderId="0" xfId="0" applyFont="1" applyFill="1" applyBorder="1" applyAlignment="1">
      <alignment horizontal="center"/>
    </xf>
    <xf numFmtId="0" fontId="5" fillId="12" borderId="0" xfId="0" applyFont="1" applyFill="1" applyBorder="1" applyAlignment="1">
      <alignment horizontal="center"/>
    </xf>
    <xf numFmtId="0" fontId="6" fillId="12" borderId="0" xfId="0" applyFont="1" applyFill="1" applyBorder="1" applyAlignment="1">
      <alignment horizontal="center"/>
    </xf>
    <xf numFmtId="0" fontId="7" fillId="12" borderId="0" xfId="0" applyFont="1" applyFill="1" applyBorder="1" applyAlignment="1">
      <alignment horizontal="center"/>
    </xf>
    <xf numFmtId="0" fontId="9" fillId="12" borderId="0" xfId="0" applyFont="1" applyFill="1" applyBorder="1" applyAlignment="1"/>
    <xf numFmtId="0" fontId="9" fillId="12" borderId="0" xfId="0" applyFont="1" applyFill="1" applyBorder="1"/>
    <xf numFmtId="0" fontId="10" fillId="12" borderId="0" xfId="0" applyFont="1" applyFill="1" applyBorder="1" applyAlignment="1">
      <alignment horizontal="center"/>
    </xf>
    <xf numFmtId="0" fontId="4" fillId="12" borderId="0" xfId="0" applyFont="1" applyFill="1" applyBorder="1" applyAlignment="1">
      <alignment horizontal="center" vertical="top" wrapText="1"/>
    </xf>
    <xf numFmtId="0" fontId="11" fillId="12" borderId="0" xfId="0" applyFont="1" applyFill="1" applyBorder="1" applyAlignment="1">
      <alignment horizontal="center"/>
    </xf>
    <xf numFmtId="0" fontId="9" fillId="12" borderId="0" xfId="0" applyFont="1" applyFill="1" applyBorder="1" applyAlignment="1">
      <alignment horizontal="center" vertical="center" wrapText="1"/>
    </xf>
    <xf numFmtId="0" fontId="167" fillId="0" borderId="0" xfId="0" applyFont="1" applyAlignment="1">
      <alignment horizontal="left" vertical="center"/>
    </xf>
    <xf numFmtId="0" fontId="167" fillId="0" borderId="0" xfId="0" applyFont="1" applyAlignment="1">
      <alignment horizontal="right" vertical="center"/>
    </xf>
    <xf numFmtId="0" fontId="32" fillId="13" borderId="0" xfId="0" applyFont="1" applyFill="1" applyBorder="1"/>
    <xf numFmtId="14" fontId="41" fillId="13" borderId="0" xfId="0" applyNumberFormat="1" applyFont="1" applyFill="1" applyBorder="1" applyAlignment="1">
      <alignment horizontal="center" vertical="center"/>
    </xf>
    <xf numFmtId="14" fontId="32" fillId="13" borderId="0" xfId="0" applyNumberFormat="1" applyFont="1" applyFill="1" applyBorder="1" applyAlignment="1">
      <alignment horizontal="center" vertical="center"/>
    </xf>
    <xf numFmtId="14" fontId="27" fillId="13" borderId="0" xfId="0" applyNumberFormat="1" applyFont="1" applyFill="1" applyBorder="1" applyAlignment="1">
      <alignment horizontal="center" vertical="center"/>
    </xf>
    <xf numFmtId="0" fontId="40" fillId="13" borderId="0" xfId="0" applyFont="1" applyFill="1" applyAlignment="1">
      <alignment horizontal="center" vertical="center" wrapText="1"/>
    </xf>
    <xf numFmtId="0" fontId="30" fillId="13" borderId="0" xfId="0" applyFont="1" applyFill="1" applyBorder="1" applyAlignment="1">
      <alignment horizontal="center" vertical="center" wrapText="1"/>
    </xf>
    <xf numFmtId="0" fontId="41" fillId="13" borderId="0" xfId="0" applyFont="1" applyFill="1" applyBorder="1" applyAlignment="1">
      <alignment horizontal="left" vertical="center" wrapText="1" indent="2"/>
    </xf>
    <xf numFmtId="3" fontId="41" fillId="13" borderId="0" xfId="0" applyNumberFormat="1" applyFont="1" applyFill="1" applyBorder="1" applyAlignment="1">
      <alignment horizontal="right" vertical="center"/>
    </xf>
    <xf numFmtId="10" fontId="41" fillId="13" borderId="0" xfId="0" applyNumberFormat="1" applyFont="1" applyFill="1" applyBorder="1" applyAlignment="1">
      <alignment horizontal="right" vertical="center"/>
    </xf>
    <xf numFmtId="0" fontId="33" fillId="13" borderId="0" xfId="0" applyFont="1" applyFill="1"/>
    <xf numFmtId="0" fontId="33" fillId="13" borderId="0" xfId="0" applyFont="1" applyFill="1" applyBorder="1" applyAlignment="1">
      <alignment horizontal="center" vertical="center" wrapText="1"/>
    </xf>
    <xf numFmtId="166" fontId="30" fillId="13" borderId="0" xfId="5" applyNumberFormat="1" applyFont="1" applyFill="1" applyBorder="1" applyAlignment="1" applyProtection="1">
      <alignment horizontal="right" vertical="center" wrapText="1"/>
    </xf>
    <xf numFmtId="166" fontId="30" fillId="13" borderId="0" xfId="5" applyNumberFormat="1" applyFont="1" applyFill="1" applyBorder="1" applyAlignment="1" applyProtection="1">
      <alignment horizontal="left" vertical="center" wrapText="1" indent="1"/>
    </xf>
    <xf numFmtId="3" fontId="30" fillId="13" borderId="0" xfId="6" applyNumberFormat="1" applyFont="1" applyFill="1" applyAlignment="1" applyProtection="1">
      <alignment horizontal="right" vertical="center"/>
    </xf>
    <xf numFmtId="4" fontId="30" fillId="13" borderId="0" xfId="6" applyNumberFormat="1" applyFont="1" applyFill="1" applyAlignment="1" applyProtection="1">
      <alignment horizontal="right" vertical="center"/>
    </xf>
    <xf numFmtId="3" fontId="30" fillId="13" borderId="0" xfId="7" applyNumberFormat="1" applyFont="1" applyFill="1" applyBorder="1" applyAlignment="1" applyProtection="1">
      <alignment horizontal="center" vertical="center"/>
    </xf>
    <xf numFmtId="0" fontId="32" fillId="13" borderId="0" xfId="0" applyFont="1" applyFill="1" applyBorder="1" applyAlignment="1">
      <alignment horizontal="center" vertical="center" wrapText="1"/>
    </xf>
    <xf numFmtId="49" fontId="32" fillId="13" borderId="0" xfId="0" applyNumberFormat="1" applyFont="1" applyFill="1" applyBorder="1" applyAlignment="1">
      <alignment horizontal="center" vertical="center" wrapText="1"/>
    </xf>
    <xf numFmtId="14" fontId="32" fillId="13" borderId="0" xfId="0" applyNumberFormat="1" applyFont="1" applyFill="1" applyBorder="1" applyAlignment="1">
      <alignment horizontal="center" vertical="center" wrapText="1"/>
    </xf>
    <xf numFmtId="0" fontId="136" fillId="13" borderId="0" xfId="0" applyFont="1" applyFill="1" applyBorder="1" applyAlignment="1">
      <alignment horizontal="center" vertical="center" wrapText="1"/>
    </xf>
    <xf numFmtId="14" fontId="136" fillId="13" borderId="0" xfId="0" applyNumberFormat="1" applyFont="1" applyFill="1" applyBorder="1" applyAlignment="1">
      <alignment horizontal="center" vertical="center" wrapText="1"/>
    </xf>
    <xf numFmtId="0" fontId="137" fillId="13" borderId="0" xfId="0" applyFont="1" applyFill="1" applyBorder="1" applyAlignment="1">
      <alignment horizontal="center" vertical="center" wrapText="1"/>
    </xf>
    <xf numFmtId="0" fontId="30" fillId="13" borderId="0" xfId="0" applyFont="1" applyFill="1" applyBorder="1" applyAlignment="1">
      <alignment horizontal="left" vertical="center" wrapText="1"/>
    </xf>
    <xf numFmtId="3" fontId="30" fillId="13" borderId="0" xfId="8" applyNumberFormat="1" applyFont="1" applyFill="1" applyBorder="1" applyAlignment="1" applyProtection="1">
      <alignment horizontal="center" vertical="center"/>
    </xf>
    <xf numFmtId="10" fontId="30" fillId="13" borderId="0" xfId="4" applyNumberFormat="1" applyFont="1" applyFill="1" applyBorder="1" applyAlignment="1" applyProtection="1">
      <alignment horizontal="center" vertical="center"/>
    </xf>
    <xf numFmtId="0" fontId="32" fillId="13" borderId="0" xfId="0" applyFont="1" applyFill="1" applyBorder="1" applyAlignment="1">
      <alignment horizontal="center" vertical="center"/>
    </xf>
    <xf numFmtId="0" fontId="136" fillId="13" borderId="0" xfId="0" applyFont="1" applyFill="1" applyBorder="1" applyAlignment="1">
      <alignment horizontal="center" vertical="center"/>
    </xf>
    <xf numFmtId="0" fontId="41" fillId="13" borderId="0" xfId="0" applyFont="1" applyFill="1" applyBorder="1" applyAlignment="1">
      <alignment vertical="center" wrapText="1"/>
    </xf>
    <xf numFmtId="0" fontId="54" fillId="13" borderId="0" xfId="0" applyFont="1" applyFill="1" applyBorder="1" applyAlignment="1">
      <alignment horizontal="center" wrapText="1"/>
    </xf>
    <xf numFmtId="14" fontId="32" fillId="13" borderId="0" xfId="0" applyNumberFormat="1" applyFont="1" applyFill="1" applyBorder="1" applyAlignment="1">
      <alignment horizontal="center"/>
    </xf>
    <xf numFmtId="0" fontId="32" fillId="13" borderId="0" xfId="0" applyFont="1" applyFill="1" applyBorder="1" applyAlignment="1">
      <alignment horizontal="center"/>
    </xf>
    <xf numFmtId="0" fontId="137" fillId="13" borderId="0" xfId="0" applyFont="1" applyFill="1" applyBorder="1" applyAlignment="1">
      <alignment horizontal="center" vertical="top" wrapText="1"/>
    </xf>
    <xf numFmtId="14" fontId="136" fillId="13" borderId="0" xfId="0" applyNumberFormat="1" applyFont="1" applyFill="1" applyBorder="1" applyAlignment="1">
      <alignment horizontal="center" vertical="top"/>
    </xf>
    <xf numFmtId="0" fontId="61" fillId="13" borderId="0" xfId="0" applyFont="1" applyFill="1" applyBorder="1" applyAlignment="1">
      <alignment horizontal="center" vertical="top"/>
    </xf>
    <xf numFmtId="0" fontId="55" fillId="13" borderId="0" xfId="0" applyFont="1" applyFill="1" applyBorder="1" applyAlignment="1">
      <alignment vertical="center"/>
    </xf>
    <xf numFmtId="170" fontId="41" fillId="13" borderId="0" xfId="1" applyNumberFormat="1" applyFont="1" applyFill="1" applyBorder="1" applyAlignment="1">
      <alignment horizontal="center" vertical="center"/>
    </xf>
    <xf numFmtId="169" fontId="41" fillId="13" borderId="0" xfId="1" applyNumberFormat="1" applyFont="1" applyFill="1" applyBorder="1" applyAlignment="1">
      <alignment horizontal="center" vertical="center" wrapText="1"/>
    </xf>
    <xf numFmtId="14" fontId="137" fillId="13" borderId="0" xfId="0" applyNumberFormat="1" applyFont="1" applyFill="1" applyBorder="1" applyAlignment="1">
      <alignment horizontal="center" vertical="center" wrapText="1"/>
    </xf>
    <xf numFmtId="0" fontId="159" fillId="13" borderId="0" xfId="0" applyFont="1" applyFill="1" applyBorder="1" applyAlignment="1">
      <alignment horizontal="center" vertical="center" wrapText="1"/>
    </xf>
    <xf numFmtId="14" fontId="39" fillId="13" borderId="0" xfId="0" applyNumberFormat="1" applyFont="1" applyFill="1" applyBorder="1" applyAlignment="1">
      <alignment horizontal="center" vertical="center"/>
    </xf>
    <xf numFmtId="0" fontId="66" fillId="13" borderId="0" xfId="0" applyFont="1" applyFill="1" applyBorder="1" applyAlignment="1">
      <alignment horizontal="left" vertical="center"/>
    </xf>
    <xf numFmtId="10" fontId="41" fillId="13" borderId="0" xfId="1" applyNumberFormat="1" applyFont="1" applyFill="1" applyBorder="1" applyAlignment="1" applyProtection="1">
      <alignment horizontal="right" vertical="center" indent="3"/>
      <protection hidden="1"/>
    </xf>
    <xf numFmtId="0" fontId="62" fillId="13" borderId="0" xfId="0" applyFont="1" applyFill="1" applyBorder="1" applyAlignment="1">
      <alignment horizontal="center" wrapText="1"/>
    </xf>
    <xf numFmtId="0" fontId="142" fillId="13" borderId="0" xfId="0" applyFont="1" applyFill="1" applyBorder="1" applyAlignment="1">
      <alignment horizontal="center" vertical="top" wrapText="1"/>
    </xf>
    <xf numFmtId="0" fontId="30" fillId="13" borderId="0" xfId="0" applyFont="1" applyFill="1" applyBorder="1" applyAlignment="1">
      <alignment vertical="center" wrapText="1"/>
    </xf>
    <xf numFmtId="3" fontId="30" fillId="13" borderId="0" xfId="10" applyNumberFormat="1" applyFont="1" applyFill="1" applyBorder="1" applyAlignment="1" applyProtection="1">
      <alignment horizontal="right" vertical="center"/>
    </xf>
    <xf numFmtId="3" fontId="30" fillId="13" borderId="0" xfId="10" applyNumberFormat="1" applyFont="1" applyFill="1" applyBorder="1" applyAlignment="1" applyProtection="1">
      <alignment vertical="center"/>
    </xf>
    <xf numFmtId="0" fontId="30" fillId="13" borderId="0" xfId="10" applyFont="1" applyFill="1" applyBorder="1" applyAlignment="1" applyProtection="1">
      <alignment vertical="center"/>
    </xf>
    <xf numFmtId="0" fontId="30" fillId="13" borderId="0" xfId="0" applyFont="1" applyFill="1" applyAlignment="1">
      <alignment horizontal="left" vertical="center" wrapText="1"/>
    </xf>
    <xf numFmtId="0" fontId="30" fillId="13" borderId="0" xfId="0" applyFont="1" applyFill="1" applyAlignment="1">
      <alignment horizontal="center" vertical="center" wrapText="1"/>
    </xf>
    <xf numFmtId="0" fontId="32" fillId="13" borderId="0" xfId="0" applyFont="1" applyFill="1" applyAlignment="1">
      <alignment vertical="center" wrapText="1"/>
    </xf>
    <xf numFmtId="3" fontId="32" fillId="13" borderId="0" xfId="1" applyNumberFormat="1" applyFont="1" applyFill="1" applyAlignment="1">
      <alignment horizontal="right" vertical="center"/>
    </xf>
    <xf numFmtId="10" fontId="32" fillId="13" borderId="0" xfId="1" applyNumberFormat="1" applyFont="1" applyFill="1" applyAlignment="1">
      <alignment horizontal="right" vertical="center" wrapText="1"/>
    </xf>
    <xf numFmtId="10" fontId="32" fillId="13" borderId="0" xfId="1" applyNumberFormat="1" applyFont="1" applyFill="1" applyAlignment="1">
      <alignment horizontal="right" vertical="center"/>
    </xf>
    <xf numFmtId="0" fontId="30" fillId="13" borderId="0" xfId="0" applyFont="1" applyFill="1" applyAlignment="1">
      <alignment vertical="center" wrapText="1"/>
    </xf>
    <xf numFmtId="10" fontId="30" fillId="13" borderId="0" xfId="1" applyNumberFormat="1" applyFont="1" applyFill="1" applyAlignment="1">
      <alignment horizontal="right" vertical="center" wrapText="1"/>
    </xf>
    <xf numFmtId="14" fontId="22" fillId="13" borderId="0" xfId="0" applyNumberFormat="1" applyFont="1" applyFill="1" applyBorder="1" applyAlignment="1">
      <alignment horizontal="center" vertical="center"/>
    </xf>
    <xf numFmtId="0" fontId="41" fillId="13" borderId="0" xfId="0" applyFont="1" applyFill="1" applyBorder="1" applyAlignment="1">
      <alignment horizontal="left" vertical="center" wrapText="1"/>
    </xf>
    <xf numFmtId="49" fontId="32" fillId="13" borderId="0" xfId="0" applyNumberFormat="1" applyFont="1" applyFill="1" applyAlignment="1">
      <alignment horizontal="center" vertical="center" wrapText="1"/>
    </xf>
    <xf numFmtId="0" fontId="32" fillId="13" borderId="0" xfId="0" applyFont="1" applyFill="1" applyAlignment="1">
      <alignment horizontal="center" wrapText="1"/>
    </xf>
    <xf numFmtId="0" fontId="136" fillId="13" borderId="0" xfId="0" applyFont="1" applyFill="1" applyAlignment="1">
      <alignment horizontal="center" vertical="center" wrapText="1"/>
    </xf>
    <xf numFmtId="0" fontId="41" fillId="13" borderId="0" xfId="0" applyFont="1" applyFill="1" applyAlignment="1">
      <alignment horizontal="left" vertical="center" wrapText="1"/>
    </xf>
    <xf numFmtId="166" fontId="41" fillId="13" borderId="0" xfId="1" applyNumberFormat="1" applyFont="1" applyFill="1" applyBorder="1" applyAlignment="1">
      <alignment horizontal="left" vertical="center"/>
    </xf>
    <xf numFmtId="166" fontId="41" fillId="13" borderId="0" xfId="1" applyNumberFormat="1" applyFont="1" applyFill="1" applyBorder="1" applyAlignment="1">
      <alignment horizontal="center" vertical="center"/>
    </xf>
    <xf numFmtId="10" fontId="41" fillId="13" borderId="0" xfId="4" applyNumberFormat="1" applyFont="1" applyFill="1" applyBorder="1" applyAlignment="1">
      <alignment horizontal="center" vertical="center"/>
    </xf>
    <xf numFmtId="164" fontId="41" fillId="13" borderId="0" xfId="0" applyNumberFormat="1" applyFont="1" applyFill="1" applyAlignment="1">
      <alignment horizontal="center" vertical="center"/>
    </xf>
    <xf numFmtId="0" fontId="41" fillId="13" borderId="0" xfId="0" applyFont="1" applyFill="1" applyBorder="1" applyAlignment="1">
      <alignment horizontal="left" vertical="center"/>
    </xf>
    <xf numFmtId="3" fontId="41" fillId="13" borderId="0" xfId="12" applyNumberFormat="1" applyFont="1" applyFill="1" applyBorder="1" applyAlignment="1">
      <alignment horizontal="right" vertical="center" indent="2"/>
    </xf>
    <xf numFmtId="10" fontId="41" fillId="13" borderId="0" xfId="4" applyNumberFormat="1" applyFont="1" applyFill="1" applyBorder="1" applyAlignment="1">
      <alignment horizontal="right" vertical="center" indent="1"/>
    </xf>
    <xf numFmtId="3" fontId="41" fillId="13" borderId="0" xfId="12" applyNumberFormat="1" applyFont="1" applyFill="1" applyBorder="1" applyAlignment="1">
      <alignment horizontal="right" vertical="center" indent="1"/>
    </xf>
    <xf numFmtId="0" fontId="32" fillId="13" borderId="0" xfId="0" applyFont="1" applyFill="1" applyAlignment="1">
      <alignment horizontal="center" vertical="center" wrapText="1"/>
    </xf>
    <xf numFmtId="0" fontId="33" fillId="13" borderId="0" xfId="0" applyFont="1" applyFill="1" applyBorder="1" applyAlignment="1">
      <alignment horizontal="center" wrapText="1"/>
    </xf>
    <xf numFmtId="0" fontId="131" fillId="13" borderId="0" xfId="0" applyFont="1" applyFill="1" applyBorder="1" applyAlignment="1">
      <alignment horizontal="center" vertical="top" wrapText="1"/>
    </xf>
    <xf numFmtId="0" fontId="62" fillId="13" borderId="0" xfId="0" applyFont="1" applyFill="1" applyBorder="1" applyAlignment="1">
      <alignment vertical="center" wrapText="1"/>
    </xf>
    <xf numFmtId="3" fontId="30" fillId="13" borderId="0" xfId="0" applyNumberFormat="1" applyFont="1" applyFill="1" applyBorder="1" applyAlignment="1">
      <alignment horizontal="right" vertical="center"/>
    </xf>
    <xf numFmtId="4" fontId="30" fillId="13" borderId="0" xfId="0" applyNumberFormat="1" applyFont="1" applyFill="1" applyBorder="1" applyAlignment="1">
      <alignment horizontal="right" vertical="center"/>
    </xf>
    <xf numFmtId="4" fontId="30" fillId="13" borderId="0" xfId="0" applyNumberFormat="1" applyFont="1" applyFill="1" applyBorder="1" applyAlignment="1" applyProtection="1">
      <alignment horizontal="right" vertical="center"/>
    </xf>
    <xf numFmtId="10" fontId="30" fillId="13" borderId="0" xfId="0" applyNumberFormat="1" applyFont="1" applyFill="1" applyBorder="1" applyAlignment="1">
      <alignment horizontal="right" vertical="center"/>
    </xf>
    <xf numFmtId="4" fontId="30" fillId="13" borderId="0" xfId="0" applyNumberFormat="1" applyFont="1" applyFill="1" applyBorder="1" applyAlignment="1">
      <alignment horizontal="right"/>
    </xf>
    <xf numFmtId="0" fontId="30" fillId="13" borderId="0" xfId="0" applyFont="1" applyFill="1" applyBorder="1" applyAlignment="1">
      <alignment horizontal="right"/>
    </xf>
    <xf numFmtId="0" fontId="41" fillId="13" borderId="0" xfId="0" applyFont="1" applyFill="1" applyBorder="1" applyAlignment="1">
      <alignment horizontal="center" vertical="center" wrapText="1"/>
    </xf>
    <xf numFmtId="0" fontId="32" fillId="13" borderId="0" xfId="0" applyFont="1" applyFill="1" applyBorder="1" applyAlignment="1">
      <alignment horizontal="center" wrapText="1"/>
    </xf>
    <xf numFmtId="0" fontId="107" fillId="13" borderId="0" xfId="27" applyFont="1" applyFill="1" applyAlignment="1">
      <alignment horizontal="center" vertical="center" wrapText="1"/>
    </xf>
    <xf numFmtId="0" fontId="41" fillId="13" borderId="0" xfId="3" applyFont="1" applyFill="1" applyBorder="1" applyAlignment="1">
      <alignment horizontal="center" vertical="center"/>
    </xf>
    <xf numFmtId="0" fontId="41" fillId="13" borderId="0" xfId="3" applyFont="1" applyFill="1" applyBorder="1" applyAlignment="1">
      <alignment horizontal="center" vertical="center" wrapText="1"/>
    </xf>
    <xf numFmtId="166" fontId="41" fillId="13" borderId="0" xfId="17" applyNumberFormat="1" applyFont="1" applyFill="1" applyBorder="1" applyAlignment="1">
      <alignment horizontal="right" vertical="center" wrapText="1"/>
    </xf>
    <xf numFmtId="2" fontId="41" fillId="13" borderId="0" xfId="17" applyNumberFormat="1" applyFont="1" applyFill="1" applyBorder="1" applyAlignment="1">
      <alignment horizontal="center" vertical="center" wrapText="1"/>
    </xf>
    <xf numFmtId="10" fontId="41" fillId="13" borderId="0" xfId="17" applyNumberFormat="1" applyFont="1" applyFill="1" applyBorder="1" applyAlignment="1">
      <alignment horizontal="center" vertical="center" wrapText="1"/>
    </xf>
    <xf numFmtId="10" fontId="41" fillId="13" borderId="0" xfId="4" applyNumberFormat="1" applyFont="1" applyFill="1" applyAlignment="1">
      <alignment horizontal="center" vertical="center" wrapText="1"/>
    </xf>
    <xf numFmtId="166" fontId="41" fillId="13" borderId="0" xfId="4" applyNumberFormat="1" applyFont="1" applyFill="1" applyBorder="1" applyAlignment="1">
      <alignment horizontal="right" vertical="center" wrapText="1"/>
    </xf>
    <xf numFmtId="3" fontId="41" fillId="13" borderId="0" xfId="4" applyNumberFormat="1" applyFont="1" applyFill="1" applyBorder="1" applyAlignment="1">
      <alignment horizontal="right" vertical="center" wrapText="1"/>
    </xf>
    <xf numFmtId="3" fontId="41" fillId="13" borderId="0" xfId="17" applyNumberFormat="1" applyFont="1" applyFill="1" applyBorder="1" applyAlignment="1">
      <alignment horizontal="right" vertical="center" wrapText="1"/>
    </xf>
    <xf numFmtId="4" fontId="41" fillId="13" borderId="0" xfId="3" applyNumberFormat="1" applyFont="1" applyFill="1" applyBorder="1" applyAlignment="1">
      <alignment horizontal="center" vertical="center" wrapText="1"/>
    </xf>
    <xf numFmtId="10" fontId="41" fillId="13" borderId="0" xfId="3" applyNumberFormat="1" applyFont="1" applyFill="1" applyBorder="1" applyAlignment="1">
      <alignment horizontal="center" vertical="center" wrapText="1"/>
    </xf>
    <xf numFmtId="172" fontId="30" fillId="14" borderId="0" xfId="3" applyNumberFormat="1" applyFont="1" applyFill="1" applyBorder="1" applyAlignment="1">
      <alignment horizontal="center" vertical="center" wrapText="1"/>
    </xf>
    <xf numFmtId="173" fontId="54" fillId="13" borderId="0" xfId="3" applyNumberFormat="1" applyFont="1" applyFill="1" applyAlignment="1">
      <alignment horizontal="center" vertical="center"/>
    </xf>
    <xf numFmtId="0" fontId="54" fillId="13" borderId="0" xfId="3" applyFont="1" applyFill="1" applyBorder="1" applyAlignment="1">
      <alignment horizontal="left" vertical="center" wrapText="1"/>
    </xf>
    <xf numFmtId="166" fontId="78" fillId="14" borderId="0" xfId="17" applyNumberFormat="1" applyFont="1" applyFill="1" applyBorder="1" applyAlignment="1">
      <alignment horizontal="center" vertical="center"/>
    </xf>
    <xf numFmtId="0" fontId="30" fillId="13" borderId="0" xfId="3" applyFont="1" applyFill="1" applyBorder="1" applyAlignment="1">
      <alignment vertical="center"/>
    </xf>
    <xf numFmtId="166" fontId="79" fillId="14" borderId="0" xfId="17" applyNumberFormat="1" applyFont="1" applyFill="1" applyBorder="1" applyAlignment="1">
      <alignment horizontal="center" vertical="center"/>
    </xf>
    <xf numFmtId="0" fontId="12" fillId="13" borderId="0" xfId="3" applyFont="1" applyFill="1" applyAlignment="1">
      <alignment vertical="center"/>
    </xf>
    <xf numFmtId="0" fontId="18" fillId="13" borderId="0" xfId="3" applyFill="1">
      <alignment vertical="top"/>
    </xf>
    <xf numFmtId="166" fontId="12" fillId="12" borderId="0" xfId="1" applyNumberFormat="1" applyFont="1" applyFill="1" applyBorder="1" applyAlignment="1">
      <alignment horizontal="right" vertical="center"/>
    </xf>
    <xf numFmtId="10" fontId="35" fillId="12" borderId="0" xfId="4" applyNumberFormat="1" applyFont="1" applyFill="1" applyBorder="1" applyAlignment="1">
      <alignment horizontal="right" vertical="center"/>
    </xf>
    <xf numFmtId="166" fontId="83" fillId="12" borderId="0" xfId="1" applyNumberFormat="1" applyFont="1" applyFill="1" applyBorder="1" applyAlignment="1">
      <alignment horizontal="right" vertical="center"/>
    </xf>
    <xf numFmtId="0" fontId="30" fillId="13" borderId="0" xfId="3" applyFont="1" applyFill="1" applyAlignment="1">
      <alignment horizontal="center" vertical="center" wrapText="1"/>
    </xf>
    <xf numFmtId="2" fontId="74" fillId="13" borderId="0" xfId="3" applyNumberFormat="1" applyFont="1" applyFill="1" applyAlignment="1">
      <alignment horizontal="left" vertical="center"/>
    </xf>
    <xf numFmtId="166" fontId="41" fillId="13" borderId="0" xfId="1" applyNumberFormat="1" applyFont="1" applyFill="1" applyAlignment="1">
      <alignment horizontal="center" vertical="center"/>
    </xf>
    <xf numFmtId="10" fontId="86" fillId="13" borderId="0" xfId="3" applyNumberFormat="1" applyFont="1" applyFill="1" applyBorder="1" applyAlignment="1">
      <alignment horizontal="center" vertical="center"/>
    </xf>
    <xf numFmtId="0" fontId="54" fillId="13" borderId="0" xfId="3" applyFont="1" applyFill="1" applyBorder="1" applyAlignment="1">
      <alignment horizontal="center"/>
    </xf>
    <xf numFmtId="2" fontId="74" fillId="13" borderId="0" xfId="3" applyNumberFormat="1" applyFont="1" applyFill="1" applyAlignment="1">
      <alignment horizontal="left" vertical="center" wrapText="1"/>
    </xf>
    <xf numFmtId="166" fontId="41" fillId="12" borderId="0" xfId="1" applyNumberFormat="1" applyFont="1" applyFill="1" applyBorder="1" applyAlignment="1">
      <alignment horizontal="center" vertical="center"/>
    </xf>
    <xf numFmtId="10" fontId="88" fillId="12" borderId="0" xfId="3" applyNumberFormat="1" applyFont="1" applyFill="1" applyBorder="1" applyAlignment="1">
      <alignment horizontal="center"/>
    </xf>
    <xf numFmtId="0" fontId="88" fillId="12" borderId="0" xfId="3" applyFont="1" applyFill="1" applyBorder="1" applyAlignment="1">
      <alignment horizontal="center"/>
    </xf>
    <xf numFmtId="0" fontId="12" fillId="13" borderId="0" xfId="3" applyFont="1" applyFill="1" applyAlignment="1">
      <alignment horizontal="center"/>
    </xf>
    <xf numFmtId="0" fontId="13" fillId="13" borderId="0" xfId="3" applyFont="1" applyFill="1" applyAlignment="1">
      <alignment horizontal="center"/>
    </xf>
    <xf numFmtId="2" fontId="18" fillId="13" borderId="0" xfId="3" applyNumberFormat="1" applyFill="1" applyAlignment="1">
      <alignment horizontal="center" vertical="center"/>
    </xf>
    <xf numFmtId="3" fontId="74" fillId="13" borderId="0" xfId="3" applyNumberFormat="1" applyFont="1" applyFill="1" applyAlignment="1">
      <alignment horizontal="right" vertical="center"/>
    </xf>
    <xf numFmtId="2" fontId="91" fillId="13" borderId="0" xfId="3" applyNumberFormat="1" applyFont="1" applyFill="1" applyAlignment="1">
      <alignment horizontal="center" vertical="center"/>
    </xf>
    <xf numFmtId="0" fontId="167" fillId="0" borderId="0" xfId="3" applyFont="1" applyAlignment="1">
      <alignment horizontal="left" vertical="center"/>
    </xf>
    <xf numFmtId="0" fontId="169" fillId="0" borderId="0" xfId="3" applyFont="1" applyAlignment="1">
      <alignment horizontal="left" vertical="center"/>
    </xf>
    <xf numFmtId="0" fontId="39" fillId="14" borderId="0" xfId="3" applyFont="1" applyFill="1">
      <alignment vertical="top"/>
    </xf>
    <xf numFmtId="0" fontId="32" fillId="14" borderId="0" xfId="3" applyFont="1" applyFill="1">
      <alignment vertical="top"/>
    </xf>
    <xf numFmtId="0" fontId="30" fillId="13" borderId="0" xfId="3" applyFont="1" applyFill="1" applyAlignment="1">
      <alignment horizontal="left" vertical="center" wrapText="1"/>
    </xf>
    <xf numFmtId="0" fontId="152" fillId="13" borderId="0" xfId="3" applyFont="1" applyFill="1" applyBorder="1" applyAlignment="1">
      <alignment horizontal="left" vertical="center"/>
    </xf>
    <xf numFmtId="0" fontId="152" fillId="13" borderId="0" xfId="3" applyFont="1" applyFill="1" applyBorder="1" applyAlignment="1">
      <alignment horizontal="center" vertical="center"/>
    </xf>
    <xf numFmtId="0" fontId="41" fillId="13" borderId="0" xfId="3" applyFont="1" applyFill="1" applyAlignment="1">
      <alignment horizontal="left" vertical="center"/>
    </xf>
    <xf numFmtId="0" fontId="32" fillId="13" borderId="0" xfId="3" applyFont="1" applyFill="1" applyAlignment="1">
      <alignment horizontal="left" vertical="center"/>
    </xf>
    <xf numFmtId="0" fontId="32" fillId="13" borderId="0" xfId="3" applyFont="1" applyFill="1" applyAlignment="1">
      <alignment vertical="center"/>
    </xf>
    <xf numFmtId="3" fontId="30" fillId="13" borderId="0" xfId="3" applyNumberFormat="1" applyFont="1" applyFill="1" applyAlignment="1">
      <alignment horizontal="right" vertical="center"/>
    </xf>
    <xf numFmtId="0" fontId="32" fillId="13" borderId="0" xfId="3" applyFont="1" applyFill="1" applyAlignment="1">
      <alignment horizontal="right" vertical="center"/>
    </xf>
    <xf numFmtId="10" fontId="30" fillId="13" borderId="0" xfId="0" applyNumberFormat="1" applyFont="1" applyFill="1" applyAlignment="1">
      <alignment horizontal="right" vertical="center"/>
    </xf>
    <xf numFmtId="0" fontId="32" fillId="13" borderId="0" xfId="0" applyFont="1" applyFill="1"/>
    <xf numFmtId="0" fontId="87" fillId="0" borderId="0" xfId="0" applyFont="1" applyFill="1" applyAlignment="1">
      <alignment horizontal="left" vertical="center"/>
    </xf>
    <xf numFmtId="0" fontId="136" fillId="13" borderId="0" xfId="0" applyFont="1" applyFill="1" applyBorder="1" applyAlignment="1">
      <alignment horizontal="center" vertical="top" wrapText="1"/>
    </xf>
    <xf numFmtId="0" fontId="92" fillId="13" borderId="0" xfId="0" applyFont="1" applyFill="1" applyBorder="1" applyAlignment="1">
      <alignment vertical="center" wrapText="1"/>
    </xf>
    <xf numFmtId="3" fontId="30" fillId="13" borderId="0" xfId="22" applyNumberFormat="1" applyFont="1" applyFill="1" applyBorder="1" applyAlignment="1">
      <alignment horizontal="right" vertical="center"/>
    </xf>
    <xf numFmtId="10" fontId="30" fillId="13" borderId="0" xfId="22" applyNumberFormat="1" applyFont="1" applyFill="1" applyAlignment="1">
      <alignment vertical="center"/>
    </xf>
    <xf numFmtId="0" fontId="54" fillId="13" borderId="0" xfId="3" applyFont="1" applyFill="1" applyAlignment="1">
      <alignment horizontal="left" vertical="center" wrapText="1"/>
    </xf>
    <xf numFmtId="166" fontId="30" fillId="13" borderId="0" xfId="23" applyNumberFormat="1" applyFont="1" applyFill="1" applyBorder="1" applyAlignment="1">
      <alignment horizontal="right" vertical="center" wrapText="1"/>
    </xf>
    <xf numFmtId="0" fontId="54" fillId="13" borderId="0" xfId="3" applyFont="1" applyFill="1" applyAlignment="1">
      <alignment horizontal="center" vertical="center" wrapText="1"/>
    </xf>
    <xf numFmtId="0" fontId="170" fillId="0" borderId="0" xfId="3" applyFont="1" applyFill="1" applyAlignment="1">
      <alignment horizontal="left" vertical="center"/>
    </xf>
    <xf numFmtId="14" fontId="167" fillId="0" borderId="0" xfId="0" applyNumberFormat="1" applyFont="1" applyAlignment="1">
      <alignment horizontal="right" vertical="center"/>
    </xf>
    <xf numFmtId="0" fontId="167" fillId="0" borderId="0" xfId="3" applyFont="1" applyFill="1" applyAlignment="1">
      <alignment horizontal="left" vertical="center"/>
    </xf>
    <xf numFmtId="0" fontId="92" fillId="13" borderId="0" xfId="3" applyFont="1" applyFill="1" applyAlignment="1">
      <alignment horizontal="center" vertical="center" wrapText="1"/>
    </xf>
    <xf numFmtId="0" fontId="78" fillId="13" borderId="0" xfId="3" applyFont="1" applyFill="1" applyAlignment="1">
      <alignment horizontal="left" vertical="center" wrapText="1"/>
    </xf>
    <xf numFmtId="166" fontId="92" fillId="13" borderId="0" xfId="23" applyNumberFormat="1" applyFont="1" applyFill="1" applyBorder="1" applyAlignment="1">
      <alignment horizontal="right" vertical="center" wrapText="1"/>
    </xf>
    <xf numFmtId="0" fontId="78" fillId="13" borderId="0" xfId="3" applyFont="1" applyFill="1" applyAlignment="1">
      <alignment horizontal="center" vertical="center" wrapText="1"/>
    </xf>
    <xf numFmtId="0" fontId="79" fillId="13" borderId="0" xfId="3" applyFont="1" applyFill="1" applyAlignment="1">
      <alignment horizontal="left" vertical="center" wrapText="1"/>
    </xf>
    <xf numFmtId="3" fontId="79" fillId="13" borderId="0" xfId="3" applyNumberFormat="1" applyFont="1" applyFill="1" applyAlignment="1">
      <alignment horizontal="right" vertical="center" wrapText="1"/>
    </xf>
    <xf numFmtId="0" fontId="87" fillId="0" borderId="0" xfId="3" applyFont="1" applyFill="1" applyAlignment="1">
      <alignment horizontal="left" vertical="center"/>
    </xf>
    <xf numFmtId="0" fontId="171" fillId="0" borderId="0" xfId="0" applyFont="1" applyAlignment="1">
      <alignment horizontal="right" vertical="center"/>
    </xf>
    <xf numFmtId="0" fontId="87" fillId="0" borderId="0" xfId="0" applyNumberFormat="1" applyFont="1" applyAlignment="1">
      <alignment horizontal="right" vertical="center"/>
    </xf>
    <xf numFmtId="0" fontId="42" fillId="13" borderId="0" xfId="3" applyFont="1" applyFill="1" applyBorder="1" applyAlignment="1">
      <alignment horizontal="center" vertical="center" wrapText="1"/>
    </xf>
    <xf numFmtId="0" fontId="87" fillId="0" borderId="0" xfId="3" applyFont="1" applyFill="1" applyBorder="1" applyAlignment="1">
      <alignment horizontal="left" vertical="center"/>
    </xf>
    <xf numFmtId="0" fontId="41" fillId="13" borderId="0" xfId="3" applyFont="1" applyFill="1" applyBorder="1" applyAlignment="1">
      <alignment horizontal="center" wrapText="1"/>
    </xf>
    <xf numFmtId="0" fontId="32" fillId="13" borderId="0" xfId="3" applyFont="1" applyFill="1" applyBorder="1" applyAlignment="1">
      <alignment horizontal="center" vertical="center" wrapText="1"/>
    </xf>
    <xf numFmtId="0" fontId="167" fillId="0" borderId="0" xfId="3" applyFont="1" applyFill="1" applyBorder="1" applyAlignment="1">
      <alignment horizontal="left" vertical="center"/>
    </xf>
    <xf numFmtId="0" fontId="32" fillId="13" borderId="0" xfId="3" applyFont="1" applyFill="1" applyBorder="1" applyAlignment="1">
      <alignment vertical="center" wrapText="1"/>
    </xf>
    <xf numFmtId="0" fontId="0" fillId="13" borderId="0" xfId="0" applyFill="1"/>
    <xf numFmtId="0" fontId="32" fillId="13" borderId="0" xfId="3" applyFont="1" applyFill="1" applyBorder="1" applyAlignment="1">
      <alignment horizontal="left" vertical="center" wrapText="1"/>
    </xf>
    <xf numFmtId="0" fontId="30" fillId="13" borderId="2" xfId="3" applyFont="1" applyFill="1" applyBorder="1" applyAlignment="1">
      <alignment horizontal="left" vertical="center" wrapText="1"/>
    </xf>
    <xf numFmtId="14" fontId="32" fillId="13" borderId="2" xfId="3" applyNumberFormat="1" applyFont="1" applyFill="1" applyBorder="1" applyAlignment="1">
      <alignment horizontal="right" vertical="center" wrapText="1"/>
    </xf>
    <xf numFmtId="0" fontId="32" fillId="13" borderId="2" xfId="3" applyFont="1" applyFill="1" applyBorder="1" applyAlignment="1">
      <alignment horizontal="left" vertical="center" wrapText="1"/>
    </xf>
    <xf numFmtId="0" fontId="30" fillId="13" borderId="0" xfId="3" applyFont="1" applyFill="1" applyBorder="1" applyAlignment="1">
      <alignment horizontal="left" vertical="center" wrapText="1"/>
    </xf>
    <xf numFmtId="0" fontId="30" fillId="13" borderId="0" xfId="3" applyFont="1" applyFill="1" applyBorder="1" applyAlignment="1">
      <alignment horizontal="right" vertical="center" wrapText="1" indent="1"/>
    </xf>
    <xf numFmtId="10" fontId="86" fillId="13" borderId="0" xfId="0" applyNumberFormat="1" applyFont="1" applyFill="1" applyBorder="1" applyAlignment="1">
      <alignment horizontal="center" vertical="center"/>
    </xf>
    <xf numFmtId="10" fontId="102" fillId="13" borderId="0" xfId="0" applyNumberFormat="1" applyFont="1" applyFill="1" applyBorder="1" applyAlignment="1">
      <alignment horizontal="center" vertical="center"/>
    </xf>
    <xf numFmtId="10" fontId="54" fillId="13" borderId="0" xfId="0" applyNumberFormat="1" applyFont="1" applyFill="1" applyBorder="1" applyAlignment="1">
      <alignment horizontal="center" vertical="center"/>
    </xf>
    <xf numFmtId="0" fontId="108" fillId="0" borderId="0" xfId="0" applyFont="1" applyAlignment="1">
      <alignment vertical="top"/>
    </xf>
    <xf numFmtId="0" fontId="123" fillId="15" borderId="0" xfId="3" applyFont="1" applyFill="1" applyBorder="1" applyAlignment="1">
      <alignment horizontal="left" vertical="center"/>
    </xf>
    <xf numFmtId="0" fontId="24" fillId="15" borderId="0" xfId="3" applyFont="1" applyFill="1" applyBorder="1" applyAlignment="1"/>
    <xf numFmtId="49" fontId="172" fillId="15" borderId="0" xfId="3" applyNumberFormat="1" applyFont="1" applyFill="1" applyBorder="1" applyAlignment="1">
      <alignment horizontal="right" vertical="center"/>
    </xf>
    <xf numFmtId="0" fontId="23" fillId="15" borderId="0" xfId="3" applyFont="1" applyFill="1" applyBorder="1" applyAlignment="1">
      <alignment horizontal="left" vertical="center"/>
    </xf>
    <xf numFmtId="0" fontId="23" fillId="15" borderId="0" xfId="3" applyFont="1" applyFill="1" applyBorder="1" applyAlignment="1">
      <alignment horizontal="right" vertical="center"/>
    </xf>
    <xf numFmtId="0" fontId="90" fillId="10" borderId="0" xfId="25" applyFont="1" applyFill="1" applyBorder="1" applyAlignment="1">
      <alignment horizontal="left" vertical="center"/>
    </xf>
    <xf numFmtId="3" fontId="90" fillId="10" borderId="0" xfId="25" applyNumberFormat="1" applyFont="1" applyFill="1" applyBorder="1" applyAlignment="1">
      <alignment horizontal="right" vertical="center" indent="1"/>
    </xf>
    <xf numFmtId="0" fontId="16" fillId="15" borderId="0" xfId="3" applyFont="1" applyFill="1" applyAlignment="1">
      <alignment horizontal="left" vertical="center"/>
    </xf>
    <xf numFmtId="0" fontId="16" fillId="15" borderId="0" xfId="3" applyFont="1" applyFill="1" applyAlignment="1"/>
    <xf numFmtId="0" fontId="16" fillId="15" borderId="0" xfId="3" applyFont="1" applyFill="1" applyAlignment="1">
      <alignment horizontal="center"/>
    </xf>
    <xf numFmtId="0" fontId="23" fillId="15" borderId="0" xfId="3" applyFont="1" applyFill="1" applyAlignment="1">
      <alignment horizontal="left" vertical="center"/>
    </xf>
    <xf numFmtId="0" fontId="23" fillId="15" borderId="0" xfId="3" applyFont="1" applyFill="1" applyAlignment="1">
      <alignment horizontal="center"/>
    </xf>
    <xf numFmtId="0" fontId="21" fillId="15" borderId="0" xfId="3" applyFont="1" applyFill="1" applyAlignment="1">
      <alignment horizontal="left" vertical="center"/>
    </xf>
    <xf numFmtId="0" fontId="0" fillId="15" borderId="0" xfId="0" applyFill="1"/>
    <xf numFmtId="0" fontId="16" fillId="15" borderId="0" xfId="0" applyFont="1" applyFill="1" applyAlignment="1">
      <alignment horizontal="left" vertical="center"/>
    </xf>
    <xf numFmtId="0" fontId="20" fillId="15" borderId="0" xfId="0" applyFont="1" applyFill="1" applyAlignment="1">
      <alignment horizontal="center"/>
    </xf>
    <xf numFmtId="0" fontId="13" fillId="15" borderId="0" xfId="0" applyFont="1" applyFill="1" applyAlignment="1">
      <alignment horizontal="left" vertical="center"/>
    </xf>
    <xf numFmtId="0" fontId="24" fillId="15" borderId="0" xfId="0" applyFont="1" applyFill="1" applyAlignment="1">
      <alignment horizontal="center"/>
    </xf>
    <xf numFmtId="0" fontId="25" fillId="15" borderId="0" xfId="0" applyFont="1" applyFill="1" applyAlignment="1">
      <alignment horizontal="center"/>
    </xf>
    <xf numFmtId="0" fontId="30" fillId="12" borderId="0" xfId="0" applyFont="1" applyFill="1" applyBorder="1" applyAlignment="1">
      <alignment horizontal="center" vertical="center" wrapText="1"/>
    </xf>
    <xf numFmtId="0" fontId="30" fillId="12" borderId="0" xfId="0" applyFont="1" applyFill="1" applyBorder="1" applyAlignment="1">
      <alignment horizontal="center" vertical="center"/>
    </xf>
    <xf numFmtId="0" fontId="31" fillId="2" borderId="0" xfId="0" applyFont="1" applyFill="1" applyBorder="1" applyAlignment="1">
      <alignment vertical="center" wrapText="1"/>
    </xf>
    <xf numFmtId="0" fontId="30" fillId="16" borderId="0" xfId="0" applyFont="1" applyFill="1" applyAlignment="1">
      <alignment vertical="center" wrapText="1"/>
    </xf>
    <xf numFmtId="10" fontId="30" fillId="12" borderId="0" xfId="1" applyNumberFormat="1" applyFont="1" applyFill="1" applyBorder="1" applyAlignment="1">
      <alignment horizontal="center" vertical="center" wrapText="1"/>
    </xf>
    <xf numFmtId="166" fontId="31" fillId="2" borderId="0" xfId="1" applyNumberFormat="1" applyFont="1" applyFill="1" applyBorder="1" applyAlignment="1">
      <alignment horizontal="right" vertical="center"/>
    </xf>
    <xf numFmtId="166" fontId="31" fillId="2" borderId="0" xfId="1" applyNumberFormat="1" applyFont="1" applyFill="1" applyBorder="1" applyAlignment="1">
      <alignment horizontal="left" vertical="center"/>
    </xf>
    <xf numFmtId="166" fontId="31" fillId="2" borderId="0" xfId="1" applyNumberFormat="1" applyFont="1" applyFill="1" applyBorder="1" applyAlignment="1">
      <alignment horizontal="center" vertical="center"/>
    </xf>
    <xf numFmtId="10" fontId="30" fillId="12" borderId="0" xfId="1" applyNumberFormat="1" applyFont="1" applyFill="1" applyBorder="1" applyAlignment="1">
      <alignment horizontal="center" vertical="center"/>
    </xf>
    <xf numFmtId="0" fontId="45" fillId="0" borderId="0" xfId="0" applyFont="1" applyAlignment="1">
      <alignment horizontal="left" vertical="center" indent="8"/>
    </xf>
    <xf numFmtId="0" fontId="87" fillId="0" borderId="0" xfId="0" applyFont="1" applyFill="1" applyBorder="1" applyAlignment="1">
      <alignment horizontal="left" vertical="center"/>
    </xf>
    <xf numFmtId="0" fontId="167" fillId="0" borderId="0" xfId="0" applyFont="1" applyFill="1" applyBorder="1" applyAlignment="1">
      <alignment horizontal="left" vertical="center"/>
    </xf>
    <xf numFmtId="0" fontId="167" fillId="0" borderId="0" xfId="0" applyFont="1" applyFill="1" applyAlignment="1">
      <alignment horizontal="left" vertical="center"/>
    </xf>
    <xf numFmtId="0" fontId="167" fillId="0" borderId="0" xfId="0" applyFont="1" applyAlignment="1">
      <alignment vertical="center"/>
    </xf>
    <xf numFmtId="0" fontId="87" fillId="0" borderId="0" xfId="0" applyFont="1" applyAlignment="1">
      <alignment horizontal="left" vertical="center"/>
    </xf>
    <xf numFmtId="0" fontId="87" fillId="0" borderId="0" xfId="0" applyFont="1"/>
    <xf numFmtId="0" fontId="177" fillId="0" borderId="0" xfId="0" applyFont="1" applyFill="1" applyAlignment="1">
      <alignment horizontal="left" vertical="center"/>
    </xf>
    <xf numFmtId="0" fontId="167" fillId="0" borderId="0" xfId="0" applyFont="1" applyBorder="1" applyAlignment="1">
      <alignment horizontal="left" vertical="center"/>
    </xf>
    <xf numFmtId="0" fontId="170" fillId="0" borderId="0" xfId="0" applyFont="1" applyFill="1" applyAlignment="1">
      <alignment horizontal="left" vertical="center"/>
    </xf>
    <xf numFmtId="0" fontId="123" fillId="11" borderId="0" xfId="16" applyFont="1" applyFill="1" applyAlignment="1">
      <alignment horizontal="left" vertical="center"/>
    </xf>
    <xf numFmtId="0" fontId="114" fillId="0" borderId="0" xfId="3" applyFont="1">
      <alignment vertical="top"/>
    </xf>
    <xf numFmtId="49" fontId="114" fillId="0" borderId="0" xfId="3" applyNumberFormat="1" applyFont="1" applyAlignment="1">
      <alignment vertical="top"/>
    </xf>
    <xf numFmtId="0" fontId="114" fillId="0" borderId="0" xfId="18" applyFont="1" applyAlignment="1"/>
    <xf numFmtId="49" fontId="72" fillId="15" borderId="0" xfId="3" applyNumberFormat="1" applyFont="1" applyFill="1" applyBorder="1" applyAlignment="1">
      <alignment horizontal="right"/>
    </xf>
    <xf numFmtId="0" fontId="23" fillId="15" borderId="0" xfId="3" applyFont="1" applyFill="1" applyBorder="1" applyAlignment="1">
      <alignment horizontal="right"/>
    </xf>
    <xf numFmtId="0" fontId="123" fillId="15" borderId="0" xfId="27" applyFont="1" applyFill="1" applyAlignment="1">
      <alignment vertical="center"/>
    </xf>
    <xf numFmtId="0" fontId="107" fillId="15" borderId="0" xfId="27" applyFont="1" applyFill="1" applyAlignment="1">
      <alignment vertical="center"/>
    </xf>
    <xf numFmtId="0" fontId="65" fillId="15" borderId="0" xfId="27" applyFont="1" applyFill="1" applyAlignment="1">
      <alignment vertical="center"/>
    </xf>
    <xf numFmtId="0" fontId="12" fillId="0" borderId="0" xfId="0" applyFont="1" applyAlignment="1">
      <alignment horizontal="left" vertical="center"/>
    </xf>
    <xf numFmtId="10" fontId="42" fillId="6" borderId="0" xfId="4" applyNumberFormat="1" applyFont="1" applyFill="1" applyBorder="1" applyAlignment="1" applyProtection="1">
      <alignment horizontal="right" vertical="center" wrapText="1" indent="1"/>
    </xf>
    <xf numFmtId="10" fontId="41" fillId="13" borderId="0" xfId="4" applyNumberFormat="1" applyFont="1" applyFill="1" applyBorder="1" applyAlignment="1" applyProtection="1">
      <alignment horizontal="right" vertical="center" wrapText="1" indent="1"/>
    </xf>
    <xf numFmtId="3" fontId="42" fillId="6" borderId="0" xfId="9" applyNumberFormat="1" applyFont="1" applyFill="1" applyBorder="1" applyAlignment="1" applyProtection="1">
      <alignment horizontal="right" vertical="center" indent="1"/>
    </xf>
    <xf numFmtId="10" fontId="42" fillId="6" borderId="0" xfId="4" applyNumberFormat="1" applyFont="1" applyFill="1" applyBorder="1" applyAlignment="1" applyProtection="1">
      <alignment vertical="center" wrapText="1"/>
    </xf>
    <xf numFmtId="10" fontId="41" fillId="13" borderId="0" xfId="4" applyNumberFormat="1" applyFont="1" applyFill="1" applyBorder="1" applyAlignment="1" applyProtection="1">
      <alignment horizontal="right" vertical="center" wrapText="1"/>
    </xf>
    <xf numFmtId="168" fontId="41" fillId="13" borderId="0" xfId="9" applyNumberFormat="1" applyFont="1" applyFill="1" applyBorder="1" applyAlignment="1" applyProtection="1">
      <alignment horizontal="right" vertical="center" wrapText="1" indent="1"/>
    </xf>
    <xf numFmtId="14" fontId="41" fillId="16" borderId="0" xfId="3" applyNumberFormat="1" applyFont="1" applyFill="1" applyBorder="1" applyAlignment="1">
      <alignment horizontal="center" vertical="center" wrapText="1"/>
    </xf>
    <xf numFmtId="14" fontId="30" fillId="16" borderId="0" xfId="3" applyNumberFormat="1" applyFont="1" applyFill="1" applyBorder="1" applyAlignment="1" applyProtection="1">
      <alignment horizontal="center" vertical="center" wrapText="1"/>
      <protection hidden="1"/>
    </xf>
    <xf numFmtId="0" fontId="32" fillId="16" borderId="0" xfId="3" applyFont="1" applyFill="1" applyBorder="1" applyAlignment="1">
      <alignment horizontal="left" vertical="center" wrapText="1"/>
    </xf>
    <xf numFmtId="14" fontId="41" fillId="16" borderId="0" xfId="3" applyNumberFormat="1" applyFont="1" applyFill="1" applyBorder="1" applyAlignment="1" applyProtection="1">
      <alignment horizontal="center" vertical="center" wrapText="1"/>
      <protection hidden="1"/>
    </xf>
    <xf numFmtId="0" fontId="32" fillId="0" borderId="0" xfId="23" applyFont="1" applyFill="1" applyBorder="1" applyAlignment="1">
      <alignment horizontal="left" vertical="center"/>
    </xf>
    <xf numFmtId="0" fontId="76" fillId="14" borderId="0" xfId="3" applyFont="1" applyFill="1" applyBorder="1" applyAlignment="1">
      <alignment horizontal="left" vertical="center"/>
    </xf>
    <xf numFmtId="14" fontId="78" fillId="13" borderId="0" xfId="0" applyNumberFormat="1" applyFont="1" applyFill="1" applyBorder="1" applyAlignment="1" applyProtection="1">
      <alignment horizontal="center" vertical="center" wrapText="1"/>
      <protection hidden="1"/>
    </xf>
    <xf numFmtId="166" fontId="60" fillId="6" borderId="0" xfId="20" applyNumberFormat="1" applyFont="1" applyFill="1" applyAlignment="1">
      <alignment horizontal="center" vertical="center"/>
    </xf>
    <xf numFmtId="10" fontId="30" fillId="12" borderId="0" xfId="1" applyNumberFormat="1" applyFont="1" applyFill="1" applyBorder="1" applyAlignment="1">
      <alignment horizontal="right" vertical="center" wrapText="1" indent="1"/>
    </xf>
    <xf numFmtId="166" fontId="32" fillId="7" borderId="0" xfId="1" applyNumberFormat="1" applyFont="1" applyFill="1" applyBorder="1" applyAlignment="1">
      <alignment horizontal="right" vertical="center"/>
    </xf>
    <xf numFmtId="166" fontId="30" fillId="12" borderId="0" xfId="1" applyNumberFormat="1" applyFont="1" applyFill="1" applyBorder="1" applyAlignment="1">
      <alignment horizontal="right" vertical="center"/>
    </xf>
    <xf numFmtId="1" fontId="30" fillId="12" borderId="0" xfId="1" applyNumberFormat="1" applyFont="1" applyFill="1" applyBorder="1" applyAlignment="1">
      <alignment horizontal="right" vertical="center" indent="2"/>
    </xf>
    <xf numFmtId="0" fontId="35" fillId="6" borderId="0" xfId="3" applyFont="1" applyFill="1" applyAlignment="1">
      <alignment horizontal="left" vertical="center"/>
    </xf>
    <xf numFmtId="0" fontId="58" fillId="0" borderId="0" xfId="0" applyFont="1" applyFill="1" applyBorder="1" applyAlignment="1">
      <alignment vertical="center" wrapText="1" readingOrder="1"/>
    </xf>
    <xf numFmtId="0" fontId="181" fillId="6" borderId="0" xfId="29" applyFont="1" applyFill="1" applyBorder="1" applyAlignment="1">
      <alignment vertical="center" wrapText="1"/>
    </xf>
    <xf numFmtId="0" fontId="135" fillId="0" borderId="0" xfId="3" applyFont="1" applyAlignment="1">
      <alignment horizontal="left" vertical="center"/>
    </xf>
    <xf numFmtId="0" fontId="62" fillId="6" borderId="0" xfId="0" applyFont="1" applyFill="1" applyBorder="1" applyAlignment="1">
      <alignment vertical="center" wrapText="1"/>
    </xf>
    <xf numFmtId="0" fontId="58" fillId="0" borderId="0" xfId="0" applyFont="1" applyAlignment="1">
      <alignment horizontal="right"/>
    </xf>
    <xf numFmtId="0" fontId="152" fillId="13" borderId="0" xfId="3" applyFont="1" applyFill="1" applyBorder="1" applyAlignment="1">
      <alignment horizontal="center" vertical="center" wrapText="1"/>
    </xf>
    <xf numFmtId="0" fontId="87" fillId="0" borderId="0" xfId="0" applyFont="1" applyAlignment="1">
      <alignment horizontal="left" indent="8"/>
    </xf>
    <xf numFmtId="0" fontId="87" fillId="0" borderId="0" xfId="0" applyFont="1" applyAlignment="1">
      <alignment vertical="center"/>
    </xf>
    <xf numFmtId="0" fontId="65" fillId="0" borderId="0" xfId="0" applyFont="1" applyAlignment="1">
      <alignment vertical="center"/>
    </xf>
    <xf numFmtId="14" fontId="87" fillId="0" borderId="0" xfId="0" applyNumberFormat="1" applyFont="1" applyAlignment="1">
      <alignment horizontal="right" vertical="center"/>
    </xf>
    <xf numFmtId="14" fontId="65" fillId="0" borderId="0" xfId="0" applyNumberFormat="1" applyFont="1" applyAlignment="1">
      <alignment horizontal="right" vertical="center"/>
    </xf>
    <xf numFmtId="0" fontId="118" fillId="0" borderId="0" xfId="3" applyFont="1" applyFill="1">
      <alignment vertical="top"/>
    </xf>
    <xf numFmtId="0" fontId="118" fillId="0" borderId="0" xfId="0" applyFont="1" applyAlignment="1">
      <alignment horizontal="left" indent="6"/>
    </xf>
    <xf numFmtId="0" fontId="95" fillId="0" borderId="0" xfId="0" applyFont="1" applyAlignment="1">
      <alignment horizontal="left" vertical="center"/>
    </xf>
    <xf numFmtId="0" fontId="96" fillId="0" borderId="0" xfId="0" applyFont="1" applyAlignment="1">
      <alignment horizontal="left" vertical="center"/>
    </xf>
    <xf numFmtId="0" fontId="0" fillId="0" borderId="0" xfId="0" applyAlignment="1">
      <alignment horizontal="left" vertical="center"/>
    </xf>
    <xf numFmtId="0" fontId="138" fillId="0" borderId="0" xfId="19" applyFont="1"/>
    <xf numFmtId="0" fontId="127" fillId="0" borderId="0" xfId="2" applyFont="1" applyFill="1" applyBorder="1" applyAlignment="1" applyProtection="1">
      <alignment horizontal="left" vertical="center"/>
    </xf>
    <xf numFmtId="0" fontId="96" fillId="0" borderId="0" xfId="0" applyFont="1" applyAlignment="1">
      <alignment vertical="center"/>
    </xf>
    <xf numFmtId="0" fontId="30" fillId="13" borderId="0" xfId="0" applyFont="1" applyFill="1" applyBorder="1" applyAlignment="1" applyProtection="1">
      <alignment horizontal="center" vertical="center" wrapText="1"/>
      <protection locked="0"/>
    </xf>
    <xf numFmtId="0" fontId="58" fillId="13" borderId="0" xfId="0" applyFont="1" applyFill="1" applyBorder="1" applyAlignment="1" applyProtection="1">
      <alignment horizontal="center" vertical="center" wrapText="1"/>
      <protection locked="0"/>
    </xf>
    <xf numFmtId="0" fontId="186" fillId="6" borderId="0" xfId="0" applyFont="1" applyFill="1" applyBorder="1" applyAlignment="1">
      <alignment vertical="center" wrapText="1"/>
    </xf>
    <xf numFmtId="3" fontId="58" fillId="10" borderId="0" xfId="22" applyNumberFormat="1" applyFont="1" applyFill="1" applyBorder="1" applyAlignment="1">
      <alignment horizontal="right" vertical="center" indent="1"/>
    </xf>
    <xf numFmtId="3" fontId="30" fillId="12" borderId="0" xfId="22" applyNumberFormat="1" applyFont="1" applyFill="1" applyBorder="1" applyAlignment="1">
      <alignment horizontal="right" vertical="center" indent="1"/>
    </xf>
    <xf numFmtId="0" fontId="103" fillId="0" borderId="0" xfId="2" applyFont="1" applyFill="1" applyAlignment="1" applyProtection="1">
      <alignment horizontal="left" vertical="center"/>
    </xf>
    <xf numFmtId="178" fontId="97" fillId="6" borderId="0" xfId="0" applyNumberFormat="1" applyFont="1" applyFill="1" applyBorder="1" applyAlignment="1">
      <alignment horizontal="center" vertical="center"/>
    </xf>
    <xf numFmtId="0" fontId="41" fillId="13" borderId="0" xfId="3" applyFont="1" applyFill="1" applyBorder="1" applyAlignment="1">
      <alignment horizontal="center" vertical="center"/>
    </xf>
    <xf numFmtId="0" fontId="22" fillId="0" borderId="0" xfId="3" applyFont="1" applyFill="1" applyAlignment="1">
      <alignment horizontal="left" vertical="center"/>
    </xf>
    <xf numFmtId="14" fontId="22" fillId="0" borderId="0" xfId="0" applyNumberFormat="1" applyFont="1" applyAlignment="1">
      <alignment horizontal="right" vertical="center"/>
    </xf>
    <xf numFmtId="0" fontId="65" fillId="15" borderId="0" xfId="3" applyFont="1" applyFill="1" applyAlignment="1">
      <alignment horizontal="left" vertical="center"/>
    </xf>
    <xf numFmtId="0" fontId="166" fillId="12" borderId="0" xfId="0" applyFont="1" applyFill="1" applyBorder="1" applyAlignment="1">
      <alignment horizontal="center" vertical="center" wrapText="1"/>
    </xf>
    <xf numFmtId="0" fontId="12" fillId="12" borderId="0" xfId="0" applyFont="1" applyFill="1" applyBorder="1" applyAlignment="1">
      <alignment horizontal="center" vertical="center" wrapText="1"/>
    </xf>
    <xf numFmtId="0" fontId="167" fillId="12" borderId="0"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61" fillId="12" borderId="0" xfId="0" applyFont="1" applyFill="1" applyBorder="1" applyAlignment="1">
      <alignment horizontal="center" vertical="center"/>
    </xf>
    <xf numFmtId="0" fontId="162" fillId="12" borderId="0" xfId="0" applyFont="1" applyFill="1" applyBorder="1" applyAlignment="1">
      <alignment horizontal="center" vertical="center"/>
    </xf>
    <xf numFmtId="0" fontId="163" fillId="12" borderId="0" xfId="0" applyFont="1" applyFill="1" applyBorder="1" applyAlignment="1">
      <alignment horizontal="center" vertical="center" wrapText="1"/>
    </xf>
    <xf numFmtId="0" fontId="164" fillId="12" borderId="0" xfId="0" applyFont="1" applyFill="1" applyBorder="1" applyAlignment="1">
      <alignment horizontal="center" vertical="center"/>
    </xf>
    <xf numFmtId="0" fontId="161" fillId="12" borderId="0" xfId="0" applyFont="1" applyFill="1" applyBorder="1" applyAlignment="1">
      <alignment horizontal="center" vertical="center" wrapText="1"/>
    </xf>
    <xf numFmtId="0" fontId="165" fillId="12" borderId="0" xfId="0" applyFont="1" applyFill="1" applyBorder="1" applyAlignment="1">
      <alignment horizontal="center" vertical="center"/>
    </xf>
    <xf numFmtId="0" fontId="33" fillId="0" borderId="0" xfId="0" applyNumberFormat="1" applyFont="1" applyAlignment="1">
      <alignment horizontal="left" vertical="top" wrapText="1"/>
    </xf>
    <xf numFmtId="0" fontId="0" fillId="0" borderId="0" xfId="0" applyNumberFormat="1" applyAlignment="1">
      <alignment horizontal="left" vertical="top" wrapText="1"/>
    </xf>
    <xf numFmtId="0" fontId="131" fillId="0" borderId="0" xfId="0" applyFont="1" applyAlignment="1">
      <alignment horizontal="left" vertical="top" wrapText="1"/>
    </xf>
    <xf numFmtId="0" fontId="132" fillId="0" borderId="0" xfId="0" applyFont="1" applyAlignment="1">
      <alignment horizontal="left" vertical="top" wrapText="1"/>
    </xf>
    <xf numFmtId="0" fontId="133" fillId="0" borderId="0" xfId="0" applyFont="1" applyAlignment="1">
      <alignment horizontal="left" vertical="top" wrapText="1"/>
    </xf>
    <xf numFmtId="0" fontId="33" fillId="0" borderId="0" xfId="0" applyFont="1" applyAlignment="1">
      <alignment horizontal="left" vertical="center" wrapText="1"/>
    </xf>
    <xf numFmtId="0" fontId="131" fillId="0" borderId="0" xfId="0" applyFont="1" applyFill="1" applyAlignment="1">
      <alignment horizontal="left" vertical="top" wrapText="1"/>
    </xf>
    <xf numFmtId="0" fontId="12" fillId="13" borderId="0" xfId="0" applyFont="1" applyFill="1" applyBorder="1" applyAlignment="1">
      <alignment horizontal="center" vertical="center" wrapText="1"/>
    </xf>
    <xf numFmtId="0" fontId="8" fillId="13" borderId="0" xfId="0" applyFont="1" applyFill="1" applyAlignment="1">
      <alignment horizontal="center" vertical="center"/>
    </xf>
    <xf numFmtId="0" fontId="30" fillId="13" borderId="0" xfId="0" applyFont="1" applyFill="1" applyAlignment="1">
      <alignment horizontal="center" vertical="center"/>
    </xf>
    <xf numFmtId="0" fontId="33" fillId="6" borderId="0" xfId="0" applyFont="1" applyFill="1" applyBorder="1" applyAlignment="1">
      <alignment horizontal="left" vertical="center" wrapText="1"/>
    </xf>
    <xf numFmtId="3" fontId="30" fillId="13" borderId="0" xfId="0" applyNumberFormat="1" applyFont="1" applyFill="1" applyBorder="1" applyAlignment="1">
      <alignment horizontal="center" vertical="center" wrapText="1"/>
    </xf>
    <xf numFmtId="0" fontId="32" fillId="0" borderId="0" xfId="0" applyFont="1" applyBorder="1" applyAlignment="1">
      <alignment horizontal="right"/>
    </xf>
    <xf numFmtId="0" fontId="175" fillId="0" borderId="0" xfId="0" applyFont="1" applyFill="1" applyBorder="1" applyAlignment="1">
      <alignment horizontal="left" vertical="center" wrapText="1"/>
    </xf>
    <xf numFmtId="0" fontId="33" fillId="13" borderId="0" xfId="0" applyFont="1" applyFill="1" applyBorder="1" applyAlignment="1">
      <alignment horizontal="center" vertical="center" wrapText="1"/>
    </xf>
    <xf numFmtId="0" fontId="30" fillId="13" borderId="0" xfId="0" applyFont="1" applyFill="1" applyBorder="1" applyAlignment="1">
      <alignment horizontal="center" vertical="center" wrapText="1"/>
    </xf>
    <xf numFmtId="0" fontId="34" fillId="0" borderId="0" xfId="0" applyFont="1" applyFill="1" applyBorder="1" applyAlignment="1">
      <alignment horizontal="left" vertical="center" wrapText="1"/>
    </xf>
    <xf numFmtId="0" fontId="0" fillId="13" borderId="0" xfId="0" applyFill="1" applyAlignment="1">
      <alignment horizontal="center" vertical="center" wrapText="1"/>
    </xf>
    <xf numFmtId="0" fontId="47" fillId="13" borderId="0" xfId="0" applyFont="1" applyFill="1" applyBorder="1" applyAlignment="1">
      <alignment horizontal="center" vertical="center" wrapText="1"/>
    </xf>
    <xf numFmtId="3" fontId="30" fillId="13" borderId="0" xfId="0" applyNumberFormat="1" applyFont="1" applyFill="1" applyBorder="1" applyAlignment="1">
      <alignment horizontal="left" vertical="center" wrapText="1"/>
    </xf>
    <xf numFmtId="0" fontId="33" fillId="13" borderId="0" xfId="0" applyFont="1" applyFill="1" applyAlignment="1">
      <alignment horizontal="center" vertical="center" wrapText="1"/>
    </xf>
    <xf numFmtId="0" fontId="175" fillId="0" borderId="0" xfId="0" applyFont="1" applyFill="1" applyAlignment="1">
      <alignment vertical="top" wrapText="1"/>
    </xf>
    <xf numFmtId="0" fontId="34" fillId="0" borderId="0" xfId="0" applyFont="1" applyFill="1" applyAlignment="1">
      <alignment vertical="top" wrapText="1"/>
    </xf>
    <xf numFmtId="0" fontId="114" fillId="0" borderId="0" xfId="0" applyFont="1" applyAlignment="1">
      <alignment vertical="top" wrapText="1"/>
    </xf>
    <xf numFmtId="0" fontId="136" fillId="0" borderId="0" xfId="0" applyFont="1" applyAlignment="1">
      <alignment wrapText="1"/>
    </xf>
    <xf numFmtId="0" fontId="133" fillId="0" borderId="0" xfId="0" applyFont="1" applyAlignment="1">
      <alignment wrapText="1"/>
    </xf>
    <xf numFmtId="0" fontId="175" fillId="3" borderId="0" xfId="0" applyFont="1" applyFill="1" applyBorder="1" applyAlignment="1">
      <alignment horizontal="left" vertical="distributed" wrapText="1"/>
    </xf>
    <xf numFmtId="0" fontId="131" fillId="0" borderId="0" xfId="0" applyNumberFormat="1" applyFont="1" applyFill="1" applyBorder="1" applyAlignment="1">
      <alignment vertical="center" wrapText="1"/>
    </xf>
    <xf numFmtId="0" fontId="32" fillId="0" borderId="0" xfId="0" applyFont="1" applyAlignment="1">
      <alignment horizontal="right"/>
    </xf>
    <xf numFmtId="0" fontId="32" fillId="13" borderId="0" xfId="0" applyFont="1" applyFill="1" applyBorder="1" applyAlignment="1">
      <alignment horizontal="center" vertical="center" wrapText="1"/>
    </xf>
    <xf numFmtId="0" fontId="41" fillId="13" borderId="0" xfId="0" applyFont="1" applyFill="1" applyBorder="1" applyAlignment="1">
      <alignment horizontal="center" vertical="center"/>
    </xf>
    <xf numFmtId="0" fontId="136" fillId="13" borderId="0" xfId="0" applyFont="1" applyFill="1" applyBorder="1" applyAlignment="1">
      <alignment horizontal="center" vertical="center"/>
    </xf>
    <xf numFmtId="14" fontId="136" fillId="13" borderId="0" xfId="0" applyNumberFormat="1" applyFont="1" applyFill="1" applyBorder="1" applyAlignment="1">
      <alignment horizontal="center" vertical="center"/>
    </xf>
    <xf numFmtId="0" fontId="136" fillId="13" borderId="0" xfId="0" applyFont="1" applyFill="1" applyAlignment="1">
      <alignment horizontal="center" vertical="center" wrapText="1"/>
    </xf>
    <xf numFmtId="0" fontId="32" fillId="13" borderId="0" xfId="0" applyFont="1" applyFill="1" applyBorder="1" applyAlignment="1">
      <alignment horizontal="center" vertical="center"/>
    </xf>
    <xf numFmtId="14" fontId="32" fillId="13" borderId="0" xfId="0" applyNumberFormat="1" applyFont="1" applyFill="1" applyBorder="1" applyAlignment="1">
      <alignment horizontal="center" vertical="center"/>
    </xf>
    <xf numFmtId="0" fontId="32" fillId="13" borderId="0" xfId="0" applyFont="1" applyFill="1" applyAlignment="1">
      <alignment horizontal="center" vertical="center" wrapText="1"/>
    </xf>
    <xf numFmtId="0" fontId="176" fillId="0" borderId="0" xfId="0" applyFont="1" applyFill="1" applyBorder="1" applyAlignment="1">
      <alignment horizontal="justify" vertical="top" wrapText="1"/>
    </xf>
    <xf numFmtId="0" fontId="135" fillId="0" borderId="0" xfId="0" applyFont="1" applyFill="1" applyBorder="1" applyAlignment="1">
      <alignment horizontal="justify" vertical="top" wrapText="1"/>
    </xf>
    <xf numFmtId="0" fontId="58" fillId="13" borderId="0" xfId="0" applyFont="1" applyFill="1" applyBorder="1" applyAlignment="1">
      <alignment horizontal="center" vertical="center" wrapText="1"/>
    </xf>
    <xf numFmtId="0" fontId="58" fillId="13" borderId="0" xfId="0" applyFont="1" applyFill="1" applyAlignment="1">
      <alignment horizontal="center" vertical="center"/>
    </xf>
    <xf numFmtId="0" fontId="0" fillId="0" borderId="0" xfId="0" applyAlignment="1">
      <alignment horizontal="right"/>
    </xf>
    <xf numFmtId="2" fontId="62" fillId="13" borderId="0" xfId="0" applyNumberFormat="1" applyFont="1" applyFill="1" applyBorder="1" applyAlignment="1">
      <alignment horizontal="center" vertical="center" wrapText="1"/>
    </xf>
    <xf numFmtId="0" fontId="131" fillId="0" borderId="0" xfId="0" applyFont="1" applyFill="1" applyAlignment="1">
      <alignment horizontal="justify" vertical="top" wrapText="1"/>
    </xf>
    <xf numFmtId="0" fontId="132" fillId="0" borderId="0" xfId="0" applyFont="1" applyAlignment="1">
      <alignment horizontal="justify" vertical="top" wrapText="1"/>
    </xf>
    <xf numFmtId="0" fontId="33" fillId="0" borderId="0" xfId="0" applyFont="1" applyFill="1" applyAlignment="1">
      <alignment horizontal="justify" vertical="top" wrapText="1"/>
    </xf>
    <xf numFmtId="0" fontId="0" fillId="0" borderId="0" xfId="0" applyAlignment="1">
      <alignment horizontal="justify" vertical="top" wrapText="1"/>
    </xf>
    <xf numFmtId="0" fontId="41" fillId="13" borderId="0" xfId="0" applyFont="1" applyFill="1" applyAlignment="1">
      <alignment horizontal="center" vertical="center"/>
    </xf>
    <xf numFmtId="0" fontId="175" fillId="0" borderId="0" xfId="0" applyNumberFormat="1" applyFont="1" applyFill="1" applyAlignment="1">
      <alignment horizontal="left" vertical="top" wrapText="1"/>
    </xf>
    <xf numFmtId="0" fontId="32" fillId="13" borderId="0" xfId="0" applyFont="1" applyFill="1" applyAlignment="1">
      <alignment horizontal="center" wrapText="1"/>
    </xf>
    <xf numFmtId="0" fontId="146" fillId="13" borderId="0" xfId="0" applyFont="1" applyFill="1" applyAlignment="1">
      <alignment horizontal="center" vertical="center"/>
    </xf>
    <xf numFmtId="14" fontId="137" fillId="13" borderId="0" xfId="0" applyNumberFormat="1" applyFont="1" applyFill="1" applyBorder="1" applyAlignment="1">
      <alignment horizontal="center" vertical="center"/>
    </xf>
    <xf numFmtId="0" fontId="136" fillId="13" borderId="0" xfId="0" applyFont="1" applyFill="1" applyAlignment="1">
      <alignment horizontal="center" vertical="top" wrapText="1"/>
    </xf>
    <xf numFmtId="0" fontId="131" fillId="0" borderId="0" xfId="0" applyFont="1" applyFill="1" applyBorder="1" applyAlignment="1">
      <alignment vertical="top" wrapText="1"/>
    </xf>
    <xf numFmtId="0" fontId="41" fillId="13" borderId="0" xfId="0" applyFont="1" applyFill="1" applyBorder="1" applyAlignment="1">
      <alignment horizontal="center" vertical="center" wrapText="1"/>
    </xf>
    <xf numFmtId="0" fontId="179" fillId="0" borderId="0" xfId="0" applyFont="1" applyFill="1" applyBorder="1" applyAlignment="1">
      <alignment horizontal="justify" vertical="top" wrapText="1"/>
    </xf>
    <xf numFmtId="2" fontId="32" fillId="13" borderId="0" xfId="0" applyNumberFormat="1" applyFont="1" applyFill="1" applyBorder="1" applyAlignment="1">
      <alignment horizontal="center" vertical="center" wrapText="1"/>
    </xf>
    <xf numFmtId="0" fontId="30" fillId="13" borderId="0" xfId="0" applyFont="1" applyFill="1" applyBorder="1" applyAlignment="1">
      <alignment horizontal="center" vertical="center"/>
    </xf>
    <xf numFmtId="0" fontId="0" fillId="13" borderId="0" xfId="0" applyFill="1" applyAlignment="1">
      <alignment horizontal="center" vertical="center"/>
    </xf>
    <xf numFmtId="0" fontId="30" fillId="13" borderId="0" xfId="0" applyFont="1" applyFill="1" applyAlignment="1">
      <alignment horizontal="center" vertical="center" wrapText="1"/>
    </xf>
    <xf numFmtId="0" fontId="0" fillId="13" borderId="0" xfId="0" applyFill="1" applyAlignment="1">
      <alignment wrapText="1"/>
    </xf>
    <xf numFmtId="0" fontId="8" fillId="13" borderId="0" xfId="0" applyFont="1" applyFill="1" applyAlignment="1">
      <alignment horizontal="center" vertical="center" wrapText="1"/>
    </xf>
    <xf numFmtId="0" fontId="108" fillId="0" borderId="0" xfId="0" applyFont="1" applyAlignment="1">
      <alignment horizontal="left" vertical="top" wrapText="1"/>
    </xf>
    <xf numFmtId="0" fontId="61" fillId="0" borderId="0" xfId="0" applyFont="1" applyAlignment="1">
      <alignment horizontal="left" vertical="top" wrapText="1"/>
    </xf>
    <xf numFmtId="0" fontId="118" fillId="0" borderId="0" xfId="27" applyFont="1" applyAlignment="1">
      <alignment horizontal="left" vertical="center" wrapText="1"/>
    </xf>
    <xf numFmtId="0" fontId="87" fillId="0" borderId="0" xfId="27" applyFont="1" applyAlignment="1">
      <alignment horizontal="left" vertical="center" wrapText="1"/>
    </xf>
    <xf numFmtId="0" fontId="87" fillId="0" borderId="0" xfId="27" applyFont="1" applyAlignment="1">
      <alignment horizontal="right" vertical="center" wrapText="1"/>
    </xf>
    <xf numFmtId="0" fontId="58" fillId="0" borderId="0" xfId="0" applyFont="1" applyAlignment="1">
      <alignment horizontal="right"/>
    </xf>
    <xf numFmtId="0" fontId="0" fillId="0" borderId="0" xfId="0" applyAlignment="1"/>
    <xf numFmtId="0" fontId="41" fillId="13" borderId="0" xfId="3" applyFont="1" applyFill="1" applyBorder="1" applyAlignment="1">
      <alignment horizontal="center" vertical="center" wrapText="1"/>
    </xf>
    <xf numFmtId="0" fontId="41" fillId="13" borderId="0" xfId="3" applyFont="1" applyFill="1" applyBorder="1" applyAlignment="1">
      <alignment horizontal="center" vertical="center"/>
    </xf>
    <xf numFmtId="0" fontId="12" fillId="13" borderId="0" xfId="3" applyFont="1" applyFill="1" applyBorder="1" applyAlignment="1">
      <alignment horizontal="center" vertical="center" wrapText="1"/>
    </xf>
    <xf numFmtId="0" fontId="30" fillId="14" borderId="0" xfId="3" applyFont="1" applyFill="1" applyBorder="1" applyAlignment="1">
      <alignment horizontal="center" vertical="center" wrapText="1"/>
    </xf>
    <xf numFmtId="172" fontId="41" fillId="14" borderId="0" xfId="3" applyNumberFormat="1" applyFont="1" applyFill="1" applyBorder="1" applyAlignment="1">
      <alignment horizontal="center" vertical="center"/>
    </xf>
    <xf numFmtId="0" fontId="32" fillId="0" borderId="0" xfId="3" applyFont="1" applyAlignment="1">
      <alignment horizontal="left" vertical="center" wrapText="1"/>
    </xf>
    <xf numFmtId="0" fontId="61" fillId="0" borderId="0" xfId="0" applyFont="1" applyAlignment="1">
      <alignment horizontal="left" vertical="center" wrapText="1"/>
    </xf>
    <xf numFmtId="0" fontId="30" fillId="14" borderId="0" xfId="3" applyFont="1" applyFill="1" applyBorder="1" applyAlignment="1">
      <alignment horizontal="center"/>
    </xf>
    <xf numFmtId="0" fontId="30" fillId="13" borderId="0" xfId="0" applyFont="1" applyFill="1" applyBorder="1" applyAlignment="1">
      <alignment horizontal="center"/>
    </xf>
    <xf numFmtId="0" fontId="87" fillId="0" borderId="0" xfId="0" applyFont="1" applyAlignment="1">
      <alignment horizontal="center" vertical="center"/>
    </xf>
    <xf numFmtId="0" fontId="65" fillId="0" borderId="0" xfId="0" applyFont="1" applyAlignment="1">
      <alignment horizontal="center" vertical="center"/>
    </xf>
    <xf numFmtId="14" fontId="87" fillId="0" borderId="0" xfId="0" applyNumberFormat="1" applyFont="1" applyAlignment="1">
      <alignment horizontal="center" vertical="center"/>
    </xf>
    <xf numFmtId="14" fontId="65" fillId="0" borderId="0" xfId="0" applyNumberFormat="1" applyFont="1" applyAlignment="1">
      <alignment horizontal="center" vertical="center"/>
    </xf>
    <xf numFmtId="0" fontId="92" fillId="13" borderId="0" xfId="0" applyFont="1" applyFill="1" applyBorder="1" applyAlignment="1">
      <alignment horizontal="left" vertical="center" wrapText="1"/>
    </xf>
    <xf numFmtId="2" fontId="32" fillId="13" borderId="0" xfId="0" applyNumberFormat="1" applyFont="1" applyFill="1" applyBorder="1" applyAlignment="1">
      <alignment horizontal="left" vertical="center" wrapText="1"/>
    </xf>
    <xf numFmtId="0" fontId="30" fillId="13" borderId="0" xfId="0" applyFont="1" applyFill="1" applyBorder="1" applyAlignment="1" applyProtection="1">
      <alignment horizontal="center" vertical="center" wrapText="1"/>
      <protection locked="0"/>
    </xf>
    <xf numFmtId="0" fontId="30" fillId="13" borderId="0" xfId="0" applyFont="1" applyFill="1" applyBorder="1" applyAlignment="1" applyProtection="1">
      <alignment horizontal="center" vertical="center"/>
      <protection locked="0"/>
    </xf>
    <xf numFmtId="0" fontId="96" fillId="0" borderId="0" xfId="0" applyFont="1" applyAlignment="1">
      <alignment horizontal="left" vertical="center" wrapText="1"/>
    </xf>
    <xf numFmtId="0" fontId="95" fillId="0" borderId="0" xfId="0" applyFont="1" applyAlignment="1">
      <alignment horizontal="left" vertical="center" wrapText="1"/>
    </xf>
    <xf numFmtId="0" fontId="42" fillId="13" borderId="0" xfId="3" applyFont="1" applyFill="1" applyBorder="1" applyAlignment="1">
      <alignment horizontal="center" vertical="center" wrapText="1"/>
    </xf>
    <xf numFmtId="0" fontId="42" fillId="13" borderId="0" xfId="0" applyFont="1" applyFill="1" applyAlignment="1">
      <alignment wrapText="1"/>
    </xf>
    <xf numFmtId="0" fontId="32" fillId="0" borderId="0" xfId="0" applyFont="1" applyBorder="1" applyAlignment="1">
      <alignment horizontal="center" vertical="center"/>
    </xf>
    <xf numFmtId="0" fontId="32" fillId="0" borderId="0" xfId="0" applyFont="1" applyAlignment="1">
      <alignment horizontal="left" vertical="center" wrapText="1"/>
    </xf>
    <xf numFmtId="0" fontId="32" fillId="0" borderId="0" xfId="0" applyFont="1" applyAlignment="1">
      <alignment horizontal="left" vertical="top" wrapText="1"/>
    </xf>
    <xf numFmtId="0" fontId="58" fillId="0" borderId="0" xfId="0" applyFont="1" applyFill="1" applyBorder="1" applyAlignment="1">
      <alignment horizontal="left" vertical="center" wrapText="1" readingOrder="1"/>
    </xf>
    <xf numFmtId="0" fontId="58" fillId="0" borderId="0" xfId="0" applyFont="1" applyAlignment="1">
      <alignment horizontal="left" vertical="center" wrapText="1" readingOrder="1"/>
    </xf>
    <xf numFmtId="0" fontId="32" fillId="0" borderId="0" xfId="0" applyFont="1" applyAlignment="1">
      <alignment vertical="center" wrapText="1"/>
    </xf>
    <xf numFmtId="0" fontId="42" fillId="13" borderId="0" xfId="0" applyFont="1" applyFill="1" applyAlignment="1">
      <alignment horizontal="center" vertical="center" wrapText="1"/>
    </xf>
    <xf numFmtId="0" fontId="32" fillId="13" borderId="0" xfId="3" applyFont="1" applyFill="1" applyBorder="1" applyAlignment="1">
      <alignment horizontal="center" vertical="center" wrapText="1"/>
    </xf>
    <xf numFmtId="0" fontId="0" fillId="0" borderId="0" xfId="0" applyAlignment="1">
      <alignment vertical="top" wrapText="1"/>
    </xf>
  </cellXfs>
  <cellStyles count="30">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DDDDDD"/>
      <color rgb="FFF2F2F2"/>
      <color rgb="FFE6E6E6"/>
      <color rgb="FF99CCFF"/>
      <color rgb="FF6E6E6E"/>
      <color rgb="FFCC0000"/>
      <color rgb="FFFFFF99"/>
      <color rgb="FF99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666750</xdr:colOff>
      <xdr:row>29</xdr:row>
      <xdr:rowOff>9525</xdr:rowOff>
    </xdr:from>
    <xdr:to>
      <xdr:col>4</xdr:col>
      <xdr:colOff>616093</xdr:colOff>
      <xdr:row>46</xdr:row>
      <xdr:rowOff>6334</xdr:rowOff>
    </xdr:to>
    <xdr:pic>
      <xdr:nvPicPr>
        <xdr:cNvPr id="3" name="Picture 2"/>
        <xdr:cNvPicPr>
          <a:picLocks noChangeAspect="1"/>
        </xdr:cNvPicPr>
      </xdr:nvPicPr>
      <xdr:blipFill>
        <a:blip xmlns:r="http://schemas.openxmlformats.org/officeDocument/2006/relationships" r:embed="rId1"/>
        <a:stretch>
          <a:fillRect/>
        </a:stretch>
      </xdr:blipFill>
      <xdr:spPr>
        <a:xfrm>
          <a:off x="666750" y="6934200"/>
          <a:ext cx="4578493" cy="274953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32</xdr:row>
      <xdr:rowOff>152400</xdr:rowOff>
    </xdr:from>
    <xdr:to>
      <xdr:col>10</xdr:col>
      <xdr:colOff>46044</xdr:colOff>
      <xdr:row>64</xdr:row>
      <xdr:rowOff>67498</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515100"/>
          <a:ext cx="8132769" cy="509669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0</xdr:colOff>
      <xdr:row>9</xdr:row>
      <xdr:rowOff>0</xdr:rowOff>
    </xdr:from>
    <xdr:to>
      <xdr:col>8</xdr:col>
      <xdr:colOff>725751</xdr:colOff>
      <xdr:row>22</xdr:row>
      <xdr:rowOff>70688</xdr:rowOff>
    </xdr:to>
    <xdr:pic>
      <xdr:nvPicPr>
        <xdr:cNvPr id="5" name="Picture 4"/>
        <xdr:cNvPicPr>
          <a:picLocks noChangeAspect="1"/>
        </xdr:cNvPicPr>
      </xdr:nvPicPr>
      <xdr:blipFill>
        <a:blip xmlns:r="http://schemas.openxmlformats.org/officeDocument/2006/relationships" r:embed="rId1"/>
        <a:stretch>
          <a:fillRect/>
        </a:stretch>
      </xdr:blipFill>
      <xdr:spPr>
        <a:xfrm>
          <a:off x="2409825" y="1847850"/>
          <a:ext cx="3773751" cy="2347163"/>
        </a:xfrm>
        <a:prstGeom prst="rect">
          <a:avLst/>
        </a:prstGeom>
      </xdr:spPr>
    </xdr:pic>
    <xdr:clientData/>
  </xdr:twoCellAnchor>
  <xdr:twoCellAnchor editAs="oneCell">
    <xdr:from>
      <xdr:col>3</xdr:col>
      <xdr:colOff>200025</xdr:colOff>
      <xdr:row>26</xdr:row>
      <xdr:rowOff>104775</xdr:rowOff>
    </xdr:from>
    <xdr:to>
      <xdr:col>8</xdr:col>
      <xdr:colOff>693748</xdr:colOff>
      <xdr:row>39</xdr:row>
      <xdr:rowOff>49357</xdr:rowOff>
    </xdr:to>
    <xdr:pic>
      <xdr:nvPicPr>
        <xdr:cNvPr id="3" name="Picture 2"/>
        <xdr:cNvPicPr>
          <a:picLocks noChangeAspect="1"/>
        </xdr:cNvPicPr>
      </xdr:nvPicPr>
      <xdr:blipFill>
        <a:blip xmlns:r="http://schemas.openxmlformats.org/officeDocument/2006/relationships" r:embed="rId2"/>
        <a:stretch>
          <a:fillRect/>
        </a:stretch>
      </xdr:blipFill>
      <xdr:spPr>
        <a:xfrm>
          <a:off x="2371725" y="5276850"/>
          <a:ext cx="3779848" cy="240203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219075</xdr:colOff>
      <xdr:row>5</xdr:row>
      <xdr:rowOff>104775</xdr:rowOff>
    </xdr:from>
    <xdr:to>
      <xdr:col>8</xdr:col>
      <xdr:colOff>761570</xdr:colOff>
      <xdr:row>19</xdr:row>
      <xdr:rowOff>68407</xdr:rowOff>
    </xdr:to>
    <xdr:pic>
      <xdr:nvPicPr>
        <xdr:cNvPr id="3" name="Picture 2"/>
        <xdr:cNvPicPr>
          <a:picLocks noChangeAspect="1"/>
        </xdr:cNvPicPr>
      </xdr:nvPicPr>
      <xdr:blipFill>
        <a:blip xmlns:r="http://schemas.openxmlformats.org/officeDocument/2006/relationships" r:embed="rId1"/>
        <a:stretch>
          <a:fillRect/>
        </a:stretch>
      </xdr:blipFill>
      <xdr:spPr>
        <a:xfrm>
          <a:off x="2362200" y="1276350"/>
          <a:ext cx="3828620" cy="2402032"/>
        </a:xfrm>
        <a:prstGeom prst="rect">
          <a:avLst/>
        </a:prstGeom>
      </xdr:spPr>
    </xdr:pic>
    <xdr:clientData/>
  </xdr:twoCellAnchor>
  <xdr:twoCellAnchor editAs="oneCell">
    <xdr:from>
      <xdr:col>4</xdr:col>
      <xdr:colOff>0</xdr:colOff>
      <xdr:row>24</xdr:row>
      <xdr:rowOff>0</xdr:rowOff>
    </xdr:from>
    <xdr:to>
      <xdr:col>8</xdr:col>
      <xdr:colOff>628207</xdr:colOff>
      <xdr:row>36</xdr:row>
      <xdr:rowOff>33349</xdr:rowOff>
    </xdr:to>
    <xdr:pic>
      <xdr:nvPicPr>
        <xdr:cNvPr id="4" name="Picture 3"/>
        <xdr:cNvPicPr>
          <a:picLocks noChangeAspect="1"/>
        </xdr:cNvPicPr>
      </xdr:nvPicPr>
      <xdr:blipFill>
        <a:blip xmlns:r="http://schemas.openxmlformats.org/officeDocument/2006/relationships" r:embed="rId2"/>
        <a:stretch>
          <a:fillRect/>
        </a:stretch>
      </xdr:blipFill>
      <xdr:spPr>
        <a:xfrm>
          <a:off x="2381250" y="4819650"/>
          <a:ext cx="3676207" cy="232887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xdr:colOff>
      <xdr:row>39</xdr:row>
      <xdr:rowOff>1</xdr:rowOff>
    </xdr:from>
    <xdr:to>
      <xdr:col>5</xdr:col>
      <xdr:colOff>773297</xdr:colOff>
      <xdr:row>64</xdr:row>
      <xdr:rowOff>0</xdr:rowOff>
    </xdr:to>
    <xdr:pic>
      <xdr:nvPicPr>
        <xdr:cNvPr id="3" name="Picture 2"/>
        <xdr:cNvPicPr>
          <a:picLocks noChangeAspect="1"/>
        </xdr:cNvPicPr>
      </xdr:nvPicPr>
      <xdr:blipFill>
        <a:blip xmlns:r="http://schemas.openxmlformats.org/officeDocument/2006/relationships" r:embed="rId1"/>
        <a:stretch>
          <a:fillRect/>
        </a:stretch>
      </xdr:blipFill>
      <xdr:spPr>
        <a:xfrm>
          <a:off x="1" y="11239501"/>
          <a:ext cx="5935846" cy="404812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17</xdr:col>
      <xdr:colOff>898</xdr:colOff>
      <xdr:row>40</xdr:row>
      <xdr:rowOff>160172</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10364098" cy="615139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447675</xdr:colOff>
      <xdr:row>45</xdr:row>
      <xdr:rowOff>9525</xdr:rowOff>
    </xdr:from>
    <xdr:to>
      <xdr:col>6</xdr:col>
      <xdr:colOff>36668</xdr:colOff>
      <xdr:row>63</xdr:row>
      <xdr:rowOff>33402</xdr:rowOff>
    </xdr:to>
    <xdr:pic>
      <xdr:nvPicPr>
        <xdr:cNvPr id="4" name="Picture 3"/>
        <xdr:cNvPicPr>
          <a:picLocks noChangeAspect="1"/>
        </xdr:cNvPicPr>
      </xdr:nvPicPr>
      <xdr:blipFill>
        <a:blip xmlns:r="http://schemas.openxmlformats.org/officeDocument/2006/relationships" r:embed="rId1"/>
        <a:stretch>
          <a:fillRect/>
        </a:stretch>
      </xdr:blipFill>
      <xdr:spPr>
        <a:xfrm>
          <a:off x="447675" y="12315825"/>
          <a:ext cx="5456393" cy="2938527"/>
        </a:xfrm>
        <a:prstGeom prst="rect">
          <a:avLst/>
        </a:prstGeom>
      </xdr:spPr>
    </xdr:pic>
    <xdr:clientData/>
  </xdr:twoCellAnchor>
  <xdr:twoCellAnchor editAs="oneCell">
    <xdr:from>
      <xdr:col>0</xdr:col>
      <xdr:colOff>419100</xdr:colOff>
      <xdr:row>67</xdr:row>
      <xdr:rowOff>142875</xdr:rowOff>
    </xdr:from>
    <xdr:to>
      <xdr:col>6</xdr:col>
      <xdr:colOff>44672</xdr:colOff>
      <xdr:row>86</xdr:row>
      <xdr:rowOff>4827</xdr:rowOff>
    </xdr:to>
    <xdr:pic>
      <xdr:nvPicPr>
        <xdr:cNvPr id="5" name="Picture 4"/>
        <xdr:cNvPicPr>
          <a:picLocks noChangeAspect="1"/>
        </xdr:cNvPicPr>
      </xdr:nvPicPr>
      <xdr:blipFill>
        <a:blip xmlns:r="http://schemas.openxmlformats.org/officeDocument/2006/relationships" r:embed="rId2"/>
        <a:stretch>
          <a:fillRect/>
        </a:stretch>
      </xdr:blipFill>
      <xdr:spPr>
        <a:xfrm>
          <a:off x="419100" y="16011525"/>
          <a:ext cx="5492972" cy="29385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25</xdr:row>
      <xdr:rowOff>38100</xdr:rowOff>
    </xdr:from>
    <xdr:to>
      <xdr:col>9</xdr:col>
      <xdr:colOff>555018</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28575" y="4533900"/>
          <a:ext cx="7622568" cy="65705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800100</xdr:colOff>
      <xdr:row>20</xdr:row>
      <xdr:rowOff>0</xdr:rowOff>
    </xdr:from>
    <xdr:to>
      <xdr:col>5</xdr:col>
      <xdr:colOff>681981</xdr:colOff>
      <xdr:row>35</xdr:row>
      <xdr:rowOff>21929</xdr:rowOff>
    </xdr:to>
    <xdr:pic>
      <xdr:nvPicPr>
        <xdr:cNvPr id="4" name="Picture 3"/>
        <xdr:cNvPicPr>
          <a:picLocks noChangeAspect="1"/>
        </xdr:cNvPicPr>
      </xdr:nvPicPr>
      <xdr:blipFill>
        <a:blip xmlns:r="http://schemas.openxmlformats.org/officeDocument/2006/relationships" r:embed="rId1"/>
        <a:stretch>
          <a:fillRect/>
        </a:stretch>
      </xdr:blipFill>
      <xdr:spPr>
        <a:xfrm>
          <a:off x="800100" y="3476625"/>
          <a:ext cx="4291956" cy="2450804"/>
        </a:xfrm>
        <a:prstGeom prst="rect">
          <a:avLst/>
        </a:prstGeom>
      </xdr:spPr>
    </xdr:pic>
    <xdr:clientData/>
  </xdr:twoCellAnchor>
  <xdr:twoCellAnchor editAs="oneCell">
    <xdr:from>
      <xdr:col>0</xdr:col>
      <xdr:colOff>790575</xdr:colOff>
      <xdr:row>41</xdr:row>
      <xdr:rowOff>9525</xdr:rowOff>
    </xdr:from>
    <xdr:to>
      <xdr:col>5</xdr:col>
      <xdr:colOff>721228</xdr:colOff>
      <xdr:row>56</xdr:row>
      <xdr:rowOff>25358</xdr:rowOff>
    </xdr:to>
    <xdr:pic>
      <xdr:nvPicPr>
        <xdr:cNvPr id="6" name="Picture 5"/>
        <xdr:cNvPicPr>
          <a:picLocks noChangeAspect="1"/>
        </xdr:cNvPicPr>
      </xdr:nvPicPr>
      <xdr:blipFill>
        <a:blip xmlns:r="http://schemas.openxmlformats.org/officeDocument/2006/relationships" r:embed="rId2"/>
        <a:stretch>
          <a:fillRect/>
        </a:stretch>
      </xdr:blipFill>
      <xdr:spPr>
        <a:xfrm>
          <a:off x="790575" y="6886575"/>
          <a:ext cx="4340728" cy="24447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114301</xdr:rowOff>
    </xdr:from>
    <xdr:to>
      <xdr:col>18</xdr:col>
      <xdr:colOff>581025</xdr:colOff>
      <xdr:row>42</xdr:row>
      <xdr:rowOff>152401</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438151"/>
          <a:ext cx="11553825" cy="65151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152400</xdr:colOff>
      <xdr:row>20</xdr:row>
      <xdr:rowOff>28575</xdr:rowOff>
    </xdr:from>
    <xdr:to>
      <xdr:col>7</xdr:col>
      <xdr:colOff>473684</xdr:colOff>
      <xdr:row>36</xdr:row>
      <xdr:rowOff>28800</xdr:rowOff>
    </xdr:to>
    <xdr:pic>
      <xdr:nvPicPr>
        <xdr:cNvPr id="3" name="Picture 2"/>
        <xdr:cNvPicPr>
          <a:picLocks noChangeAspect="1"/>
        </xdr:cNvPicPr>
      </xdr:nvPicPr>
      <xdr:blipFill>
        <a:blip xmlns:r="http://schemas.openxmlformats.org/officeDocument/2006/relationships" r:embed="rId1"/>
        <a:stretch>
          <a:fillRect/>
        </a:stretch>
      </xdr:blipFill>
      <xdr:spPr>
        <a:xfrm>
          <a:off x="152400" y="4476750"/>
          <a:ext cx="5560034"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47624</xdr:colOff>
      <xdr:row>25</xdr:row>
      <xdr:rowOff>38100</xdr:rowOff>
    </xdr:from>
    <xdr:to>
      <xdr:col>9</xdr:col>
      <xdr:colOff>561974</xdr:colOff>
      <xdr:row>65</xdr:row>
      <xdr:rowOff>123825</xdr:rowOff>
    </xdr:to>
    <xdr:pic>
      <xdr:nvPicPr>
        <xdr:cNvPr id="3" name="Picture 2"/>
        <xdr:cNvPicPr>
          <a:picLocks noChangeAspect="1"/>
        </xdr:cNvPicPr>
      </xdr:nvPicPr>
      <xdr:blipFill>
        <a:blip xmlns:r="http://schemas.openxmlformats.org/officeDocument/2006/relationships" r:embed="rId1"/>
        <a:stretch>
          <a:fillRect/>
        </a:stretch>
      </xdr:blipFill>
      <xdr:spPr>
        <a:xfrm>
          <a:off x="47624" y="4495800"/>
          <a:ext cx="7610475" cy="65627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981203</xdr:colOff>
      <xdr:row>39</xdr:row>
      <xdr:rowOff>158734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877053" cy="27495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257175</xdr:colOff>
      <xdr:row>21</xdr:row>
      <xdr:rowOff>0</xdr:rowOff>
    </xdr:from>
    <xdr:to>
      <xdr:col>6</xdr:col>
      <xdr:colOff>408969</xdr:colOff>
      <xdr:row>39</xdr:row>
      <xdr:rowOff>23877</xdr:rowOff>
    </xdr:to>
    <xdr:pic>
      <xdr:nvPicPr>
        <xdr:cNvPr id="3" name="Picture 2"/>
        <xdr:cNvPicPr>
          <a:picLocks noChangeAspect="1"/>
        </xdr:cNvPicPr>
      </xdr:nvPicPr>
      <xdr:blipFill>
        <a:blip xmlns:r="http://schemas.openxmlformats.org/officeDocument/2006/relationships" r:embed="rId1"/>
        <a:stretch>
          <a:fillRect/>
        </a:stretch>
      </xdr:blipFill>
      <xdr:spPr>
        <a:xfrm>
          <a:off x="257175" y="3790950"/>
          <a:ext cx="6200169" cy="2938527"/>
        </a:xfrm>
        <a:prstGeom prst="rect">
          <a:avLst/>
        </a:prstGeom>
      </xdr:spPr>
    </xdr:pic>
    <xdr:clientData/>
  </xdr:twoCellAnchor>
  <xdr:twoCellAnchor editAs="oneCell">
    <xdr:from>
      <xdr:col>0</xdr:col>
      <xdr:colOff>276225</xdr:colOff>
      <xdr:row>44</xdr:row>
      <xdr:rowOff>19050</xdr:rowOff>
    </xdr:from>
    <xdr:to>
      <xdr:col>6</xdr:col>
      <xdr:colOff>385344</xdr:colOff>
      <xdr:row>62</xdr:row>
      <xdr:rowOff>18541</xdr:rowOff>
    </xdr:to>
    <xdr:pic>
      <xdr:nvPicPr>
        <xdr:cNvPr id="5" name="Picture 4"/>
        <xdr:cNvPicPr>
          <a:picLocks noChangeAspect="1"/>
        </xdr:cNvPicPr>
      </xdr:nvPicPr>
      <xdr:blipFill>
        <a:blip xmlns:r="http://schemas.openxmlformats.org/officeDocument/2006/relationships" r:embed="rId2"/>
        <a:stretch>
          <a:fillRect/>
        </a:stretch>
      </xdr:blipFill>
      <xdr:spPr>
        <a:xfrm>
          <a:off x="276225" y="7534275"/>
          <a:ext cx="6157494" cy="29141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25</xdr:row>
      <xdr:rowOff>28576</xdr:rowOff>
    </xdr:from>
    <xdr:to>
      <xdr:col>9</xdr:col>
      <xdr:colOff>581025</xdr:colOff>
      <xdr:row>65</xdr:row>
      <xdr:rowOff>131638</xdr:rowOff>
    </xdr:to>
    <xdr:pic>
      <xdr:nvPicPr>
        <xdr:cNvPr id="3" name="Picture 2"/>
        <xdr:cNvPicPr>
          <a:picLocks noChangeAspect="1"/>
        </xdr:cNvPicPr>
      </xdr:nvPicPr>
      <xdr:blipFill>
        <a:blip xmlns:r="http://schemas.openxmlformats.org/officeDocument/2006/relationships" r:embed="rId1"/>
        <a:stretch>
          <a:fillRect/>
        </a:stretch>
      </xdr:blipFill>
      <xdr:spPr>
        <a:xfrm>
          <a:off x="38100" y="4610101"/>
          <a:ext cx="7639050" cy="65800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92"/>
      <c r="B1" s="393"/>
      <c r="C1" s="393"/>
      <c r="D1" s="393"/>
      <c r="E1" s="393"/>
      <c r="F1" s="393"/>
      <c r="G1" s="393"/>
      <c r="H1" s="393"/>
      <c r="I1" s="393"/>
    </row>
    <row r="2" spans="1:9" ht="18.75" customHeight="1">
      <c r="A2" s="676" t="s">
        <v>0</v>
      </c>
      <c r="B2" s="676"/>
      <c r="C2" s="676"/>
      <c r="D2" s="676"/>
      <c r="E2" s="676"/>
      <c r="F2" s="676"/>
      <c r="G2" s="676"/>
      <c r="H2" s="676"/>
      <c r="I2" s="676"/>
    </row>
    <row r="3" spans="1:9" ht="18.75" customHeight="1">
      <c r="A3" s="394"/>
      <c r="B3" s="394"/>
      <c r="C3" s="394"/>
      <c r="D3" s="394"/>
      <c r="E3" s="394"/>
      <c r="F3" s="394"/>
      <c r="G3" s="394"/>
      <c r="H3" s="394"/>
      <c r="I3" s="394"/>
    </row>
    <row r="4" spans="1:9" ht="16.5">
      <c r="A4" s="677" t="s">
        <v>1</v>
      </c>
      <c r="B4" s="677"/>
      <c r="C4" s="677"/>
      <c r="D4" s="677"/>
      <c r="E4" s="677"/>
      <c r="F4" s="677"/>
      <c r="G4" s="677"/>
      <c r="H4" s="677"/>
      <c r="I4" s="677"/>
    </row>
    <row r="5" spans="1:9" ht="15" customHeight="1">
      <c r="A5" s="395"/>
      <c r="B5" s="395"/>
      <c r="C5" s="395"/>
      <c r="D5" s="395"/>
      <c r="E5" s="395"/>
      <c r="F5" s="395"/>
      <c r="G5" s="395"/>
      <c r="H5" s="395"/>
      <c r="I5" s="395"/>
    </row>
    <row r="6" spans="1:9" ht="15" customHeight="1">
      <c r="A6" s="396"/>
      <c r="B6" s="396"/>
      <c r="C6" s="396"/>
      <c r="D6" s="396"/>
      <c r="E6" s="396"/>
      <c r="F6" s="396"/>
      <c r="G6" s="396"/>
      <c r="H6" s="396"/>
      <c r="I6" s="396"/>
    </row>
    <row r="7" spans="1:9" ht="15.75" customHeight="1">
      <c r="A7" s="678" t="s">
        <v>1258</v>
      </c>
      <c r="B7" s="678"/>
      <c r="C7" s="678"/>
      <c r="D7" s="678"/>
      <c r="E7" s="678"/>
      <c r="F7" s="678"/>
      <c r="G7" s="678"/>
      <c r="H7" s="678"/>
      <c r="I7" s="678"/>
    </row>
    <row r="8" spans="1:9">
      <c r="A8" s="397"/>
      <c r="B8" s="397"/>
      <c r="C8" s="397"/>
      <c r="D8" s="397"/>
      <c r="E8" s="397"/>
      <c r="F8" s="397"/>
      <c r="G8" s="397"/>
      <c r="H8" s="397"/>
      <c r="I8" s="397"/>
    </row>
    <row r="9" spans="1:9">
      <c r="A9" s="398"/>
      <c r="B9" s="398"/>
      <c r="C9" s="398"/>
      <c r="D9" s="398"/>
      <c r="E9" s="398"/>
      <c r="F9" s="398"/>
      <c r="G9" s="398"/>
      <c r="H9" s="398"/>
      <c r="I9" s="398"/>
    </row>
    <row r="10" spans="1:9">
      <c r="A10" s="398"/>
      <c r="B10" s="398"/>
      <c r="C10" s="398"/>
      <c r="D10" s="398"/>
      <c r="E10" s="398"/>
      <c r="F10" s="398"/>
      <c r="G10" s="398"/>
      <c r="H10" s="398"/>
      <c r="I10" s="398"/>
    </row>
    <row r="11" spans="1:9">
      <c r="A11" s="398"/>
      <c r="B11" s="398"/>
      <c r="C11" s="398"/>
      <c r="D11" s="398"/>
      <c r="E11" s="398"/>
      <c r="F11" s="398"/>
      <c r="G11" s="398"/>
      <c r="H11" s="398"/>
      <c r="I11" s="398"/>
    </row>
    <row r="12" spans="1:9">
      <c r="A12" s="398"/>
      <c r="B12" s="398"/>
      <c r="C12" s="398"/>
      <c r="D12" s="398"/>
      <c r="E12" s="398"/>
      <c r="F12" s="398"/>
      <c r="G12" s="398"/>
      <c r="H12" s="398"/>
      <c r="I12" s="398"/>
    </row>
    <row r="13" spans="1:9">
      <c r="A13" s="398"/>
      <c r="B13" s="398"/>
      <c r="C13" s="398"/>
      <c r="D13" s="398"/>
      <c r="E13" s="398"/>
      <c r="F13" s="398"/>
      <c r="G13" s="398"/>
      <c r="H13" s="398"/>
      <c r="I13" s="398"/>
    </row>
    <row r="14" spans="1:9">
      <c r="A14" s="398"/>
      <c r="B14" s="398"/>
      <c r="C14" s="398"/>
      <c r="D14" s="398"/>
      <c r="E14" s="398"/>
      <c r="F14" s="398"/>
      <c r="G14" s="398"/>
      <c r="H14" s="398"/>
      <c r="I14" s="398"/>
    </row>
    <row r="15" spans="1:9">
      <c r="A15" s="398"/>
      <c r="B15" s="398"/>
      <c r="C15" s="398"/>
      <c r="D15" s="398"/>
      <c r="E15" s="398"/>
      <c r="F15" s="398"/>
      <c r="G15" s="398"/>
      <c r="H15" s="398"/>
      <c r="I15" s="398"/>
    </row>
    <row r="16" spans="1:9">
      <c r="A16" s="398"/>
      <c r="B16" s="398"/>
      <c r="C16" s="398"/>
      <c r="D16" s="398"/>
      <c r="E16" s="398"/>
      <c r="F16" s="398"/>
      <c r="G16" s="398"/>
      <c r="H16" s="398"/>
      <c r="I16" s="398"/>
    </row>
    <row r="17" spans="1:9">
      <c r="A17" s="398"/>
      <c r="B17" s="398"/>
      <c r="C17" s="398"/>
      <c r="D17" s="398"/>
      <c r="E17" s="398"/>
      <c r="F17" s="398"/>
      <c r="G17" s="398"/>
      <c r="H17" s="398"/>
      <c r="I17" s="398"/>
    </row>
    <row r="18" spans="1:9" ht="30">
      <c r="A18" s="679" t="s">
        <v>2</v>
      </c>
      <c r="B18" s="679"/>
      <c r="C18" s="679"/>
      <c r="D18" s="679"/>
      <c r="E18" s="679"/>
      <c r="F18" s="679"/>
      <c r="G18" s="679"/>
      <c r="H18" s="679"/>
      <c r="I18" s="679"/>
    </row>
    <row r="19" spans="1:9" ht="18.75" customHeight="1">
      <c r="A19" s="399"/>
      <c r="B19" s="399"/>
      <c r="C19" s="399"/>
      <c r="D19" s="399"/>
      <c r="E19" s="399"/>
      <c r="F19" s="399"/>
      <c r="G19" s="399"/>
      <c r="H19" s="399"/>
      <c r="I19" s="399"/>
    </row>
    <row r="20" spans="1:9" ht="18.75" customHeight="1">
      <c r="A20" s="680" t="s">
        <v>1156</v>
      </c>
      <c r="B20" s="680"/>
      <c r="C20" s="680"/>
      <c r="D20" s="680"/>
      <c r="E20" s="680"/>
      <c r="F20" s="680"/>
      <c r="G20" s="680"/>
      <c r="H20" s="680"/>
      <c r="I20" s="680"/>
    </row>
    <row r="21" spans="1:9" ht="18.75" customHeight="1">
      <c r="A21" s="400"/>
      <c r="B21" s="400"/>
      <c r="C21" s="400"/>
      <c r="D21" s="400"/>
      <c r="E21" s="400"/>
      <c r="F21" s="400"/>
      <c r="G21" s="400"/>
      <c r="H21" s="400"/>
      <c r="I21" s="400"/>
    </row>
    <row r="22" spans="1:9" ht="26.25" customHeight="1">
      <c r="A22" s="681" t="s">
        <v>3</v>
      </c>
      <c r="B22" s="681"/>
      <c r="C22" s="681"/>
      <c r="D22" s="681"/>
      <c r="E22" s="681"/>
      <c r="F22" s="681"/>
      <c r="G22" s="681"/>
      <c r="H22" s="681"/>
      <c r="I22" s="681"/>
    </row>
    <row r="23" spans="1:9" ht="18.75">
      <c r="A23" s="401"/>
      <c r="B23" s="401"/>
      <c r="C23" s="401"/>
      <c r="D23" s="401"/>
      <c r="E23" s="401"/>
      <c r="F23" s="401"/>
      <c r="G23" s="401"/>
      <c r="H23" s="401"/>
      <c r="I23" s="401"/>
    </row>
    <row r="24" spans="1:9" ht="18.75" customHeight="1">
      <c r="A24" s="672" t="s">
        <v>1157</v>
      </c>
      <c r="B24" s="672"/>
      <c r="C24" s="672"/>
      <c r="D24" s="672"/>
      <c r="E24" s="672"/>
      <c r="F24" s="672"/>
      <c r="G24" s="672"/>
      <c r="H24" s="672"/>
      <c r="I24" s="672"/>
    </row>
    <row r="25" spans="1:9">
      <c r="A25" s="398"/>
      <c r="B25" s="398"/>
      <c r="C25" s="398"/>
      <c r="D25" s="398"/>
      <c r="E25" s="398"/>
      <c r="F25" s="398"/>
      <c r="G25" s="398"/>
      <c r="H25" s="398"/>
      <c r="I25" s="398"/>
    </row>
    <row r="26" spans="1:9">
      <c r="A26" s="398"/>
      <c r="B26" s="398"/>
      <c r="C26" s="398"/>
      <c r="D26" s="398"/>
      <c r="E26" s="398"/>
      <c r="F26" s="398"/>
      <c r="G26" s="398"/>
      <c r="H26" s="398"/>
      <c r="I26" s="398"/>
    </row>
    <row r="27" spans="1:9">
      <c r="A27" s="398"/>
      <c r="B27" s="398"/>
      <c r="C27" s="398"/>
      <c r="D27" s="398"/>
      <c r="E27" s="398"/>
      <c r="F27" s="398"/>
      <c r="G27" s="398"/>
      <c r="H27" s="398"/>
      <c r="I27" s="398"/>
    </row>
    <row r="28" spans="1:9">
      <c r="A28" s="398"/>
      <c r="B28" s="398"/>
      <c r="C28" s="398"/>
      <c r="D28" s="398"/>
      <c r="E28" s="398"/>
      <c r="F28" s="398"/>
      <c r="G28" s="398"/>
      <c r="H28" s="398"/>
      <c r="I28" s="398"/>
    </row>
    <row r="29" spans="1:9">
      <c r="A29" s="398"/>
      <c r="B29" s="398"/>
      <c r="C29" s="398"/>
      <c r="D29" s="398"/>
      <c r="E29" s="398"/>
      <c r="F29" s="398"/>
      <c r="G29" s="398"/>
      <c r="H29" s="398"/>
      <c r="I29" s="398"/>
    </row>
    <row r="30" spans="1:9">
      <c r="A30" s="398"/>
      <c r="B30" s="398"/>
      <c r="C30" s="398"/>
      <c r="D30" s="398"/>
      <c r="E30" s="398"/>
      <c r="F30" s="398"/>
      <c r="G30" s="398"/>
      <c r="H30" s="398"/>
      <c r="I30" s="398"/>
    </row>
    <row r="31" spans="1:9">
      <c r="A31" s="398"/>
      <c r="B31" s="398"/>
      <c r="C31" s="398"/>
      <c r="D31" s="398"/>
      <c r="E31" s="398"/>
      <c r="F31" s="398"/>
      <c r="G31" s="398"/>
      <c r="H31" s="398"/>
      <c r="I31" s="398"/>
    </row>
    <row r="32" spans="1:9">
      <c r="A32" s="398"/>
      <c r="B32" s="398"/>
      <c r="C32" s="398"/>
      <c r="D32" s="398"/>
      <c r="E32" s="398"/>
      <c r="F32" s="398"/>
      <c r="G32" s="398"/>
      <c r="H32" s="398"/>
      <c r="I32" s="398"/>
    </row>
    <row r="33" spans="1:9">
      <c r="A33" s="398"/>
      <c r="B33" s="398"/>
      <c r="C33" s="398"/>
      <c r="D33" s="398"/>
      <c r="E33" s="398"/>
      <c r="F33" s="398"/>
      <c r="G33" s="398"/>
      <c r="H33" s="398"/>
      <c r="I33" s="398"/>
    </row>
    <row r="34" spans="1:9">
      <c r="A34" s="398"/>
      <c r="B34" s="398"/>
      <c r="C34" s="398"/>
      <c r="D34" s="398"/>
      <c r="E34" s="398"/>
      <c r="F34" s="398"/>
      <c r="G34" s="398"/>
      <c r="H34" s="398"/>
      <c r="I34" s="398"/>
    </row>
    <row r="35" spans="1:9">
      <c r="A35" s="398"/>
      <c r="B35" s="398"/>
      <c r="C35" s="398"/>
      <c r="D35" s="398"/>
      <c r="E35" s="398"/>
      <c r="F35" s="398"/>
      <c r="G35" s="398"/>
      <c r="H35" s="398"/>
      <c r="I35" s="398"/>
    </row>
    <row r="36" spans="1:9">
      <c r="A36" s="673"/>
      <c r="B36" s="673"/>
      <c r="C36" s="673"/>
      <c r="D36" s="673"/>
      <c r="E36" s="673"/>
      <c r="F36" s="673"/>
      <c r="G36" s="673"/>
      <c r="H36" s="673"/>
      <c r="I36" s="673"/>
    </row>
    <row r="37" spans="1:9" ht="50.25" customHeight="1">
      <c r="A37" s="674" t="s">
        <v>4</v>
      </c>
      <c r="B37" s="674"/>
      <c r="C37" s="674"/>
      <c r="D37" s="674"/>
      <c r="E37" s="674"/>
      <c r="F37" s="674"/>
      <c r="G37" s="674"/>
      <c r="H37" s="674"/>
      <c r="I37" s="674"/>
    </row>
    <row r="38" spans="1:9">
      <c r="A38" s="402"/>
      <c r="B38" s="402"/>
      <c r="C38" s="402"/>
      <c r="D38" s="402"/>
      <c r="E38" s="402"/>
      <c r="F38" s="402"/>
      <c r="G38" s="402"/>
      <c r="H38" s="402"/>
      <c r="I38" s="402"/>
    </row>
    <row r="39" spans="1:9" ht="65.25" customHeight="1">
      <c r="A39" s="675" t="s">
        <v>5</v>
      </c>
      <c r="B39" s="675"/>
      <c r="C39" s="675"/>
      <c r="D39" s="675"/>
      <c r="E39" s="675"/>
      <c r="F39" s="675"/>
      <c r="G39" s="675"/>
      <c r="H39" s="675"/>
      <c r="I39" s="675"/>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7"/>
  <sheetViews>
    <sheetView showGridLines="0" zoomScaleNormal="100" workbookViewId="0"/>
  </sheetViews>
  <sheetFormatPr defaultRowHeight="15"/>
  <sheetData>
    <row r="1" spans="1:19" ht="12.75" customHeight="1">
      <c r="A1" s="403" t="s">
        <v>451</v>
      </c>
      <c r="S1" s="404" t="str">
        <f>Naslovnica!A20</f>
        <v>Svibanj 2014.</v>
      </c>
    </row>
    <row r="2" spans="1:19" ht="12.75" customHeight="1">
      <c r="A2" s="128" t="s">
        <v>452</v>
      </c>
      <c r="J2" s="96"/>
      <c r="K2" s="96"/>
      <c r="L2" s="96"/>
      <c r="M2" s="86"/>
      <c r="S2" s="129" t="str">
        <f>Naslovnica!A24</f>
        <v>May 2014</v>
      </c>
    </row>
    <row r="3" spans="1:19" ht="12.75" customHeight="1">
      <c r="J3" s="86"/>
    </row>
    <row r="4" spans="1:19" ht="12.75" customHeight="1"/>
    <row r="5" spans="1:19" ht="12.75" customHeight="1"/>
    <row r="6" spans="1:19" ht="12.75" customHeight="1"/>
    <row r="7" spans="1:19" ht="12.75" customHeight="1">
      <c r="S7" s="96"/>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c r="A44" s="37" t="s">
        <v>630</v>
      </c>
    </row>
    <row r="45" spans="1:1" ht="12.75" customHeight="1"/>
    <row r="46" spans="1:1" ht="12.75" customHeight="1"/>
    <row r="47" spans="1:1" ht="12.75" customHeight="1"/>
    <row r="48" spans="1:1" ht="12.75" customHeight="1"/>
    <row r="49" spans="1:19" ht="12.75" customHeight="1"/>
    <row r="50" spans="1:19" ht="12.75" customHeight="1">
      <c r="A50" s="82" t="s">
        <v>399</v>
      </c>
    </row>
    <row r="51" spans="1:19" ht="12.75" customHeight="1"/>
    <row r="52" spans="1:19" ht="12.75" customHeight="1">
      <c r="S52" s="40" t="s">
        <v>471</v>
      </c>
    </row>
    <row r="53" spans="1:19" ht="12.75" customHeight="1"/>
    <row r="54" spans="1:19" ht="12.75" customHeight="1"/>
    <row r="55" spans="1:19" ht="12.75" customHeight="1"/>
    <row r="56" spans="1:19" ht="12.75" customHeight="1"/>
    <row r="57"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L55"/>
  <sheetViews>
    <sheetView showGridLines="0" zoomScaleNormal="100" workbookViewId="0"/>
  </sheetViews>
  <sheetFormatPr defaultRowHeight="15"/>
  <cols>
    <col min="1" max="1" width="24.28515625" customWidth="1"/>
    <col min="2" max="2" width="8.7109375" bestFit="1" customWidth="1"/>
    <col min="3" max="3" width="6" customWidth="1"/>
    <col min="4" max="4" width="8.7109375" customWidth="1"/>
    <col min="5" max="5" width="6.140625" customWidth="1"/>
    <col min="6" max="6" width="8.7109375" customWidth="1"/>
    <col min="7" max="7" width="6" customWidth="1"/>
    <col min="8" max="8" width="8.7109375" customWidth="1"/>
    <col min="9" max="9" width="6.28515625" customWidth="1"/>
    <col min="10" max="10" width="8.7109375" customWidth="1"/>
    <col min="11" max="11" width="6" customWidth="1"/>
  </cols>
  <sheetData>
    <row r="1" spans="1:12" ht="12.75" customHeight="1">
      <c r="A1" s="606" t="s">
        <v>984</v>
      </c>
      <c r="K1" s="404" t="str">
        <f>Naslovnica!A20</f>
        <v>Svibanj 2014.</v>
      </c>
    </row>
    <row r="2" spans="1:12" ht="12.75" customHeight="1">
      <c r="A2" s="130" t="s">
        <v>979</v>
      </c>
      <c r="K2" s="129" t="str">
        <f>Naslovnica!A24</f>
        <v>May 2014</v>
      </c>
    </row>
    <row r="3" spans="1:12" ht="12.75" customHeight="1"/>
    <row r="4" spans="1:12" ht="12.75" customHeight="1">
      <c r="H4" s="710" t="s">
        <v>631</v>
      </c>
      <c r="I4" s="723"/>
      <c r="J4" s="723"/>
      <c r="K4" s="723"/>
    </row>
    <row r="5" spans="1:12">
      <c r="A5" s="724" t="s">
        <v>646</v>
      </c>
      <c r="B5" s="697" t="s">
        <v>134</v>
      </c>
      <c r="C5" s="697"/>
      <c r="D5" s="697" t="s">
        <v>135</v>
      </c>
      <c r="E5" s="697"/>
      <c r="F5" s="697" t="s">
        <v>160</v>
      </c>
      <c r="G5" s="697"/>
      <c r="H5" s="697" t="s">
        <v>137</v>
      </c>
      <c r="I5" s="697"/>
      <c r="J5" s="697" t="s">
        <v>161</v>
      </c>
      <c r="K5" s="697"/>
    </row>
    <row r="6" spans="1:12">
      <c r="A6" s="724"/>
      <c r="B6" s="447" t="s">
        <v>162</v>
      </c>
      <c r="C6" s="447" t="s">
        <v>163</v>
      </c>
      <c r="D6" s="447" t="s">
        <v>162</v>
      </c>
      <c r="E6" s="447" t="s">
        <v>163</v>
      </c>
      <c r="F6" s="447" t="s">
        <v>162</v>
      </c>
      <c r="G6" s="447" t="s">
        <v>163</v>
      </c>
      <c r="H6" s="447" t="s">
        <v>162</v>
      </c>
      <c r="I6" s="447" t="s">
        <v>163</v>
      </c>
      <c r="J6" s="447" t="s">
        <v>162</v>
      </c>
      <c r="K6" s="447" t="s">
        <v>163</v>
      </c>
    </row>
    <row r="7" spans="1:12">
      <c r="A7" s="724"/>
      <c r="B7" s="448" t="s">
        <v>149</v>
      </c>
      <c r="C7" s="448" t="s">
        <v>150</v>
      </c>
      <c r="D7" s="448" t="s">
        <v>149</v>
      </c>
      <c r="E7" s="448" t="s">
        <v>150</v>
      </c>
      <c r="F7" s="448" t="s">
        <v>149</v>
      </c>
      <c r="G7" s="448" t="s">
        <v>150</v>
      </c>
      <c r="H7" s="448" t="s">
        <v>149</v>
      </c>
      <c r="I7" s="448" t="s">
        <v>150</v>
      </c>
      <c r="J7" s="448" t="s">
        <v>149</v>
      </c>
      <c r="K7" s="448" t="s">
        <v>150</v>
      </c>
    </row>
    <row r="8" spans="1:12" ht="18">
      <c r="A8" s="645" t="s">
        <v>632</v>
      </c>
      <c r="B8" s="195">
        <v>21974705.904629998</v>
      </c>
      <c r="C8" s="196">
        <v>0.86815810729626886</v>
      </c>
      <c r="D8" s="195">
        <v>7185284.8584000003</v>
      </c>
      <c r="E8" s="196">
        <v>0.85934615210961252</v>
      </c>
      <c r="F8" s="195">
        <v>8873085.9480000008</v>
      </c>
      <c r="G8" s="196">
        <v>0.85517153053752926</v>
      </c>
      <c r="H8" s="195">
        <v>17393472.576639999</v>
      </c>
      <c r="I8" s="196">
        <v>0.89947184061006136</v>
      </c>
      <c r="J8" s="195">
        <v>55426549.287669994</v>
      </c>
      <c r="K8" s="196">
        <v>0.87442287438851474</v>
      </c>
      <c r="L8" s="96"/>
    </row>
    <row r="9" spans="1:12" ht="19.5">
      <c r="A9" s="197" t="s">
        <v>633</v>
      </c>
      <c r="B9" s="198">
        <v>21285789.557589997</v>
      </c>
      <c r="C9" s="199">
        <v>0.84094098254714122</v>
      </c>
      <c r="D9" s="198">
        <v>7096223.7143900003</v>
      </c>
      <c r="E9" s="199">
        <v>0.84869461178577965</v>
      </c>
      <c r="F9" s="198">
        <v>8755554.2860800009</v>
      </c>
      <c r="G9" s="199">
        <v>0.84384404742739438</v>
      </c>
      <c r="H9" s="198">
        <v>17321171.813699998</v>
      </c>
      <c r="I9" s="199">
        <v>0.89573293798250353</v>
      </c>
      <c r="J9" s="198">
        <v>54458739.371759996</v>
      </c>
      <c r="K9" s="199">
        <v>0.85915446711063304</v>
      </c>
      <c r="L9" s="96"/>
    </row>
    <row r="10" spans="1:12" ht="19.5">
      <c r="A10" s="197" t="s">
        <v>634</v>
      </c>
      <c r="B10" s="200">
        <v>1988750.57027</v>
      </c>
      <c r="C10" s="201">
        <v>7.856987658734492E-2</v>
      </c>
      <c r="D10" s="200">
        <v>861238.3777999999</v>
      </c>
      <c r="E10" s="201">
        <v>0.10300244187902087</v>
      </c>
      <c r="F10" s="200">
        <v>1355728.6087100001</v>
      </c>
      <c r="G10" s="201">
        <v>0.13066260330379997</v>
      </c>
      <c r="H10" s="200">
        <v>2177296.2296599997</v>
      </c>
      <c r="I10" s="201">
        <v>0.11259491965255082</v>
      </c>
      <c r="J10" s="200">
        <v>6383013.7864399999</v>
      </c>
      <c r="K10" s="201">
        <v>0.10069999547386604</v>
      </c>
      <c r="L10" s="86"/>
    </row>
    <row r="11" spans="1:12" ht="19.5">
      <c r="A11" s="202" t="s">
        <v>635</v>
      </c>
      <c r="B11" s="200">
        <v>18012385.096209999</v>
      </c>
      <c r="C11" s="201">
        <v>0.71161808585217079</v>
      </c>
      <c r="D11" s="200">
        <v>5691008.9705400001</v>
      </c>
      <c r="E11" s="201">
        <v>0.68063365013810329</v>
      </c>
      <c r="F11" s="200">
        <v>6887421.6129799997</v>
      </c>
      <c r="G11" s="201">
        <v>0.66379689284503751</v>
      </c>
      <c r="H11" s="200">
        <v>14155197.21267</v>
      </c>
      <c r="I11" s="201">
        <v>0.73201031220059276</v>
      </c>
      <c r="J11" s="200">
        <v>44746012.892399997</v>
      </c>
      <c r="K11" s="201">
        <v>0.70592410521038862</v>
      </c>
    </row>
    <row r="12" spans="1:12" ht="19.5">
      <c r="A12" s="197" t="s">
        <v>636</v>
      </c>
      <c r="B12" s="200">
        <v>6125.04979</v>
      </c>
      <c r="C12" s="201">
        <v>2.4198329005447244E-4</v>
      </c>
      <c r="D12" s="200">
        <v>9187.5746600000002</v>
      </c>
      <c r="E12" s="201">
        <v>1.0988161342080582E-3</v>
      </c>
      <c r="F12" s="200">
        <v>9338.73524</v>
      </c>
      <c r="G12" s="201">
        <v>9.0004994376005794E-4</v>
      </c>
      <c r="H12" s="200">
        <v>0</v>
      </c>
      <c r="I12" s="201">
        <v>0</v>
      </c>
      <c r="J12" s="200">
        <v>24651.359689999997</v>
      </c>
      <c r="K12" s="201">
        <v>3.8890591376775779E-4</v>
      </c>
    </row>
    <row r="13" spans="1:12" ht="19.5">
      <c r="A13" s="197" t="s">
        <v>637</v>
      </c>
      <c r="B13" s="200">
        <v>117036.42688</v>
      </c>
      <c r="C13" s="201">
        <v>4.6237762309916004E-3</v>
      </c>
      <c r="D13" s="200">
        <v>247130.96044</v>
      </c>
      <c r="E13" s="201">
        <v>2.9556384208343979E-2</v>
      </c>
      <c r="F13" s="200">
        <v>100539.49746</v>
      </c>
      <c r="G13" s="201">
        <v>9.6898098842062783E-3</v>
      </c>
      <c r="H13" s="200">
        <v>376228.51673999999</v>
      </c>
      <c r="I13" s="201">
        <v>1.9455974357680171E-2</v>
      </c>
      <c r="J13" s="200">
        <v>840935.40151999996</v>
      </c>
      <c r="K13" s="201">
        <v>1.3266803732552729E-2</v>
      </c>
    </row>
    <row r="14" spans="1:12" ht="19.5">
      <c r="A14" s="643" t="s">
        <v>963</v>
      </c>
      <c r="B14" s="200">
        <v>23584.613260000002</v>
      </c>
      <c r="C14" s="201">
        <v>9.3176096635732609E-4</v>
      </c>
      <c r="D14" s="200">
        <v>27799.223379999999</v>
      </c>
      <c r="E14" s="201">
        <v>3.3247332727958331E-3</v>
      </c>
      <c r="F14" s="200">
        <v>39102.065009999998</v>
      </c>
      <c r="G14" s="201">
        <v>3.7685843434568369E-3</v>
      </c>
      <c r="H14" s="200">
        <v>29574.079859999998</v>
      </c>
      <c r="I14" s="201">
        <v>1.5293698212827968E-3</v>
      </c>
      <c r="J14" s="200">
        <v>120059.98151</v>
      </c>
      <c r="K14" s="201">
        <v>1.8940957984977848E-3</v>
      </c>
    </row>
    <row r="15" spans="1:12" ht="19.5">
      <c r="A15" s="197" t="s">
        <v>978</v>
      </c>
      <c r="B15" s="200">
        <v>368844.99082000001</v>
      </c>
      <c r="C15" s="201">
        <v>1.4572016140090068E-2</v>
      </c>
      <c r="D15" s="200">
        <v>75889.182459999996</v>
      </c>
      <c r="E15" s="201">
        <v>9.0761992348160313E-3</v>
      </c>
      <c r="F15" s="200">
        <v>358445.13186999998</v>
      </c>
      <c r="G15" s="201">
        <v>3.4546275538341532E-2</v>
      </c>
      <c r="H15" s="200">
        <v>582875.77477000002</v>
      </c>
      <c r="I15" s="201">
        <v>3.0142361950397017E-2</v>
      </c>
      <c r="J15" s="200">
        <v>1386055.0799199999</v>
      </c>
      <c r="K15" s="201">
        <v>2.1866745857730421E-2</v>
      </c>
    </row>
    <row r="16" spans="1:12" ht="19.5">
      <c r="A16" s="197" t="s">
        <v>985</v>
      </c>
      <c r="B16" s="200">
        <v>0</v>
      </c>
      <c r="C16" s="201">
        <v>0</v>
      </c>
      <c r="D16" s="200">
        <v>0</v>
      </c>
      <c r="E16" s="201">
        <v>0</v>
      </c>
      <c r="F16" s="200">
        <v>4978.6348099999996</v>
      </c>
      <c r="G16" s="201">
        <v>4.7983156879200336E-4</v>
      </c>
      <c r="H16" s="200">
        <v>0</v>
      </c>
      <c r="I16" s="201">
        <v>0</v>
      </c>
      <c r="J16" s="200">
        <v>4978.6348099999996</v>
      </c>
      <c r="K16" s="201">
        <v>7.8544167317653424E-5</v>
      </c>
    </row>
    <row r="17" spans="1:11" ht="19.5">
      <c r="A17" s="197" t="s">
        <v>638</v>
      </c>
      <c r="B17" s="200">
        <v>769062.81036</v>
      </c>
      <c r="C17" s="201">
        <v>3.0383483480132104E-2</v>
      </c>
      <c r="D17" s="200">
        <v>183969.42511000001</v>
      </c>
      <c r="E17" s="201">
        <v>2.2002386918491615E-2</v>
      </c>
      <c r="F17" s="200">
        <v>0</v>
      </c>
      <c r="G17" s="201">
        <v>0</v>
      </c>
      <c r="H17" s="200">
        <v>0</v>
      </c>
      <c r="I17" s="201">
        <v>0</v>
      </c>
      <c r="J17" s="200">
        <v>953032.23546999996</v>
      </c>
      <c r="K17" s="201">
        <v>1.5035270956512066E-2</v>
      </c>
    </row>
    <row r="18" spans="1:11" ht="18">
      <c r="A18" s="203" t="s">
        <v>639</v>
      </c>
      <c r="B18" s="198">
        <v>678438.28576</v>
      </c>
      <c r="C18" s="201">
        <v>2.6803166360402947E-2</v>
      </c>
      <c r="D18" s="198">
        <v>64963.555939999998</v>
      </c>
      <c r="E18" s="201">
        <v>7.7695154645306278E-3</v>
      </c>
      <c r="F18" s="198">
        <v>61388.416619999996</v>
      </c>
      <c r="G18" s="201">
        <v>5.9165014861637735E-3</v>
      </c>
      <c r="H18" s="198">
        <v>12875.40697</v>
      </c>
      <c r="I18" s="201">
        <v>6.6582828442569094E-4</v>
      </c>
      <c r="J18" s="198">
        <v>817665.66529000003</v>
      </c>
      <c r="K18" s="199">
        <v>1.2899694650316835E-2</v>
      </c>
    </row>
    <row r="19" spans="1:11" ht="18">
      <c r="A19" s="203" t="s">
        <v>640</v>
      </c>
      <c r="B19" s="198">
        <v>10478.06128</v>
      </c>
      <c r="C19" s="201">
        <v>4.1395838872466972E-4</v>
      </c>
      <c r="D19" s="198">
        <v>24097.588070000002</v>
      </c>
      <c r="E19" s="201">
        <v>2.8820248593022721E-3</v>
      </c>
      <c r="F19" s="198">
        <v>56143.245299999995</v>
      </c>
      <c r="G19" s="201">
        <v>5.4109816239711851E-3</v>
      </c>
      <c r="H19" s="198">
        <v>59425.355969999997</v>
      </c>
      <c r="I19" s="201">
        <v>3.0730743431320903E-3</v>
      </c>
      <c r="J19" s="198">
        <v>150144.25062000001</v>
      </c>
      <c r="K19" s="199">
        <v>2.3687126275648588E-3</v>
      </c>
    </row>
    <row r="20" spans="1:11" ht="2.25" customHeight="1">
      <c r="A20" s="197"/>
      <c r="B20" s="198"/>
      <c r="C20" s="199"/>
      <c r="D20" s="198"/>
      <c r="E20" s="199"/>
      <c r="F20" s="198"/>
      <c r="G20" s="199"/>
      <c r="H20" s="198"/>
      <c r="I20" s="199"/>
      <c r="J20" s="198"/>
      <c r="K20" s="199"/>
    </row>
    <row r="21" spans="1:11" ht="18">
      <c r="A21" s="203" t="s">
        <v>641</v>
      </c>
      <c r="B21" s="195">
        <v>3337164.9630700001</v>
      </c>
      <c r="C21" s="196">
        <v>0.13184189270373109</v>
      </c>
      <c r="D21" s="195">
        <v>1176054.5631599999</v>
      </c>
      <c r="E21" s="196">
        <v>0.14065384789038737</v>
      </c>
      <c r="F21" s="195">
        <v>1502710.75611</v>
      </c>
      <c r="G21" s="196">
        <v>0.14482846946247077</v>
      </c>
      <c r="H21" s="195">
        <v>1943956.1135600002</v>
      </c>
      <c r="I21" s="196">
        <v>0.10052815938993877</v>
      </c>
      <c r="J21" s="195">
        <v>7959886.3959000008</v>
      </c>
      <c r="K21" s="196">
        <v>0.12557712561148526</v>
      </c>
    </row>
    <row r="22" spans="1:11" ht="19.5">
      <c r="A22" s="197" t="s">
        <v>642</v>
      </c>
      <c r="B22" s="200">
        <v>3020891.21483</v>
      </c>
      <c r="C22" s="201">
        <v>0.11934681678093191</v>
      </c>
      <c r="D22" s="200">
        <v>409656.29518999998</v>
      </c>
      <c r="E22" s="201">
        <v>4.899409945417204E-2</v>
      </c>
      <c r="F22" s="200">
        <v>889793.79716999992</v>
      </c>
      <c r="G22" s="201">
        <v>8.575667223872456E-2</v>
      </c>
      <c r="H22" s="200">
        <v>505064.74116999999</v>
      </c>
      <c r="I22" s="201">
        <v>2.6118505684572295E-2</v>
      </c>
      <c r="J22" s="200">
        <v>4825406.0483600004</v>
      </c>
      <c r="K22" s="201">
        <v>7.6126792685564493E-2</v>
      </c>
    </row>
    <row r="23" spans="1:11" ht="19.5">
      <c r="A23" s="197" t="s">
        <v>643</v>
      </c>
      <c r="B23" s="200">
        <v>316273.74823999999</v>
      </c>
      <c r="C23" s="201">
        <v>1.249507592279917E-2</v>
      </c>
      <c r="D23" s="200">
        <v>364592.71168000001</v>
      </c>
      <c r="E23" s="201">
        <v>4.360458214863102E-2</v>
      </c>
      <c r="F23" s="200">
        <v>0</v>
      </c>
      <c r="G23" s="201">
        <v>0</v>
      </c>
      <c r="H23" s="200">
        <v>0</v>
      </c>
      <c r="I23" s="201">
        <v>0</v>
      </c>
      <c r="J23" s="200">
        <v>680866.45992000005</v>
      </c>
      <c r="K23" s="201">
        <v>1.0741516738990313E-2</v>
      </c>
    </row>
    <row r="24" spans="1:11" ht="19.5">
      <c r="A24" s="197" t="s">
        <v>636</v>
      </c>
      <c r="B24" s="200">
        <v>0</v>
      </c>
      <c r="C24" s="201">
        <v>0</v>
      </c>
      <c r="D24" s="200">
        <v>0</v>
      </c>
      <c r="E24" s="201">
        <v>0</v>
      </c>
      <c r="F24" s="200">
        <v>0</v>
      </c>
      <c r="G24" s="201">
        <v>0</v>
      </c>
      <c r="H24" s="200">
        <v>0</v>
      </c>
      <c r="I24" s="201">
        <v>0</v>
      </c>
      <c r="J24" s="200">
        <v>0</v>
      </c>
      <c r="K24" s="201">
        <v>0</v>
      </c>
    </row>
    <row r="25" spans="1:11" ht="19.5">
      <c r="A25" s="202" t="s">
        <v>644</v>
      </c>
      <c r="B25" s="200">
        <v>0</v>
      </c>
      <c r="C25" s="201">
        <v>0</v>
      </c>
      <c r="D25" s="200">
        <v>0</v>
      </c>
      <c r="E25" s="201">
        <v>0</v>
      </c>
      <c r="F25" s="200">
        <v>0</v>
      </c>
      <c r="G25" s="201">
        <v>0</v>
      </c>
      <c r="H25" s="200">
        <v>0</v>
      </c>
      <c r="I25" s="201">
        <v>0</v>
      </c>
      <c r="J25" s="200">
        <v>0</v>
      </c>
      <c r="K25" s="201">
        <v>0</v>
      </c>
    </row>
    <row r="26" spans="1:11" ht="19.5">
      <c r="A26" s="643" t="s">
        <v>963</v>
      </c>
      <c r="B26" s="200">
        <v>0</v>
      </c>
      <c r="C26" s="201">
        <v>0</v>
      </c>
      <c r="D26" s="200">
        <v>0</v>
      </c>
      <c r="E26" s="201">
        <v>0</v>
      </c>
      <c r="F26" s="200">
        <v>0</v>
      </c>
      <c r="G26" s="201">
        <v>0</v>
      </c>
      <c r="H26" s="200">
        <v>0</v>
      </c>
      <c r="I26" s="201">
        <v>0</v>
      </c>
      <c r="J26" s="200">
        <v>0</v>
      </c>
      <c r="K26" s="201">
        <v>0</v>
      </c>
    </row>
    <row r="27" spans="1:11" ht="19.5">
      <c r="A27" s="197" t="s">
        <v>1033</v>
      </c>
      <c r="B27" s="200">
        <v>0</v>
      </c>
      <c r="C27" s="201">
        <v>0</v>
      </c>
      <c r="D27" s="200">
        <v>401805.55629000004</v>
      </c>
      <c r="E27" s="201">
        <v>4.8055166287584335E-2</v>
      </c>
      <c r="F27" s="200">
        <v>612916.95894000004</v>
      </c>
      <c r="G27" s="201">
        <v>5.9071797223746197E-2</v>
      </c>
      <c r="H27" s="200">
        <v>1438891.3723900001</v>
      </c>
      <c r="I27" s="201">
        <v>7.4409653705366466E-2</v>
      </c>
      <c r="J27" s="200">
        <v>2453613.8876200002</v>
      </c>
      <c r="K27" s="201">
        <v>3.870881618693045E-2</v>
      </c>
    </row>
    <row r="28" spans="1:11" ht="19.5">
      <c r="A28" s="197" t="s">
        <v>985</v>
      </c>
      <c r="B28" s="200">
        <v>0</v>
      </c>
      <c r="C28" s="201">
        <v>0</v>
      </c>
      <c r="D28" s="200">
        <v>0</v>
      </c>
      <c r="E28" s="201">
        <v>0</v>
      </c>
      <c r="F28" s="200">
        <v>0</v>
      </c>
      <c r="G28" s="201">
        <v>0</v>
      </c>
      <c r="H28" s="200">
        <v>0</v>
      </c>
      <c r="I28" s="201">
        <v>0</v>
      </c>
      <c r="J28" s="200">
        <v>0</v>
      </c>
      <c r="K28" s="201">
        <v>0</v>
      </c>
    </row>
    <row r="29" spans="1:11" ht="19.5">
      <c r="A29" s="197" t="s">
        <v>638</v>
      </c>
      <c r="B29" s="200">
        <v>0</v>
      </c>
      <c r="C29" s="204">
        <v>0</v>
      </c>
      <c r="D29" s="200">
        <v>0</v>
      </c>
      <c r="E29" s="204">
        <v>0</v>
      </c>
      <c r="F29" s="200">
        <v>0</v>
      </c>
      <c r="G29" s="204">
        <v>0</v>
      </c>
      <c r="H29" s="200">
        <v>0</v>
      </c>
      <c r="I29" s="204">
        <v>0</v>
      </c>
      <c r="J29" s="200">
        <v>0</v>
      </c>
      <c r="K29" s="204">
        <v>0</v>
      </c>
    </row>
    <row r="30" spans="1:11" ht="2.25" customHeight="1">
      <c r="A30" s="197"/>
      <c r="B30" s="200"/>
      <c r="C30" s="199"/>
      <c r="D30" s="200"/>
      <c r="E30" s="199"/>
      <c r="F30" s="200"/>
      <c r="G30" s="199"/>
      <c r="H30" s="200"/>
      <c r="I30" s="199"/>
      <c r="J30" s="200"/>
      <c r="K30" s="199"/>
    </row>
    <row r="31" spans="1:11" ht="18">
      <c r="A31" s="203" t="s">
        <v>645</v>
      </c>
      <c r="B31" s="195">
        <v>25311870.867699999</v>
      </c>
      <c r="C31" s="196">
        <v>1</v>
      </c>
      <c r="D31" s="195">
        <v>8361339.4215600006</v>
      </c>
      <c r="E31" s="196">
        <v>1</v>
      </c>
      <c r="F31" s="195">
        <v>10375796.70411</v>
      </c>
      <c r="G31" s="196">
        <v>1</v>
      </c>
      <c r="H31" s="195">
        <v>19337428.690199997</v>
      </c>
      <c r="I31" s="196">
        <v>1</v>
      </c>
      <c r="J31" s="195">
        <v>63386435.683569998</v>
      </c>
      <c r="K31" s="196">
        <v>1</v>
      </c>
    </row>
    <row r="32" spans="1:11" ht="22.5" customHeight="1">
      <c r="A32" s="449" t="s">
        <v>983</v>
      </c>
      <c r="B32" s="450">
        <v>24147916.820189998</v>
      </c>
      <c r="C32" s="451"/>
      <c r="D32" s="450">
        <v>7910103.2089</v>
      </c>
      <c r="E32" s="451"/>
      <c r="F32" s="450">
        <v>9650533.8056600001</v>
      </c>
      <c r="G32" s="451"/>
      <c r="H32" s="450">
        <v>18299837.940250002</v>
      </c>
      <c r="I32" s="451"/>
      <c r="J32" s="450">
        <v>60008391.774999999</v>
      </c>
      <c r="K32" s="452"/>
    </row>
    <row r="33" spans="1:11" ht="19.5">
      <c r="A33" s="197" t="s">
        <v>1094</v>
      </c>
      <c r="B33" s="200">
        <v>13891.138999999999</v>
      </c>
      <c r="C33" s="201">
        <v>5.4879937846578615E-4</v>
      </c>
      <c r="D33" s="200">
        <v>5252.63</v>
      </c>
      <c r="E33" s="201">
        <v>6.2820437434412877E-4</v>
      </c>
      <c r="F33" s="200">
        <v>14405.888999999999</v>
      </c>
      <c r="G33" s="201">
        <v>1.3884128044156477E-3</v>
      </c>
      <c r="H33" s="200">
        <v>27196.072499999998</v>
      </c>
      <c r="I33" s="201">
        <v>1.4063954900985713E-3</v>
      </c>
      <c r="J33" s="200">
        <v>60745.730499999991</v>
      </c>
      <c r="K33" s="201">
        <v>9.5833958551080846E-4</v>
      </c>
    </row>
    <row r="34" spans="1:11" ht="19.5">
      <c r="A34" s="197" t="s">
        <v>1095</v>
      </c>
      <c r="B34" s="200">
        <v>0</v>
      </c>
      <c r="C34" s="201">
        <v>0</v>
      </c>
      <c r="D34" s="200">
        <v>0</v>
      </c>
      <c r="E34" s="201">
        <v>0</v>
      </c>
      <c r="F34" s="200">
        <v>0</v>
      </c>
      <c r="G34" s="201">
        <v>0</v>
      </c>
      <c r="H34" s="200">
        <v>227691.44918999998</v>
      </c>
      <c r="I34" s="201">
        <v>1.1774649713660823E-2</v>
      </c>
      <c r="J34" s="200">
        <v>227691.44918999998</v>
      </c>
      <c r="K34" s="201">
        <v>3.5921163058710757E-3</v>
      </c>
    </row>
    <row r="35" spans="1:11" ht="12.75" customHeight="1">
      <c r="A35" s="37" t="s">
        <v>630</v>
      </c>
    </row>
    <row r="36" spans="1:11" ht="12.75" customHeight="1"/>
    <row r="37" spans="1:11" ht="12.75" customHeight="1">
      <c r="A37" s="82" t="s">
        <v>399</v>
      </c>
    </row>
    <row r="38" spans="1:11" ht="12.75" customHeight="1"/>
    <row r="39" spans="1:11" ht="12.75" customHeight="1"/>
    <row r="40" spans="1:11" ht="12.75" customHeight="1"/>
    <row r="41" spans="1:11" ht="12.75" customHeight="1"/>
    <row r="42" spans="1:11" ht="12.75" customHeight="1"/>
    <row r="43" spans="1:11" ht="12.75" customHeight="1"/>
    <row r="44" spans="1:11" ht="12.75" customHeight="1"/>
    <row r="45" spans="1:11" ht="12.75" customHeight="1"/>
    <row r="46" spans="1:11" ht="12.75" customHeight="1"/>
    <row r="47" spans="1:11" ht="12.75" customHeight="1"/>
    <row r="48" spans="1:11" ht="12.75" customHeight="1"/>
    <row r="49" spans="11:11" ht="12.75" customHeight="1"/>
    <row r="50" spans="11:11" ht="12.75" customHeight="1"/>
    <row r="51" spans="11:11" ht="12.75" customHeight="1"/>
    <row r="52" spans="11:11" ht="12.75" customHeight="1"/>
    <row r="53" spans="11:11" ht="12.75" customHeight="1"/>
    <row r="55" spans="11:11">
      <c r="K55" s="45" t="s">
        <v>472</v>
      </c>
    </row>
  </sheetData>
  <mergeCells count="7">
    <mergeCell ref="H4:K4"/>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8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zoomScaleNormal="100" workbookViewId="0"/>
  </sheetViews>
  <sheetFormatPr defaultRowHeight="15"/>
  <cols>
    <col min="1" max="1" width="23.7109375" customWidth="1"/>
  </cols>
  <sheetData>
    <row r="1" spans="1:9" ht="12.75" customHeight="1">
      <c r="A1" s="403" t="s">
        <v>933</v>
      </c>
      <c r="H1" s="404" t="str">
        <f>Naslovnica!A20</f>
        <v>Svibanj 2014.</v>
      </c>
    </row>
    <row r="2" spans="1:9" ht="12.75" customHeight="1">
      <c r="A2" s="128" t="s">
        <v>648</v>
      </c>
      <c r="H2" s="129" t="str">
        <f>Naslovnica!A24</f>
        <v>May 2014</v>
      </c>
    </row>
    <row r="3" spans="1:9" ht="12.75" customHeight="1"/>
    <row r="4" spans="1:9" ht="33.75">
      <c r="A4" s="453" t="s">
        <v>651</v>
      </c>
      <c r="B4" s="454" t="s">
        <v>168</v>
      </c>
      <c r="C4" s="454" t="s">
        <v>169</v>
      </c>
      <c r="D4" s="454" t="s">
        <v>170</v>
      </c>
      <c r="E4" s="454" t="s">
        <v>171</v>
      </c>
      <c r="F4" s="454" t="s">
        <v>172</v>
      </c>
      <c r="G4" s="454" t="s">
        <v>173</v>
      </c>
      <c r="H4" s="454" t="s">
        <v>138</v>
      </c>
    </row>
    <row r="5" spans="1:9" ht="22.5">
      <c r="A5" s="134" t="s">
        <v>649</v>
      </c>
      <c r="B5" s="135">
        <v>23906</v>
      </c>
      <c r="C5" s="135">
        <v>82389</v>
      </c>
      <c r="D5" s="135">
        <v>20107</v>
      </c>
      <c r="E5" s="135">
        <v>17556</v>
      </c>
      <c r="F5" s="135">
        <v>15087</v>
      </c>
      <c r="G5" s="135">
        <v>50912</v>
      </c>
      <c r="H5" s="135">
        <v>209957</v>
      </c>
      <c r="I5" s="96"/>
    </row>
    <row r="6" spans="1:9" ht="22.5">
      <c r="A6" s="455" t="s">
        <v>867</v>
      </c>
      <c r="B6" s="457">
        <v>0.11386140971722782</v>
      </c>
      <c r="C6" s="457">
        <v>0.39240892182685028</v>
      </c>
      <c r="D6" s="457">
        <v>9.5767228527746162E-2</v>
      </c>
      <c r="E6" s="457">
        <v>8.361712160108975E-2</v>
      </c>
      <c r="F6" s="457">
        <v>7.1857570835933068E-2</v>
      </c>
      <c r="G6" s="457">
        <v>0.24248774749115296</v>
      </c>
      <c r="H6" s="457">
        <v>1</v>
      </c>
      <c r="I6" s="96"/>
    </row>
    <row r="7" spans="1:9" ht="1.5" hidden="1" customHeight="1">
      <c r="A7" s="455"/>
      <c r="B7" s="458"/>
      <c r="C7" s="458"/>
      <c r="D7" s="458"/>
      <c r="E7" s="458"/>
      <c r="F7" s="458"/>
      <c r="G7" s="458"/>
      <c r="H7" s="458"/>
    </row>
    <row r="8" spans="1:9" ht="22.5">
      <c r="A8" s="455" t="s">
        <v>652</v>
      </c>
      <c r="B8" s="456">
        <v>314</v>
      </c>
      <c r="C8" s="456">
        <v>785</v>
      </c>
      <c r="D8" s="456">
        <v>85</v>
      </c>
      <c r="E8" s="456">
        <v>59</v>
      </c>
      <c r="F8" s="456">
        <v>196</v>
      </c>
      <c r="G8" s="456">
        <v>369</v>
      </c>
      <c r="H8" s="456">
        <v>1808</v>
      </c>
      <c r="I8" s="96"/>
    </row>
    <row r="9" spans="1:9" ht="22.5">
      <c r="A9" s="188" t="s">
        <v>868</v>
      </c>
      <c r="B9" s="205">
        <v>17</v>
      </c>
      <c r="C9" s="205">
        <v>50</v>
      </c>
      <c r="D9" s="205">
        <v>19</v>
      </c>
      <c r="E9" s="205">
        <v>10</v>
      </c>
      <c r="F9" s="205">
        <v>7</v>
      </c>
      <c r="G9" s="205">
        <v>68</v>
      </c>
      <c r="H9" s="205">
        <v>171</v>
      </c>
      <c r="I9" s="96"/>
    </row>
    <row r="10" spans="1:9" ht="22.5">
      <c r="A10" s="164" t="s">
        <v>869</v>
      </c>
      <c r="B10" s="206">
        <v>2</v>
      </c>
      <c r="C10" s="206">
        <v>6</v>
      </c>
      <c r="D10" s="206">
        <v>1</v>
      </c>
      <c r="E10" s="206">
        <v>3</v>
      </c>
      <c r="F10" s="206">
        <v>1</v>
      </c>
      <c r="G10" s="206">
        <v>6</v>
      </c>
      <c r="H10" s="206">
        <v>19</v>
      </c>
    </row>
    <row r="11" spans="1:9" ht="22.5">
      <c r="A11" s="164" t="s">
        <v>870</v>
      </c>
      <c r="B11" s="206">
        <v>54</v>
      </c>
      <c r="C11" s="206">
        <v>45</v>
      </c>
      <c r="D11" s="206">
        <v>0</v>
      </c>
      <c r="E11" s="206">
        <v>20</v>
      </c>
      <c r="F11" s="206">
        <v>68</v>
      </c>
      <c r="G11" s="206">
        <v>58</v>
      </c>
      <c r="H11" s="206">
        <v>245</v>
      </c>
    </row>
    <row r="12" spans="1:9" ht="22.5">
      <c r="A12" s="390" t="s">
        <v>653</v>
      </c>
      <c r="B12" s="391">
        <v>73</v>
      </c>
      <c r="C12" s="391">
        <v>101</v>
      </c>
      <c r="D12" s="391">
        <v>20</v>
      </c>
      <c r="E12" s="391">
        <v>33</v>
      </c>
      <c r="F12" s="391">
        <v>76</v>
      </c>
      <c r="G12" s="391">
        <v>132</v>
      </c>
      <c r="H12" s="391">
        <v>435</v>
      </c>
    </row>
    <row r="13" spans="1:9" ht="22.5">
      <c r="A13" s="134" t="s">
        <v>650</v>
      </c>
      <c r="B13" s="135">
        <v>24147</v>
      </c>
      <c r="C13" s="135">
        <v>83073</v>
      </c>
      <c r="D13" s="135">
        <v>20172</v>
      </c>
      <c r="E13" s="135">
        <v>17582</v>
      </c>
      <c r="F13" s="135">
        <v>15207</v>
      </c>
      <c r="G13" s="135">
        <v>51149</v>
      </c>
      <c r="H13" s="135">
        <v>211330</v>
      </c>
    </row>
    <row r="14" spans="1:9" ht="21.75">
      <c r="A14" s="459" t="s">
        <v>654</v>
      </c>
      <c r="B14" s="460">
        <v>0.11426205460653953</v>
      </c>
      <c r="C14" s="460">
        <v>0.39309610561680786</v>
      </c>
      <c r="D14" s="460">
        <v>9.5452609662612972E-2</v>
      </c>
      <c r="E14" s="460">
        <v>8.3196895850092267E-2</v>
      </c>
      <c r="F14" s="460">
        <v>7.1958548242085835E-2</v>
      </c>
      <c r="G14" s="460">
        <v>0.24203378602186154</v>
      </c>
      <c r="H14" s="460">
        <v>1</v>
      </c>
    </row>
    <row r="15" spans="1:9" ht="12.75" customHeight="1">
      <c r="A15" s="36" t="s">
        <v>656</v>
      </c>
    </row>
    <row r="16" spans="1:9" ht="12.75" customHeight="1">
      <c r="A16" s="46" t="s">
        <v>655</v>
      </c>
    </row>
    <row r="17" spans="1:9" ht="12.75" customHeight="1"/>
    <row r="18" spans="1:9" ht="12.75" customHeight="1">
      <c r="A18" s="608" t="s">
        <v>453</v>
      </c>
      <c r="H18" s="404" t="str">
        <f>Naslovnica!A20</f>
        <v>Svibanj 2014.</v>
      </c>
    </row>
    <row r="19" spans="1:9" ht="12.75" customHeight="1">
      <c r="A19" s="128" t="s">
        <v>454</v>
      </c>
      <c r="H19" s="129" t="str">
        <f>Naslovnica!A24</f>
        <v>May 2014</v>
      </c>
    </row>
    <row r="20" spans="1:9" ht="12.75" customHeight="1"/>
    <row r="21" spans="1:9" ht="12.75" customHeight="1"/>
    <row r="22" spans="1:9" ht="12.75" customHeight="1"/>
    <row r="23" spans="1:9" ht="12.75" customHeight="1">
      <c r="I23" s="96"/>
    </row>
    <row r="24" spans="1:9" ht="12.75" customHeight="1">
      <c r="I24" s="96"/>
    </row>
    <row r="25" spans="1:9" ht="12.75" customHeight="1">
      <c r="I25" s="96"/>
    </row>
    <row r="26" spans="1:9" ht="12.75" customHeight="1">
      <c r="I26" s="96"/>
    </row>
    <row r="27" spans="1:9" ht="12.75" customHeight="1">
      <c r="I27" s="86"/>
    </row>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377" t="s">
        <v>656</v>
      </c>
    </row>
    <row r="38" spans="1:1" ht="12.75" customHeight="1"/>
    <row r="39" spans="1:1" ht="12.75" customHeight="1"/>
    <row r="40" spans="1:1" ht="12.75" customHeight="1">
      <c r="A40" s="82" t="s">
        <v>399</v>
      </c>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row r="52" spans="8:8" ht="12.75" customHeight="1">
      <c r="H52" s="44" t="s">
        <v>473</v>
      </c>
    </row>
    <row r="53" spans="8:8" ht="12.75" customHeight="1"/>
    <row r="54" spans="8:8" ht="12.75" customHeight="1"/>
  </sheetData>
  <hyperlinks>
    <hyperlink ref="A40"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403" t="s">
        <v>455</v>
      </c>
      <c r="G1" s="610" t="s">
        <v>181</v>
      </c>
      <c r="H1" s="386"/>
      <c r="J1" s="404" t="s">
        <v>1108</v>
      </c>
    </row>
    <row r="2" spans="1:11" ht="12.75" customHeight="1">
      <c r="A2" s="128" t="s">
        <v>456</v>
      </c>
      <c r="G2" s="136" t="s">
        <v>182</v>
      </c>
      <c r="J2" s="129" t="s">
        <v>1109</v>
      </c>
    </row>
    <row r="3" spans="1:11" ht="12.75" customHeight="1"/>
    <row r="4" spans="1:11" ht="12.75" customHeight="1"/>
    <row r="5" spans="1:11" ht="13.5" customHeight="1">
      <c r="A5" s="405"/>
      <c r="B5" s="406"/>
      <c r="C5" s="406" t="s">
        <v>1104</v>
      </c>
      <c r="D5" s="406"/>
      <c r="E5" s="407"/>
      <c r="F5" s="406" t="s">
        <v>959</v>
      </c>
      <c r="G5" s="407"/>
      <c r="H5" s="689" t="s">
        <v>661</v>
      </c>
      <c r="I5" s="690"/>
      <c r="J5" s="690"/>
    </row>
    <row r="6" spans="1:11" ht="13.5" customHeight="1">
      <c r="A6" s="405"/>
      <c r="B6" s="407"/>
      <c r="C6" s="461" t="s">
        <v>1105</v>
      </c>
      <c r="D6" s="407"/>
      <c r="E6" s="407"/>
      <c r="F6" s="461" t="s">
        <v>960</v>
      </c>
      <c r="G6" s="407"/>
      <c r="H6" s="691" t="s">
        <v>662</v>
      </c>
      <c r="I6" s="691"/>
      <c r="J6" s="409" t="s">
        <v>663</v>
      </c>
    </row>
    <row r="7" spans="1:11" ht="30" customHeight="1">
      <c r="A7" s="410" t="s">
        <v>657</v>
      </c>
      <c r="B7" s="410" t="s">
        <v>658</v>
      </c>
      <c r="C7" s="410" t="s">
        <v>659</v>
      </c>
      <c r="D7" s="410" t="s">
        <v>660</v>
      </c>
      <c r="E7" s="410" t="s">
        <v>658</v>
      </c>
      <c r="F7" s="410" t="s">
        <v>659</v>
      </c>
      <c r="G7" s="410" t="s">
        <v>660</v>
      </c>
      <c r="H7" s="410" t="s">
        <v>658</v>
      </c>
      <c r="I7" s="410" t="s">
        <v>659</v>
      </c>
      <c r="J7" s="410" t="s">
        <v>660</v>
      </c>
    </row>
    <row r="8" spans="1:11" ht="12.75" customHeight="1">
      <c r="A8" s="165" t="s">
        <v>54</v>
      </c>
      <c r="B8" s="166">
        <v>1022</v>
      </c>
      <c r="C8" s="166">
        <v>830</v>
      </c>
      <c r="D8" s="166">
        <v>1852</v>
      </c>
      <c r="E8" s="167">
        <v>1003</v>
      </c>
      <c r="F8" s="167">
        <v>810</v>
      </c>
      <c r="G8" s="166">
        <v>1813</v>
      </c>
      <c r="H8" s="166">
        <v>19</v>
      </c>
      <c r="I8" s="166">
        <v>20</v>
      </c>
      <c r="J8" s="168">
        <v>2.1511307225593024E-2</v>
      </c>
      <c r="K8" s="96"/>
    </row>
    <row r="9" spans="1:11" ht="12.75" customHeight="1">
      <c r="A9" s="165" t="s">
        <v>55</v>
      </c>
      <c r="B9" s="166">
        <v>4911</v>
      </c>
      <c r="C9" s="166">
        <v>3010</v>
      </c>
      <c r="D9" s="166">
        <v>7921</v>
      </c>
      <c r="E9" s="167">
        <v>4910</v>
      </c>
      <c r="F9" s="167">
        <v>3011</v>
      </c>
      <c r="G9" s="166">
        <v>7921</v>
      </c>
      <c r="H9" s="166">
        <v>1</v>
      </c>
      <c r="I9" s="166">
        <v>-1</v>
      </c>
      <c r="J9" s="168">
        <v>0</v>
      </c>
      <c r="K9" s="96"/>
    </row>
    <row r="10" spans="1:11" ht="12.75" customHeight="1">
      <c r="A10" s="165" t="s">
        <v>56</v>
      </c>
      <c r="B10" s="166">
        <v>11964</v>
      </c>
      <c r="C10" s="166">
        <v>8573</v>
      </c>
      <c r="D10" s="166">
        <v>20537</v>
      </c>
      <c r="E10" s="167">
        <v>11827</v>
      </c>
      <c r="F10" s="167">
        <v>8416</v>
      </c>
      <c r="G10" s="166">
        <v>20243</v>
      </c>
      <c r="H10" s="166">
        <v>137</v>
      </c>
      <c r="I10" s="166">
        <v>157</v>
      </c>
      <c r="J10" s="168">
        <v>1.4523539001136232E-2</v>
      </c>
    </row>
    <row r="11" spans="1:11" ht="12.75" customHeight="1">
      <c r="A11" s="165" t="s">
        <v>57</v>
      </c>
      <c r="B11" s="166">
        <v>15698</v>
      </c>
      <c r="C11" s="166">
        <v>12372</v>
      </c>
      <c r="D11" s="166">
        <v>28070</v>
      </c>
      <c r="E11" s="167">
        <v>15455</v>
      </c>
      <c r="F11" s="167">
        <v>12201</v>
      </c>
      <c r="G11" s="166">
        <v>27656</v>
      </c>
      <c r="H11" s="166">
        <v>243</v>
      </c>
      <c r="I11" s="166">
        <v>171</v>
      </c>
      <c r="J11" s="168">
        <v>1.4969626844084427E-2</v>
      </c>
    </row>
    <row r="12" spans="1:11" ht="12.75" customHeight="1">
      <c r="A12" s="165" t="s">
        <v>58</v>
      </c>
      <c r="B12" s="166">
        <v>16023</v>
      </c>
      <c r="C12" s="166">
        <v>14387</v>
      </c>
      <c r="D12" s="166">
        <v>30410</v>
      </c>
      <c r="E12" s="167">
        <v>15641</v>
      </c>
      <c r="F12" s="167">
        <v>14049</v>
      </c>
      <c r="G12" s="166">
        <v>29690</v>
      </c>
      <c r="H12" s="166">
        <v>382</v>
      </c>
      <c r="I12" s="166">
        <v>338</v>
      </c>
      <c r="J12" s="168">
        <v>2.4250589424048563E-2</v>
      </c>
    </row>
    <row r="13" spans="1:11" ht="12.75" customHeight="1">
      <c r="A13" s="165" t="s">
        <v>59</v>
      </c>
      <c r="B13" s="166">
        <v>15106</v>
      </c>
      <c r="C13" s="166">
        <v>15560</v>
      </c>
      <c r="D13" s="166">
        <v>30666</v>
      </c>
      <c r="E13" s="167">
        <v>14727</v>
      </c>
      <c r="F13" s="167">
        <v>15181</v>
      </c>
      <c r="G13" s="166">
        <v>29908</v>
      </c>
      <c r="H13" s="166">
        <v>379</v>
      </c>
      <c r="I13" s="166">
        <v>379</v>
      </c>
      <c r="J13" s="168">
        <v>2.5344389461013694E-2</v>
      </c>
    </row>
    <row r="14" spans="1:11" ht="12.75" customHeight="1">
      <c r="A14" s="165" t="s">
        <v>60</v>
      </c>
      <c r="B14" s="166">
        <v>15171</v>
      </c>
      <c r="C14" s="166">
        <v>16656</v>
      </c>
      <c r="D14" s="166">
        <v>31827</v>
      </c>
      <c r="E14" s="167">
        <v>14767</v>
      </c>
      <c r="F14" s="167">
        <v>16378</v>
      </c>
      <c r="G14" s="166">
        <v>31145</v>
      </c>
      <c r="H14" s="166">
        <v>404</v>
      </c>
      <c r="I14" s="166">
        <v>278</v>
      </c>
      <c r="J14" s="168">
        <v>2.1897575854872287E-2</v>
      </c>
    </row>
    <row r="15" spans="1:11" ht="12.75" customHeight="1">
      <c r="A15" s="165" t="s">
        <v>176</v>
      </c>
      <c r="B15" s="166">
        <v>16668</v>
      </c>
      <c r="C15" s="166">
        <v>17795</v>
      </c>
      <c r="D15" s="166">
        <v>34463</v>
      </c>
      <c r="E15" s="167">
        <v>16176</v>
      </c>
      <c r="F15" s="167">
        <v>17403</v>
      </c>
      <c r="G15" s="166">
        <v>33579</v>
      </c>
      <c r="H15" s="166">
        <v>492</v>
      </c>
      <c r="I15" s="166">
        <v>392</v>
      </c>
      <c r="J15" s="168">
        <v>2.632597754548982E-2</v>
      </c>
    </row>
    <row r="16" spans="1:11" ht="12.75" customHeight="1">
      <c r="A16" s="165" t="s">
        <v>177</v>
      </c>
      <c r="B16" s="166">
        <v>8870</v>
      </c>
      <c r="C16" s="166">
        <v>9404</v>
      </c>
      <c r="D16" s="166">
        <v>18274</v>
      </c>
      <c r="E16" s="167">
        <v>8767</v>
      </c>
      <c r="F16" s="167">
        <v>9240</v>
      </c>
      <c r="G16" s="166">
        <v>18007</v>
      </c>
      <c r="H16" s="166">
        <v>103</v>
      </c>
      <c r="I16" s="166">
        <v>164</v>
      </c>
      <c r="J16" s="168">
        <v>1.482756705725552E-2</v>
      </c>
    </row>
    <row r="17" spans="1:11" ht="12.75" customHeight="1">
      <c r="A17" s="165" t="s">
        <v>178</v>
      </c>
      <c r="B17" s="166">
        <v>2316</v>
      </c>
      <c r="C17" s="166">
        <v>2125</v>
      </c>
      <c r="D17" s="166">
        <v>4441</v>
      </c>
      <c r="E17" s="169">
        <v>2315</v>
      </c>
      <c r="F17" s="169">
        <v>2114</v>
      </c>
      <c r="G17" s="166">
        <v>4429</v>
      </c>
      <c r="H17" s="166">
        <v>1</v>
      </c>
      <c r="I17" s="166">
        <v>11</v>
      </c>
      <c r="J17" s="168">
        <v>2.7094152178821496E-3</v>
      </c>
    </row>
    <row r="18" spans="1:11" ht="12.75" customHeight="1">
      <c r="A18" s="165" t="s">
        <v>179</v>
      </c>
      <c r="B18" s="166">
        <v>61</v>
      </c>
      <c r="C18" s="166">
        <v>96</v>
      </c>
      <c r="D18" s="166">
        <v>157</v>
      </c>
      <c r="E18" s="169">
        <v>61</v>
      </c>
      <c r="F18" s="169">
        <v>94</v>
      </c>
      <c r="G18" s="166">
        <v>155</v>
      </c>
      <c r="H18" s="166">
        <v>0</v>
      </c>
      <c r="I18" s="166">
        <v>2</v>
      </c>
      <c r="J18" s="168">
        <v>1.2903225806451646E-2</v>
      </c>
    </row>
    <row r="19" spans="1:11" ht="26.25" customHeight="1">
      <c r="A19" s="462" t="s">
        <v>180</v>
      </c>
      <c r="B19" s="412">
        <v>107810</v>
      </c>
      <c r="C19" s="412">
        <v>100808</v>
      </c>
      <c r="D19" s="412">
        <v>208618</v>
      </c>
      <c r="E19" s="412">
        <v>105649</v>
      </c>
      <c r="F19" s="412">
        <v>98897</v>
      </c>
      <c r="G19" s="412">
        <v>204546</v>
      </c>
      <c r="H19" s="412">
        <v>2161</v>
      </c>
      <c r="I19" s="412">
        <v>1911</v>
      </c>
      <c r="J19" s="413">
        <v>1.9907502468882399E-2</v>
      </c>
    </row>
    <row r="20" spans="1:11" ht="12.75" customHeight="1">
      <c r="A20" s="36" t="s">
        <v>174</v>
      </c>
    </row>
    <row r="21" spans="1:11" ht="12.75" customHeight="1"/>
    <row r="22" spans="1:11" ht="12.75" customHeight="1"/>
    <row r="23" spans="1:11" ht="12.75" customHeight="1">
      <c r="A23" s="611" t="s">
        <v>1106</v>
      </c>
    </row>
    <row r="24" spans="1:11" ht="12.75" customHeight="1">
      <c r="A24" s="137" t="s">
        <v>1107</v>
      </c>
    </row>
    <row r="25" spans="1:11" ht="12.75" customHeight="1" thickBot="1"/>
    <row r="26" spans="1:11" ht="12.75" customHeight="1">
      <c r="A26" s="59"/>
      <c r="B26" s="60"/>
      <c r="C26" s="60"/>
      <c r="D26" s="60"/>
      <c r="E26" s="60"/>
      <c r="F26" s="60"/>
      <c r="G26" s="60"/>
      <c r="H26" s="60"/>
      <c r="I26" s="60"/>
      <c r="J26" s="61"/>
    </row>
    <row r="27" spans="1:11" ht="12.75" customHeight="1">
      <c r="A27" s="62"/>
      <c r="B27" s="58"/>
      <c r="C27" s="58"/>
      <c r="D27" s="58"/>
      <c r="E27" s="58"/>
      <c r="F27" s="58"/>
      <c r="G27" s="58"/>
      <c r="H27" s="58"/>
      <c r="I27" s="58"/>
      <c r="J27" s="63"/>
      <c r="K27" s="96"/>
    </row>
    <row r="28" spans="1:11" ht="12.75" customHeight="1">
      <c r="A28" s="62"/>
      <c r="B28" s="58"/>
      <c r="C28" s="58"/>
      <c r="D28" s="58"/>
      <c r="E28" s="58"/>
      <c r="F28" s="58"/>
      <c r="G28" s="58"/>
      <c r="H28" s="58"/>
      <c r="I28" s="58"/>
      <c r="J28" s="63"/>
      <c r="K28" s="96"/>
    </row>
    <row r="29" spans="1:11" ht="12.75" customHeight="1">
      <c r="A29" s="62"/>
      <c r="B29" s="58"/>
      <c r="C29" s="58"/>
      <c r="D29" s="58"/>
      <c r="E29" s="58"/>
      <c r="F29" s="58"/>
      <c r="G29" s="58"/>
      <c r="H29" s="58"/>
      <c r="I29" s="58"/>
      <c r="J29" s="63"/>
      <c r="K29" s="96"/>
    </row>
    <row r="30" spans="1:11" ht="12.75" customHeight="1">
      <c r="A30" s="62"/>
      <c r="B30" s="58"/>
      <c r="C30" s="58"/>
      <c r="D30" s="58"/>
      <c r="E30" s="58"/>
      <c r="F30" s="58"/>
      <c r="G30" s="58"/>
      <c r="H30" s="58"/>
      <c r="I30" s="58"/>
      <c r="J30" s="63"/>
      <c r="K30" s="86"/>
    </row>
    <row r="31" spans="1:11" ht="12.75" customHeight="1">
      <c r="A31" s="62"/>
      <c r="B31" s="58"/>
      <c r="C31" s="58"/>
      <c r="D31" s="58"/>
      <c r="E31" s="58"/>
      <c r="F31" s="58"/>
      <c r="G31" s="58"/>
      <c r="H31" s="58"/>
      <c r="I31" s="58"/>
      <c r="J31" s="63"/>
    </row>
    <row r="32" spans="1:11" ht="12.75" customHeight="1">
      <c r="A32" s="62"/>
      <c r="B32" s="58"/>
      <c r="C32" s="58"/>
      <c r="D32" s="58"/>
      <c r="E32" s="58"/>
      <c r="F32" s="58"/>
      <c r="G32" s="58"/>
      <c r="H32" s="58"/>
      <c r="I32" s="58"/>
      <c r="J32" s="63"/>
    </row>
    <row r="33" spans="1:10" ht="12.75" customHeight="1">
      <c r="A33" s="62"/>
      <c r="B33" s="58"/>
      <c r="C33" s="58"/>
      <c r="D33" s="58"/>
      <c r="E33" s="58"/>
      <c r="F33" s="58"/>
      <c r="G33" s="58"/>
      <c r="H33" s="58"/>
      <c r="I33" s="58"/>
      <c r="J33" s="63"/>
    </row>
    <row r="34" spans="1:10" ht="12.75" customHeight="1">
      <c r="A34" s="62"/>
      <c r="B34" s="58"/>
      <c r="C34" s="58"/>
      <c r="D34" s="58"/>
      <c r="E34" s="58"/>
      <c r="F34" s="58"/>
      <c r="G34" s="58"/>
      <c r="H34" s="58"/>
      <c r="I34" s="58"/>
      <c r="J34" s="63"/>
    </row>
    <row r="35" spans="1:10" ht="12.75" customHeight="1">
      <c r="A35" s="62"/>
      <c r="B35" s="58"/>
      <c r="C35" s="58"/>
      <c r="D35" s="58"/>
      <c r="E35" s="58"/>
      <c r="F35" s="58"/>
      <c r="G35" s="58"/>
      <c r="H35" s="58"/>
      <c r="I35" s="58"/>
      <c r="J35" s="63"/>
    </row>
    <row r="36" spans="1:10" ht="12.75" customHeight="1">
      <c r="A36" s="62"/>
      <c r="B36" s="58"/>
      <c r="C36" s="58"/>
      <c r="D36" s="58"/>
      <c r="E36" s="58"/>
      <c r="F36" s="58"/>
      <c r="G36" s="58"/>
      <c r="H36" s="58"/>
      <c r="I36" s="58"/>
      <c r="J36" s="63"/>
    </row>
    <row r="37" spans="1:10" ht="12.75" customHeight="1">
      <c r="A37" s="62"/>
      <c r="B37" s="58"/>
      <c r="C37" s="58"/>
      <c r="D37" s="58"/>
      <c r="E37" s="58"/>
      <c r="F37" s="58"/>
      <c r="G37" s="58"/>
      <c r="H37" s="58"/>
      <c r="I37" s="58"/>
      <c r="J37" s="63"/>
    </row>
    <row r="38" spans="1:10" ht="12.75" customHeight="1">
      <c r="A38" s="62"/>
      <c r="B38" s="58"/>
      <c r="C38" s="58"/>
      <c r="D38" s="58"/>
      <c r="E38" s="58"/>
      <c r="F38" s="58"/>
      <c r="G38" s="58"/>
      <c r="H38" s="58"/>
      <c r="I38" s="58"/>
      <c r="J38" s="63"/>
    </row>
    <row r="39" spans="1:10" ht="12.75" customHeight="1">
      <c r="A39" s="62"/>
      <c r="B39" s="58"/>
      <c r="C39" s="58"/>
      <c r="D39" s="58"/>
      <c r="E39" s="58"/>
      <c r="F39" s="58"/>
      <c r="G39" s="58"/>
      <c r="H39" s="58"/>
      <c r="I39" s="58"/>
      <c r="J39" s="63"/>
    </row>
    <row r="40" spans="1:10" ht="12.75" customHeight="1">
      <c r="A40" s="62"/>
      <c r="B40" s="58"/>
      <c r="C40" s="58"/>
      <c r="D40" s="58"/>
      <c r="E40" s="58"/>
      <c r="F40" s="58"/>
      <c r="G40" s="58"/>
      <c r="H40" s="58"/>
      <c r="I40" s="58"/>
      <c r="J40" s="63"/>
    </row>
    <row r="41" spans="1:10" ht="12.75" customHeight="1">
      <c r="A41" s="62"/>
      <c r="B41" s="58"/>
      <c r="C41" s="58"/>
      <c r="D41" s="58"/>
      <c r="E41" s="58"/>
      <c r="F41" s="58"/>
      <c r="G41" s="58"/>
      <c r="H41" s="58"/>
      <c r="I41" s="58"/>
      <c r="J41" s="63"/>
    </row>
    <row r="42" spans="1:10" ht="12.75" customHeight="1">
      <c r="A42" s="62"/>
      <c r="B42" s="58"/>
      <c r="C42" s="58"/>
      <c r="D42" s="58"/>
      <c r="E42" s="58"/>
      <c r="F42" s="58"/>
      <c r="G42" s="58"/>
      <c r="H42" s="58"/>
      <c r="I42" s="58"/>
      <c r="J42" s="63"/>
    </row>
    <row r="43" spans="1:10" ht="12.75" customHeight="1">
      <c r="A43" s="62"/>
      <c r="B43" s="58"/>
      <c r="C43" s="58"/>
      <c r="D43" s="58"/>
      <c r="E43" s="58"/>
      <c r="F43" s="58"/>
      <c r="G43" s="58"/>
      <c r="H43" s="58"/>
      <c r="I43" s="58"/>
      <c r="J43" s="63"/>
    </row>
    <row r="44" spans="1:10" ht="12.75" customHeight="1">
      <c r="A44" s="62"/>
      <c r="B44" s="58"/>
      <c r="C44" s="58"/>
      <c r="D44" s="58"/>
      <c r="E44" s="58"/>
      <c r="F44" s="58"/>
      <c r="G44" s="58"/>
      <c r="H44" s="58"/>
      <c r="I44" s="58"/>
      <c r="J44" s="63"/>
    </row>
    <row r="45" spans="1:10" ht="12.75" customHeight="1">
      <c r="A45" s="62"/>
      <c r="B45" s="58"/>
      <c r="C45" s="58"/>
      <c r="D45" s="58"/>
      <c r="E45" s="58"/>
      <c r="F45" s="58"/>
      <c r="G45" s="58"/>
      <c r="H45" s="58"/>
      <c r="I45" s="58"/>
      <c r="J45" s="63"/>
    </row>
    <row r="46" spans="1:10" ht="12.75" customHeight="1">
      <c r="A46" s="62"/>
      <c r="B46" s="58"/>
      <c r="C46" s="58"/>
      <c r="D46" s="58"/>
      <c r="E46" s="58"/>
      <c r="F46" s="58"/>
      <c r="G46" s="58"/>
      <c r="H46" s="58"/>
      <c r="I46" s="58"/>
      <c r="J46" s="63"/>
    </row>
    <row r="47" spans="1:10" ht="12.75" customHeight="1">
      <c r="A47" s="62"/>
      <c r="B47" s="58"/>
      <c r="C47" s="58"/>
      <c r="D47" s="58"/>
      <c r="E47" s="58"/>
      <c r="F47" s="58"/>
      <c r="G47" s="58"/>
      <c r="H47" s="58"/>
      <c r="I47" s="58"/>
      <c r="J47" s="63"/>
    </row>
    <row r="48" spans="1:10" ht="12.75" customHeight="1">
      <c r="A48" s="62"/>
      <c r="B48" s="58"/>
      <c r="C48" s="58"/>
      <c r="D48" s="58"/>
      <c r="E48" s="58"/>
      <c r="F48" s="58"/>
      <c r="G48" s="58"/>
      <c r="H48" s="58"/>
      <c r="I48" s="58"/>
      <c r="J48" s="63"/>
    </row>
    <row r="49" spans="1:10" ht="12.75" customHeight="1">
      <c r="A49" s="62"/>
      <c r="B49" s="58"/>
      <c r="C49" s="58"/>
      <c r="D49" s="58"/>
      <c r="E49" s="58"/>
      <c r="F49" s="58"/>
      <c r="G49" s="58"/>
      <c r="H49" s="58"/>
      <c r="I49" s="58"/>
      <c r="J49" s="63"/>
    </row>
    <row r="50" spans="1:10" ht="12.75" customHeight="1">
      <c r="A50" s="62"/>
      <c r="B50" s="58"/>
      <c r="C50" s="58"/>
      <c r="D50" s="58"/>
      <c r="E50" s="58"/>
      <c r="F50" s="58"/>
      <c r="G50" s="58"/>
      <c r="H50" s="58"/>
      <c r="I50" s="58"/>
      <c r="J50" s="63"/>
    </row>
    <row r="51" spans="1:10" ht="12.75" customHeight="1">
      <c r="A51" s="62"/>
      <c r="B51" s="58"/>
      <c r="C51" s="58"/>
      <c r="D51" s="58"/>
      <c r="E51" s="58"/>
      <c r="F51" s="58"/>
      <c r="G51" s="58"/>
      <c r="H51" s="58"/>
      <c r="I51" s="58"/>
      <c r="J51" s="63"/>
    </row>
    <row r="52" spans="1:10" ht="12.75" customHeight="1">
      <c r="A52" s="62"/>
      <c r="B52" s="58"/>
      <c r="C52" s="58"/>
      <c r="D52" s="58"/>
      <c r="E52" s="58"/>
      <c r="F52" s="58"/>
      <c r="G52" s="58"/>
      <c r="H52" s="58"/>
      <c r="I52" s="58"/>
      <c r="J52" s="63"/>
    </row>
    <row r="53" spans="1:10" ht="12.75" customHeight="1">
      <c r="A53" s="62"/>
      <c r="B53" s="58"/>
      <c r="C53" s="58"/>
      <c r="D53" s="58"/>
      <c r="E53" s="58"/>
      <c r="F53" s="58"/>
      <c r="G53" s="58"/>
      <c r="H53" s="58"/>
      <c r="I53" s="58"/>
      <c r="J53" s="63"/>
    </row>
    <row r="54" spans="1:10" ht="12.75" customHeight="1">
      <c r="A54" s="62"/>
      <c r="B54" s="58"/>
      <c r="C54" s="58"/>
      <c r="D54" s="58"/>
      <c r="E54" s="58"/>
      <c r="F54" s="58"/>
      <c r="G54" s="58"/>
      <c r="H54" s="58"/>
      <c r="I54" s="58"/>
      <c r="J54" s="63"/>
    </row>
    <row r="55" spans="1:10" ht="12.75" customHeight="1">
      <c r="A55" s="62"/>
      <c r="B55" s="58"/>
      <c r="C55" s="58"/>
      <c r="D55" s="58"/>
      <c r="E55" s="58"/>
      <c r="F55" s="58"/>
      <c r="G55" s="58"/>
      <c r="H55" s="58"/>
      <c r="I55" s="58"/>
      <c r="J55" s="63"/>
    </row>
    <row r="56" spans="1:10" ht="12.75" customHeight="1">
      <c r="A56" s="62"/>
      <c r="B56" s="58"/>
      <c r="C56" s="58"/>
      <c r="D56" s="58"/>
      <c r="E56" s="58"/>
      <c r="F56" s="58"/>
      <c r="G56" s="58"/>
      <c r="H56" s="58"/>
      <c r="I56" s="58"/>
      <c r="J56" s="63"/>
    </row>
    <row r="57" spans="1:10" ht="12.75" customHeight="1">
      <c r="A57" s="62"/>
      <c r="B57" s="58"/>
      <c r="C57" s="58"/>
      <c r="D57" s="58"/>
      <c r="E57" s="58"/>
      <c r="F57" s="58"/>
      <c r="G57" s="58"/>
      <c r="H57" s="58"/>
      <c r="I57" s="58"/>
      <c r="J57" s="63"/>
    </row>
    <row r="58" spans="1:10" ht="12.75" customHeight="1">
      <c r="A58" s="62"/>
      <c r="B58" s="58"/>
      <c r="C58" s="58"/>
      <c r="D58" s="58"/>
      <c r="E58" s="58"/>
      <c r="F58" s="58"/>
      <c r="G58" s="58"/>
      <c r="H58" s="58"/>
      <c r="I58" s="58"/>
      <c r="J58" s="63"/>
    </row>
    <row r="59" spans="1:10" ht="12.75" customHeight="1">
      <c r="A59" s="62"/>
      <c r="B59" s="58"/>
      <c r="C59" s="58"/>
      <c r="D59" s="58"/>
      <c r="E59" s="58"/>
      <c r="F59" s="58"/>
      <c r="G59" s="58"/>
      <c r="H59" s="58"/>
      <c r="I59" s="58"/>
      <c r="J59" s="63"/>
    </row>
    <row r="60" spans="1:10" ht="12.75" customHeight="1">
      <c r="A60" s="62"/>
      <c r="B60" s="58"/>
      <c r="C60" s="58"/>
      <c r="D60" s="58"/>
      <c r="E60" s="58"/>
      <c r="F60" s="58"/>
      <c r="G60" s="58"/>
      <c r="H60" s="58"/>
      <c r="I60" s="58"/>
      <c r="J60" s="63"/>
    </row>
    <row r="61" spans="1:10" ht="12.75" customHeight="1">
      <c r="A61" s="62"/>
      <c r="B61" s="58"/>
      <c r="C61" s="58"/>
      <c r="D61" s="58"/>
      <c r="E61" s="58"/>
      <c r="F61" s="58"/>
      <c r="G61" s="58"/>
      <c r="H61" s="58"/>
      <c r="I61" s="58"/>
      <c r="J61" s="63"/>
    </row>
    <row r="62" spans="1:10" ht="12.75" customHeight="1">
      <c r="A62" s="62"/>
      <c r="B62" s="58"/>
      <c r="C62" s="58"/>
      <c r="D62" s="58"/>
      <c r="E62" s="58"/>
      <c r="F62" s="58"/>
      <c r="G62" s="58"/>
      <c r="H62" s="58"/>
      <c r="I62" s="58"/>
      <c r="J62" s="63"/>
    </row>
    <row r="63" spans="1:10" ht="12.75" customHeight="1">
      <c r="A63" s="62"/>
      <c r="B63" s="58"/>
      <c r="C63" s="58"/>
      <c r="D63" s="58"/>
      <c r="E63" s="58"/>
      <c r="F63" s="58"/>
      <c r="G63" s="58"/>
      <c r="H63" s="58"/>
      <c r="I63" s="58"/>
      <c r="J63" s="63"/>
    </row>
    <row r="64" spans="1:10" ht="12.75" customHeight="1">
      <c r="A64" s="62"/>
      <c r="B64" s="58"/>
      <c r="C64" s="58"/>
      <c r="D64" s="58"/>
      <c r="E64" s="58"/>
      <c r="F64" s="58"/>
      <c r="G64" s="58"/>
      <c r="H64" s="58"/>
      <c r="I64" s="58"/>
      <c r="J64" s="63"/>
    </row>
    <row r="65" spans="1:10" ht="12.75" customHeight="1">
      <c r="A65" s="62"/>
      <c r="B65" s="58"/>
      <c r="C65" s="58"/>
      <c r="D65" s="58"/>
      <c r="E65" s="58"/>
      <c r="F65" s="58"/>
      <c r="G65" s="58"/>
      <c r="H65" s="58"/>
      <c r="I65" s="58"/>
      <c r="J65" s="63"/>
    </row>
    <row r="66" spans="1:10" ht="12.75" customHeight="1" thickBot="1">
      <c r="A66" s="64"/>
      <c r="B66" s="65"/>
      <c r="C66" s="65"/>
      <c r="D66" s="65"/>
      <c r="E66" s="65"/>
      <c r="F66" s="65"/>
      <c r="G66" s="65"/>
      <c r="H66" s="65"/>
      <c r="I66" s="65"/>
      <c r="J66" s="66"/>
    </row>
    <row r="67" spans="1:10" ht="12.75" customHeight="1">
      <c r="A67" s="36" t="s">
        <v>656</v>
      </c>
    </row>
    <row r="68" spans="1:10" ht="12.75" customHeight="1"/>
    <row r="69" spans="1:10" ht="12.75" customHeight="1"/>
    <row r="70" spans="1:10" ht="12.75" customHeight="1">
      <c r="A70" s="82" t="s">
        <v>399</v>
      </c>
    </row>
    <row r="71" spans="1:10" ht="12.75" customHeight="1"/>
    <row r="72" spans="1:10" ht="12.75" customHeight="1"/>
    <row r="73" spans="1:10" ht="12.75" customHeight="1"/>
    <row r="74" spans="1:10" ht="12.75" customHeight="1"/>
    <row r="75" spans="1:10" ht="12.75" customHeight="1"/>
    <row r="76" spans="1:10" ht="12.75" customHeight="1">
      <c r="J76" s="21" t="s">
        <v>474</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28515625" customWidth="1"/>
  </cols>
  <sheetData>
    <row r="1" spans="1:7" ht="12.75" customHeight="1">
      <c r="A1" s="606" t="s">
        <v>934</v>
      </c>
      <c r="F1" s="404" t="str">
        <f>Naslovnica!A20</f>
        <v>Svibanj 2014.</v>
      </c>
    </row>
    <row r="2" spans="1:7" ht="12.75" customHeight="1">
      <c r="A2" s="138" t="s">
        <v>664</v>
      </c>
      <c r="F2" s="129" t="str">
        <f>Naslovnica!A24</f>
        <v>May 2014</v>
      </c>
    </row>
    <row r="3" spans="1:7" ht="12.75" customHeight="1"/>
    <row r="4" spans="1:7" ht="12.75" customHeight="1">
      <c r="E4" s="710" t="s">
        <v>623</v>
      </c>
      <c r="F4" s="710"/>
    </row>
    <row r="5" spans="1:7" ht="13.5" customHeight="1">
      <c r="A5" s="718" t="s">
        <v>665</v>
      </c>
      <c r="B5" s="729" t="s">
        <v>183</v>
      </c>
      <c r="C5" s="729"/>
      <c r="D5" s="729"/>
      <c r="E5" s="729"/>
      <c r="F5" s="729"/>
    </row>
    <row r="6" spans="1:7" ht="33.75" customHeight="1">
      <c r="A6" s="718"/>
      <c r="B6" s="463" t="str">
        <f>Naslovnica!A20</f>
        <v>Svibanj 2014.</v>
      </c>
      <c r="C6" s="463" t="str">
        <f>'4 Tablica 2 - Graf 2'!F5</f>
        <v>Travanj 2014.</v>
      </c>
      <c r="D6" s="463" t="s">
        <v>123</v>
      </c>
      <c r="E6" s="421" t="s">
        <v>184</v>
      </c>
      <c r="F6" s="464" t="s">
        <v>185</v>
      </c>
    </row>
    <row r="7" spans="1:7" ht="45" customHeight="1">
      <c r="A7" s="718"/>
      <c r="B7" s="465" t="str">
        <f>Naslovnica!A24</f>
        <v>May 2014</v>
      </c>
      <c r="C7" s="465" t="str">
        <f>'4 Tablica 2 - Graf 2'!F6</f>
        <v>April 2014</v>
      </c>
      <c r="D7" s="465" t="s">
        <v>186</v>
      </c>
      <c r="E7" s="426" t="s">
        <v>666</v>
      </c>
      <c r="F7" s="465" t="s">
        <v>187</v>
      </c>
    </row>
    <row r="8" spans="1:7">
      <c r="A8" s="207" t="s">
        <v>168</v>
      </c>
      <c r="B8" s="208">
        <v>4697.3891900000008</v>
      </c>
      <c r="C8" s="208">
        <v>3409.02988</v>
      </c>
      <c r="D8" s="209">
        <v>0.37792549650518192</v>
      </c>
      <c r="E8" s="210">
        <v>267531.66662999993</v>
      </c>
      <c r="F8" s="209">
        <v>1.7872057007755859E-2</v>
      </c>
      <c r="G8" s="96"/>
    </row>
    <row r="9" spans="1:7">
      <c r="A9" s="207" t="s">
        <v>169</v>
      </c>
      <c r="B9" s="208">
        <v>8765.538849999999</v>
      </c>
      <c r="C9" s="208">
        <v>8623.3587299999999</v>
      </c>
      <c r="D9" s="209">
        <v>1.6487789091432115E-2</v>
      </c>
      <c r="E9" s="210">
        <v>948537.99847000034</v>
      </c>
      <c r="F9" s="209">
        <v>9.32729913530813E-3</v>
      </c>
      <c r="G9" s="96"/>
    </row>
    <row r="10" spans="1:7">
      <c r="A10" s="207" t="s">
        <v>170</v>
      </c>
      <c r="B10" s="208">
        <v>1015.36226</v>
      </c>
      <c r="C10" s="208">
        <v>1129.69795</v>
      </c>
      <c r="D10" s="209">
        <v>-0.10120907982527538</v>
      </c>
      <c r="E10" s="210">
        <v>182068.04070000001</v>
      </c>
      <c r="F10" s="211">
        <v>5.6081040542931074E-3</v>
      </c>
    </row>
    <row r="11" spans="1:7">
      <c r="A11" s="207" t="s">
        <v>171</v>
      </c>
      <c r="B11" s="208">
        <v>1021.46397</v>
      </c>
      <c r="C11" s="208">
        <v>1174.6226000000001</v>
      </c>
      <c r="D11" s="209">
        <v>-0.13038965025872995</v>
      </c>
      <c r="E11" s="210">
        <v>160152.29855000001</v>
      </c>
      <c r="F11" s="209">
        <v>6.4190197499811212E-3</v>
      </c>
    </row>
    <row r="12" spans="1:7">
      <c r="A12" s="207" t="s">
        <v>172</v>
      </c>
      <c r="B12" s="208">
        <v>1314.1555900000001</v>
      </c>
      <c r="C12" s="208">
        <v>1377.7907299999999</v>
      </c>
      <c r="D12" s="209">
        <v>-4.618636097225004E-2</v>
      </c>
      <c r="E12" s="210">
        <v>91490.034130000029</v>
      </c>
      <c r="F12" s="209">
        <v>1.4573249645880337E-2</v>
      </c>
    </row>
    <row r="13" spans="1:7">
      <c r="A13" s="212" t="s">
        <v>173</v>
      </c>
      <c r="B13" s="208">
        <v>4536.1737000000003</v>
      </c>
      <c r="C13" s="208">
        <v>4765.3799900000004</v>
      </c>
      <c r="D13" s="209">
        <v>-4.8098218920837876E-2</v>
      </c>
      <c r="E13" s="213">
        <v>845990.5126200004</v>
      </c>
      <c r="F13" s="209">
        <v>5.3908732657106375E-3</v>
      </c>
    </row>
    <row r="14" spans="1:7" ht="18.75" customHeight="1">
      <c r="A14" s="466" t="s">
        <v>450</v>
      </c>
      <c r="B14" s="467">
        <v>21350.083559999999</v>
      </c>
      <c r="C14" s="468">
        <v>20479.87988</v>
      </c>
      <c r="D14" s="469">
        <v>4.2490663280198904E-2</v>
      </c>
      <c r="E14" s="470">
        <v>2495770.5511000007</v>
      </c>
      <c r="F14" s="469">
        <v>8.6283167473253219E-3</v>
      </c>
    </row>
    <row r="15" spans="1:7" ht="12.75" customHeight="1">
      <c r="A15" s="27" t="s">
        <v>877</v>
      </c>
      <c r="B15" s="28"/>
      <c r="C15" s="30"/>
      <c r="D15" s="30"/>
      <c r="E15" s="30"/>
      <c r="F15" s="30"/>
      <c r="G15" s="30"/>
    </row>
    <row r="16" spans="1:7" ht="22.5" customHeight="1">
      <c r="A16" s="730" t="s">
        <v>189</v>
      </c>
      <c r="B16" s="730"/>
      <c r="C16" s="730"/>
      <c r="D16" s="730"/>
      <c r="E16" s="730"/>
      <c r="F16" s="730"/>
      <c r="G16" s="47"/>
    </row>
    <row r="17" spans="1:7" ht="12.75" customHeight="1">
      <c r="A17" s="725" t="s">
        <v>190</v>
      </c>
      <c r="B17" s="726"/>
      <c r="C17" s="726"/>
      <c r="D17" s="726"/>
      <c r="E17" s="726"/>
      <c r="F17" s="726"/>
      <c r="G17" s="48"/>
    </row>
    <row r="18" spans="1:7" ht="12.75" customHeight="1">
      <c r="A18" s="727" t="s">
        <v>191</v>
      </c>
      <c r="B18" s="728"/>
      <c r="C18" s="728"/>
      <c r="D18" s="728"/>
      <c r="E18" s="728"/>
      <c r="F18" s="728"/>
      <c r="G18" s="49"/>
    </row>
    <row r="19" spans="1:7" ht="12.75" customHeight="1">
      <c r="A19" s="725" t="s">
        <v>192</v>
      </c>
      <c r="B19" s="726"/>
      <c r="C19" s="726"/>
      <c r="D19" s="726"/>
      <c r="E19" s="726"/>
      <c r="F19" s="726"/>
      <c r="G19" s="48"/>
    </row>
    <row r="20" spans="1:7" ht="12.75" customHeight="1"/>
    <row r="21" spans="1:7" ht="12.75" customHeight="1">
      <c r="A21" s="612" t="s">
        <v>457</v>
      </c>
      <c r="F21" s="404" t="str">
        <f>Naslovnica!A20</f>
        <v>Svibanj 2014.</v>
      </c>
    </row>
    <row r="22" spans="1:7" ht="12.75" customHeight="1">
      <c r="A22" s="138" t="s">
        <v>458</v>
      </c>
      <c r="F22" s="129" t="str">
        <f>Naslovnica!A24</f>
        <v>May 2014</v>
      </c>
    </row>
    <row r="23" spans="1:7" ht="12.75" customHeight="1"/>
    <row r="24" spans="1:7" ht="12.75" customHeight="1"/>
    <row r="25" spans="1:7" ht="12.75" customHeight="1">
      <c r="G25" s="96"/>
    </row>
    <row r="26" spans="1:7" ht="12.75" customHeight="1">
      <c r="G26" s="96"/>
    </row>
    <row r="27" spans="1:7" ht="12.75" customHeight="1">
      <c r="G27" s="96"/>
    </row>
    <row r="28" spans="1:7" ht="12.75" customHeight="1">
      <c r="G28" s="86"/>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877</v>
      </c>
    </row>
    <row r="42" spans="1:1" ht="12.75" customHeight="1"/>
    <row r="43" spans="1:1" ht="12.75" customHeight="1">
      <c r="A43" s="90"/>
    </row>
    <row r="44" spans="1:1" ht="12.75" customHeight="1">
      <c r="A44" s="93"/>
    </row>
    <row r="45" spans="1:1" ht="12.75" customHeight="1"/>
    <row r="46" spans="1:1" ht="12.75" customHeight="1">
      <c r="A46" s="82" t="s">
        <v>399</v>
      </c>
    </row>
    <row r="47" spans="1:1" ht="12.75" customHeight="1"/>
    <row r="48" spans="1:1" ht="12.75" customHeight="1"/>
    <row r="49" spans="6:6" ht="12.75" customHeight="1"/>
    <row r="53" spans="6:6">
      <c r="F53" s="44" t="s">
        <v>475</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2.42578125"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608" t="s">
        <v>459</v>
      </c>
      <c r="G1" s="404" t="str">
        <f>Naslovnica!A20</f>
        <v>Svibanj 2014.</v>
      </c>
    </row>
    <row r="2" spans="1:8" ht="12.75" customHeight="1">
      <c r="A2" s="128" t="s">
        <v>460</v>
      </c>
      <c r="G2" s="129" t="str">
        <f>Naslovnica!A24</f>
        <v>May 2014</v>
      </c>
    </row>
    <row r="3" spans="1:8" ht="12.75" customHeight="1"/>
    <row r="4" spans="1:8" ht="12.75" customHeight="1">
      <c r="F4" s="153"/>
      <c r="G4" s="21" t="s">
        <v>623</v>
      </c>
    </row>
    <row r="5" spans="1:8" ht="15" customHeight="1">
      <c r="A5" s="711" t="s">
        <v>668</v>
      </c>
      <c r="B5" s="712" t="s">
        <v>667</v>
      </c>
      <c r="C5" s="712"/>
      <c r="D5" s="712"/>
      <c r="E5" s="712"/>
      <c r="F5" s="712"/>
      <c r="G5" s="712"/>
    </row>
    <row r="6" spans="1:8">
      <c r="A6" s="711"/>
      <c r="B6" s="716" t="str">
        <f>Naslovnica!A20</f>
        <v>Svibanj 2014.</v>
      </c>
      <c r="C6" s="690"/>
      <c r="D6" s="716" t="str">
        <f>'4 Tablica 2 - Graf 2'!F5</f>
        <v>Travanj 2014.</v>
      </c>
      <c r="E6" s="690"/>
      <c r="F6" s="731" t="s">
        <v>193</v>
      </c>
      <c r="G6" s="731"/>
    </row>
    <row r="7" spans="1:8">
      <c r="A7" s="711"/>
      <c r="B7" s="713" t="str">
        <f>Naslovnica!A24</f>
        <v>May 2014</v>
      </c>
      <c r="C7" s="732"/>
      <c r="D7" s="733" t="str">
        <f>'4 Tablica 2 - Graf 2'!F6</f>
        <v>April 2014</v>
      </c>
      <c r="E7" s="732"/>
      <c r="F7" s="734" t="s">
        <v>194</v>
      </c>
      <c r="G7" s="734"/>
    </row>
    <row r="8" spans="1:8">
      <c r="A8" s="711"/>
      <c r="B8" s="430" t="s">
        <v>146</v>
      </c>
      <c r="C8" s="430" t="s">
        <v>147</v>
      </c>
      <c r="D8" s="430" t="s">
        <v>146</v>
      </c>
      <c r="E8" s="430" t="s">
        <v>147</v>
      </c>
      <c r="F8" s="430" t="s">
        <v>146</v>
      </c>
      <c r="G8" s="430" t="s">
        <v>148</v>
      </c>
    </row>
    <row r="9" spans="1:8">
      <c r="A9" s="711"/>
      <c r="B9" s="431" t="s">
        <v>149</v>
      </c>
      <c r="C9" s="431" t="s">
        <v>150</v>
      </c>
      <c r="D9" s="431" t="s">
        <v>149</v>
      </c>
      <c r="E9" s="431" t="s">
        <v>150</v>
      </c>
      <c r="F9" s="431" t="s">
        <v>149</v>
      </c>
      <c r="G9" s="431" t="s">
        <v>151</v>
      </c>
    </row>
    <row r="10" spans="1:8">
      <c r="A10" s="191" t="s">
        <v>168</v>
      </c>
      <c r="B10" s="214">
        <v>225808.98784000002</v>
      </c>
      <c r="C10" s="215">
        <v>9.5198268361387658E-2</v>
      </c>
      <c r="D10" s="214">
        <v>218753.86687999999</v>
      </c>
      <c r="E10" s="216">
        <v>9.4244136778815962E-2</v>
      </c>
      <c r="F10" s="217">
        <v>7055.1209600000084</v>
      </c>
      <c r="G10" s="216">
        <v>3.2251411417884457E-2</v>
      </c>
      <c r="H10" s="96"/>
    </row>
    <row r="11" spans="1:8">
      <c r="A11" s="191" t="s">
        <v>169</v>
      </c>
      <c r="B11" s="214">
        <v>996478.13290999993</v>
      </c>
      <c r="C11" s="215">
        <v>0.420102820620396</v>
      </c>
      <c r="D11" s="218">
        <v>976013.29657000001</v>
      </c>
      <c r="E11" s="216">
        <v>0.42048870692806906</v>
      </c>
      <c r="F11" s="217">
        <v>20464.836339999914</v>
      </c>
      <c r="G11" s="216">
        <v>2.0967784365150982E-2</v>
      </c>
      <c r="H11" s="96"/>
    </row>
    <row r="12" spans="1:8">
      <c r="A12" s="191" t="s">
        <v>188</v>
      </c>
      <c r="B12" s="214">
        <v>148903.43391999998</v>
      </c>
      <c r="C12" s="215">
        <v>6.2775840757465548E-2</v>
      </c>
      <c r="D12" s="218">
        <v>145901.47197000001</v>
      </c>
      <c r="E12" s="216">
        <v>6.2857669565741583E-2</v>
      </c>
      <c r="F12" s="217">
        <v>3001.9619499999881</v>
      </c>
      <c r="G12" s="216">
        <v>2.05752684292126E-2</v>
      </c>
    </row>
    <row r="13" spans="1:8">
      <c r="A13" s="191" t="s">
        <v>171</v>
      </c>
      <c r="B13" s="214">
        <v>151133.30334000001</v>
      </c>
      <c r="C13" s="215">
        <v>6.3715926045861709E-2</v>
      </c>
      <c r="D13" s="218">
        <v>148674.25704</v>
      </c>
      <c r="E13" s="216">
        <v>6.4052248382209728E-2</v>
      </c>
      <c r="F13" s="217">
        <v>2459.0463000000118</v>
      </c>
      <c r="G13" s="216">
        <v>1.6539825716690274E-2</v>
      </c>
    </row>
    <row r="14" spans="1:8">
      <c r="A14" s="191" t="s">
        <v>172</v>
      </c>
      <c r="B14" s="214">
        <v>81541.33855</v>
      </c>
      <c r="C14" s="215">
        <v>3.4376816902124178E-2</v>
      </c>
      <c r="D14" s="218">
        <v>80061.665040000007</v>
      </c>
      <c r="E14" s="216">
        <v>3.4492384607347742E-2</v>
      </c>
      <c r="F14" s="217">
        <v>1479.6735099999905</v>
      </c>
      <c r="G14" s="216">
        <v>1.8481672961219622E-2</v>
      </c>
    </row>
    <row r="15" spans="1:8">
      <c r="A15" s="191" t="s">
        <v>173</v>
      </c>
      <c r="B15" s="214">
        <v>768121.09822000004</v>
      </c>
      <c r="C15" s="215">
        <v>0.32383032731276501</v>
      </c>
      <c r="D15" s="219">
        <v>751735.77395000006</v>
      </c>
      <c r="E15" s="216">
        <v>0.32386485373781604</v>
      </c>
      <c r="F15" s="217">
        <v>16385.324269999979</v>
      </c>
      <c r="G15" s="216">
        <v>2.1796653608625274E-2</v>
      </c>
    </row>
    <row r="16" spans="1:8" ht="18.75" customHeight="1">
      <c r="A16" s="471" t="s">
        <v>155</v>
      </c>
      <c r="B16" s="472">
        <v>2371986.2947799996</v>
      </c>
      <c r="C16" s="469">
        <v>1</v>
      </c>
      <c r="D16" s="472">
        <v>2321140.3314499999</v>
      </c>
      <c r="E16" s="473">
        <v>0.99999999999999978</v>
      </c>
      <c r="F16" s="474">
        <v>50845.963329999926</v>
      </c>
      <c r="G16" s="473">
        <v>2.1905596417876559E-2</v>
      </c>
    </row>
    <row r="17" spans="1:8" ht="12.75" customHeight="1">
      <c r="A17" s="37" t="s">
        <v>669</v>
      </c>
    </row>
    <row r="18" spans="1:8" ht="12.75" customHeight="1"/>
    <row r="19" spans="1:8" ht="12.75" customHeight="1">
      <c r="A19" s="608" t="s">
        <v>461</v>
      </c>
      <c r="G19" s="404" t="str">
        <f>Naslovnica!A20</f>
        <v>Svibanj 2014.</v>
      </c>
    </row>
    <row r="20" spans="1:8" ht="12.75" customHeight="1">
      <c r="A20" s="128" t="s">
        <v>462</v>
      </c>
      <c r="G20" s="129" t="str">
        <f>Naslovnica!A24</f>
        <v>May 2014</v>
      </c>
    </row>
    <row r="21" spans="1:8" ht="12.75" customHeight="1"/>
    <row r="22" spans="1:8" ht="12.75" customHeight="1"/>
    <row r="23" spans="1:8" ht="12.75" customHeight="1"/>
    <row r="24" spans="1:8" ht="12.75" customHeight="1">
      <c r="H24" s="96"/>
    </row>
    <row r="25" spans="1:8" ht="12.75" customHeight="1">
      <c r="H25" s="96"/>
    </row>
    <row r="26" spans="1:8" ht="12.75" customHeight="1">
      <c r="G26" s="96"/>
      <c r="H26" s="96"/>
    </row>
    <row r="27" spans="1:8" ht="12.75" customHeight="1">
      <c r="H27" s="96"/>
    </row>
    <row r="28" spans="1:8" ht="12.75" customHeight="1">
      <c r="G28" s="96"/>
      <c r="H28" s="86"/>
    </row>
    <row r="29" spans="1:8" ht="12.75" customHeight="1">
      <c r="G29" s="86"/>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98" t="s">
        <v>669</v>
      </c>
    </row>
    <row r="41" spans="1:8" ht="12.75" customHeight="1">
      <c r="A41" s="37"/>
    </row>
    <row r="42" spans="1:8" ht="12.75" customHeight="1">
      <c r="A42" s="403" t="s">
        <v>463</v>
      </c>
      <c r="G42" s="404" t="str">
        <f>Naslovnica!A20</f>
        <v>Svibanj 2014.</v>
      </c>
    </row>
    <row r="43" spans="1:8" ht="12.75" customHeight="1">
      <c r="A43" s="128" t="s">
        <v>464</v>
      </c>
      <c r="G43" s="129" t="str">
        <f>Naslovnica!A24</f>
        <v>May 2014</v>
      </c>
    </row>
    <row r="44" spans="1:8" ht="12.75" customHeight="1"/>
    <row r="45" spans="1:8" ht="12.75" customHeight="1"/>
    <row r="46" spans="1:8" ht="12.75" customHeight="1"/>
    <row r="47" spans="1:8" ht="12.75" customHeight="1">
      <c r="H47" s="96"/>
    </row>
    <row r="48" spans="1:8" ht="12.75" customHeight="1">
      <c r="G48" s="96"/>
      <c r="H48" s="96"/>
    </row>
    <row r="49" spans="1:8" ht="12.75" customHeight="1">
      <c r="G49" s="86"/>
      <c r="H49" s="96"/>
    </row>
    <row r="50" spans="1:8" ht="12.75" customHeight="1">
      <c r="G50" s="86"/>
      <c r="H50" s="86"/>
    </row>
    <row r="51" spans="1:8" ht="12.75" customHeight="1">
      <c r="G51" s="96"/>
    </row>
    <row r="52" spans="1:8" ht="12.75" customHeight="1">
      <c r="G52" s="86"/>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98" t="s">
        <v>669</v>
      </c>
    </row>
    <row r="64" spans="1:8" ht="12.75" customHeight="1">
      <c r="A64" s="98"/>
    </row>
    <row r="65" spans="1:7">
      <c r="A65" s="82" t="s">
        <v>399</v>
      </c>
    </row>
    <row r="66" spans="1:7">
      <c r="G66" s="44" t="s">
        <v>476</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9"/>
  <sheetViews>
    <sheetView showGridLines="0" zoomScaleNormal="100" workbookViewId="0"/>
  </sheetViews>
  <sheetFormatPr defaultRowHeight="15"/>
  <cols>
    <col min="1" max="1" width="13.85546875" customWidth="1"/>
    <col min="2" max="3" width="10.42578125" customWidth="1"/>
    <col min="7" max="7" width="9.140625" customWidth="1"/>
    <col min="9" max="9" width="9.85546875" customWidth="1"/>
  </cols>
  <sheetData>
    <row r="1" spans="1:10" ht="12.75" customHeight="1">
      <c r="A1" s="608" t="s">
        <v>935</v>
      </c>
      <c r="I1" s="404" t="str">
        <f>Naslovnica!A20</f>
        <v>Svibanj 2014.</v>
      </c>
    </row>
    <row r="2" spans="1:10" ht="12.75" customHeight="1">
      <c r="A2" s="128" t="s">
        <v>670</v>
      </c>
      <c r="I2" s="129" t="str">
        <f>Naslovnica!A24</f>
        <v>May 2014</v>
      </c>
    </row>
    <row r="3" spans="1:10" ht="12.75" customHeight="1"/>
    <row r="4" spans="1:10" ht="35.25" customHeight="1">
      <c r="A4" s="421"/>
      <c r="B4" s="697" t="s">
        <v>671</v>
      </c>
      <c r="C4" s="697"/>
      <c r="D4" s="736" t="s">
        <v>672</v>
      </c>
      <c r="E4" s="736"/>
      <c r="F4" s="736"/>
      <c r="G4" s="736"/>
      <c r="H4" s="736"/>
      <c r="I4" s="421"/>
    </row>
    <row r="5" spans="1:10" ht="33.75">
      <c r="A5" s="421" t="s">
        <v>668</v>
      </c>
      <c r="B5" s="421" t="str">
        <f>Naslovnica!A20</f>
        <v>Svibanj 2014.</v>
      </c>
      <c r="C5" s="423" t="str">
        <f>'4 Tablica 2 - Graf 2'!F5</f>
        <v>Travanj 2014.</v>
      </c>
      <c r="D5" s="421" t="str">
        <f>Naslovnica!A20</f>
        <v>Svibanj 2014.</v>
      </c>
      <c r="E5" s="423" t="str">
        <f>'4 Tablica 2 - Graf 2'!F5</f>
        <v>Travanj 2014.</v>
      </c>
      <c r="F5" s="421" t="s">
        <v>195</v>
      </c>
      <c r="G5" s="421" t="s">
        <v>196</v>
      </c>
      <c r="H5" s="475" t="s">
        <v>197</v>
      </c>
      <c r="I5" s="475" t="s">
        <v>198</v>
      </c>
    </row>
    <row r="6" spans="1:10" ht="34.5" customHeight="1">
      <c r="A6" s="421"/>
      <c r="B6" s="424" t="str">
        <f>Naslovnica!A24</f>
        <v>May 2014</v>
      </c>
      <c r="C6" s="425" t="str">
        <f>'4 Tablica 2 - Graf 2'!F6</f>
        <v>April 2014</v>
      </c>
      <c r="D6" s="424" t="str">
        <f>Naslovnica!A24</f>
        <v>May 2014</v>
      </c>
      <c r="E6" s="425" t="str">
        <f>'4 Tablica 2 - Graf 2'!F6</f>
        <v>April 2014</v>
      </c>
      <c r="F6" s="424" t="s">
        <v>199</v>
      </c>
      <c r="G6" s="424" t="s">
        <v>200</v>
      </c>
      <c r="H6" s="426" t="s">
        <v>201</v>
      </c>
      <c r="I6" s="465" t="s">
        <v>202</v>
      </c>
    </row>
    <row r="7" spans="1:10" ht="22.5">
      <c r="A7" s="220" t="s">
        <v>1073</v>
      </c>
      <c r="B7" s="221">
        <v>207.3467</v>
      </c>
      <c r="C7" s="221">
        <v>204.18770000000001</v>
      </c>
      <c r="D7" s="222">
        <v>1.5471059226388251E-2</v>
      </c>
      <c r="E7" s="222">
        <v>1.5200281737393073E-3</v>
      </c>
      <c r="F7" s="222">
        <v>4.9221863227060236E-2</v>
      </c>
      <c r="G7" s="222">
        <v>6.094479059374458E-2</v>
      </c>
      <c r="H7" s="222">
        <v>7.1927879967748298E-2</v>
      </c>
      <c r="I7" s="223">
        <v>37958</v>
      </c>
      <c r="J7" s="96"/>
    </row>
    <row r="8" spans="1:10" ht="22.5">
      <c r="A8" s="220" t="s">
        <v>1074</v>
      </c>
      <c r="B8" s="224">
        <v>224.18520000000001</v>
      </c>
      <c r="C8" s="224">
        <v>220.7731</v>
      </c>
      <c r="D8" s="222">
        <v>1.5455234355997272E-2</v>
      </c>
      <c r="E8" s="222">
        <v>-1.6961476512130647E-3</v>
      </c>
      <c r="F8" s="222">
        <v>3.2165923568638455E-2</v>
      </c>
      <c r="G8" s="222">
        <v>3.3937241123902284E-2</v>
      </c>
      <c r="H8" s="222">
        <v>7.8545506630676609E-2</v>
      </c>
      <c r="I8" s="223">
        <v>37893</v>
      </c>
      <c r="J8" s="96"/>
    </row>
    <row r="9" spans="1:10" ht="22.5">
      <c r="A9" s="220" t="s">
        <v>1075</v>
      </c>
      <c r="B9" s="224">
        <v>140.90870000000001</v>
      </c>
      <c r="C9" s="224">
        <v>138.50620000000001</v>
      </c>
      <c r="D9" s="222">
        <v>1.734579390669877E-2</v>
      </c>
      <c r="E9" s="222">
        <v>1.6329139921493763E-3</v>
      </c>
      <c r="F9" s="222">
        <v>4.1587757775205514E-2</v>
      </c>
      <c r="G9" s="222">
        <v>5.0398888390268182E-2</v>
      </c>
      <c r="H9" s="222">
        <v>3.2899348795483174E-2</v>
      </c>
      <c r="I9" s="223">
        <v>37923</v>
      </c>
    </row>
    <row r="10" spans="1:10" ht="22.5">
      <c r="A10" s="220" t="s">
        <v>1076</v>
      </c>
      <c r="B10" s="224">
        <v>162.76349999999999</v>
      </c>
      <c r="C10" s="224">
        <v>160.67140000000001</v>
      </c>
      <c r="D10" s="222">
        <v>1.3020985688803277E-2</v>
      </c>
      <c r="E10" s="222">
        <v>-2.9593858576231202E-3</v>
      </c>
      <c r="F10" s="225">
        <v>2.6330524794467181E-2</v>
      </c>
      <c r="G10" s="222">
        <v>3.3967214364440723E-2</v>
      </c>
      <c r="H10" s="222">
        <v>5.4259425644910042E-2</v>
      </c>
      <c r="I10" s="223">
        <v>38425</v>
      </c>
    </row>
    <row r="11" spans="1:10" ht="22.5">
      <c r="A11" s="220" t="s">
        <v>1077</v>
      </c>
      <c r="B11" s="224">
        <v>168.10900000000001</v>
      </c>
      <c r="C11" s="224">
        <v>166.46950000000001</v>
      </c>
      <c r="D11" s="222">
        <v>9.8486509540787193E-3</v>
      </c>
      <c r="E11" s="222">
        <v>3.016477055246547E-4</v>
      </c>
      <c r="F11" s="225">
        <v>3.6491678915644865E-2</v>
      </c>
      <c r="G11" s="222">
        <v>5.467980480998591E-2</v>
      </c>
      <c r="H11" s="222">
        <v>5.7961218257012392E-2</v>
      </c>
      <c r="I11" s="223">
        <v>38425</v>
      </c>
    </row>
    <row r="12" spans="1:10" ht="22.5">
      <c r="A12" s="220" t="s">
        <v>1078</v>
      </c>
      <c r="B12" s="224">
        <v>187.5427</v>
      </c>
      <c r="C12" s="224">
        <v>183.47069999999999</v>
      </c>
      <c r="D12" s="222">
        <v>2.2194279522561366E-2</v>
      </c>
      <c r="E12" s="222">
        <v>4.1810157038491003E-3</v>
      </c>
      <c r="F12" s="222">
        <v>6.4624151191028822E-2</v>
      </c>
      <c r="G12" s="222">
        <v>8.5817987704970289E-2</v>
      </c>
      <c r="H12" s="222">
        <v>5.4619555786310947E-2</v>
      </c>
      <c r="I12" s="223">
        <v>37474</v>
      </c>
    </row>
    <row r="13" spans="1:10" ht="12.75" customHeight="1">
      <c r="A13" s="37" t="s">
        <v>669</v>
      </c>
    </row>
    <row r="14" spans="1:10" ht="12.75" customHeight="1"/>
    <row r="15" spans="1:10" ht="21" customHeight="1">
      <c r="A15" s="737" t="s">
        <v>203</v>
      </c>
      <c r="B15" s="737"/>
      <c r="C15" s="737"/>
      <c r="D15" s="737"/>
      <c r="E15" s="737"/>
      <c r="F15" s="737"/>
      <c r="G15" s="737"/>
      <c r="H15" s="737"/>
      <c r="I15" s="737"/>
    </row>
    <row r="16" spans="1:10" ht="21.75" customHeight="1">
      <c r="A16" s="735" t="s">
        <v>204</v>
      </c>
      <c r="B16" s="735"/>
      <c r="C16" s="735"/>
      <c r="D16" s="735"/>
      <c r="E16" s="735"/>
      <c r="F16" s="735"/>
      <c r="G16" s="735"/>
      <c r="H16" s="735"/>
      <c r="I16" s="735"/>
    </row>
    <row r="17" spans="1:10" ht="19.5" customHeight="1">
      <c r="A17" s="737" t="s">
        <v>205</v>
      </c>
      <c r="B17" s="737"/>
      <c r="C17" s="737"/>
      <c r="D17" s="737"/>
      <c r="E17" s="737"/>
      <c r="F17" s="737"/>
      <c r="G17" s="737"/>
      <c r="H17" s="737"/>
      <c r="I17" s="737"/>
    </row>
    <row r="18" spans="1:10" ht="19.5" customHeight="1">
      <c r="A18" s="735" t="s">
        <v>206</v>
      </c>
      <c r="B18" s="735"/>
      <c r="C18" s="735"/>
      <c r="D18" s="735"/>
      <c r="E18" s="735"/>
      <c r="F18" s="735"/>
      <c r="G18" s="735"/>
      <c r="H18" s="735"/>
      <c r="I18" s="735"/>
    </row>
    <row r="19" spans="1:10" ht="12.75" customHeight="1"/>
    <row r="20" spans="1:10" ht="12.75" customHeight="1">
      <c r="A20" s="38"/>
      <c r="I20" s="14"/>
    </row>
    <row r="21" spans="1:10" ht="12.75" customHeight="1">
      <c r="A21" s="82" t="s">
        <v>399</v>
      </c>
      <c r="I21" s="19"/>
      <c r="J21" s="101"/>
    </row>
    <row r="22" spans="1:10" ht="12.75" customHeight="1"/>
    <row r="23" spans="1:10" ht="12.75" customHeight="1"/>
    <row r="24" spans="1:10" ht="12.75" customHeight="1">
      <c r="B24" s="101"/>
    </row>
    <row r="25" spans="1:10" ht="12.75" customHeight="1"/>
    <row r="26" spans="1:10" ht="12.75" customHeight="1">
      <c r="J26" s="86"/>
    </row>
    <row r="27" spans="1:10" ht="12.75" customHeight="1">
      <c r="J27" s="86"/>
    </row>
    <row r="28" spans="1:10" ht="12.75" customHeight="1">
      <c r="J28" s="96"/>
    </row>
    <row r="29" spans="1:10" ht="12.75" customHeight="1">
      <c r="J29" s="86"/>
    </row>
    <row r="30" spans="1:10" ht="12.75" customHeight="1"/>
    <row r="31" spans="1:10" ht="12.75" customHeight="1"/>
    <row r="32" spans="1:10" ht="12.75" customHeight="1"/>
    <row r="33" spans="1:2" ht="12.75" customHeight="1"/>
    <row r="34" spans="1:2" ht="12.75" customHeight="1"/>
    <row r="35" spans="1:2" ht="12.75" customHeight="1"/>
    <row r="36" spans="1:2" ht="12.75" customHeight="1"/>
    <row r="37" spans="1:2" ht="12.75" customHeight="1"/>
    <row r="38" spans="1:2" ht="12.75" customHeight="1"/>
    <row r="39" spans="1:2" ht="12.75" customHeight="1"/>
    <row r="40" spans="1:2" ht="12.75" customHeight="1">
      <c r="B40" s="95"/>
    </row>
    <row r="41" spans="1:2" ht="12.75" customHeight="1">
      <c r="A41" s="37"/>
      <c r="B41" s="95"/>
    </row>
    <row r="42" spans="1:2" ht="12.75" customHeight="1"/>
    <row r="43" spans="1:2" ht="12.75" customHeight="1"/>
    <row r="44" spans="1:2" ht="12.75" customHeight="1"/>
    <row r="45" spans="1:2" ht="12.75" customHeight="1"/>
    <row r="46" spans="1:2" ht="12.75" customHeight="1"/>
    <row r="49" spans="9:9">
      <c r="I49" s="44" t="s">
        <v>477</v>
      </c>
    </row>
  </sheetData>
  <mergeCells count="6">
    <mergeCell ref="A18:I18"/>
    <mergeCell ref="B4:C4"/>
    <mergeCell ref="D4:H4"/>
    <mergeCell ref="A15:I15"/>
    <mergeCell ref="A16:I16"/>
    <mergeCell ref="A17:I17"/>
  </mergeCells>
  <hyperlinks>
    <hyperlink ref="A21" location="'2 Sadržaj'!A1" display="Sadržaj / Contents"/>
  </hyperlinks>
  <pageMargins left="0.7" right="0.7" top="0.75" bottom="0.75" header="0.3" footer="0.3"/>
  <pageSetup paperSize="9" scale="95" orientation="portrait" r:id="rId1"/>
  <ignoredErrors>
    <ignoredError sqref="C5:C6 D5:D6"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3"/>
  <sheetViews>
    <sheetView showGridLines="0" zoomScaleNormal="100" workbookViewId="0"/>
  </sheetViews>
  <sheetFormatPr defaultRowHeight="15"/>
  <cols>
    <col min="1" max="1" width="25.28515625" customWidth="1"/>
    <col min="2" max="2" width="6.5703125" bestFit="1" customWidth="1"/>
    <col min="3" max="3" width="6" customWidth="1"/>
    <col min="4" max="4" width="6.5703125" bestFit="1" customWidth="1"/>
    <col min="5" max="5" width="6" customWidth="1"/>
    <col min="6" max="6" width="6.5703125" bestFit="1" customWidth="1"/>
    <col min="7" max="7" width="6.5703125" customWidth="1"/>
    <col min="8" max="8" width="6.5703125" bestFit="1" customWidth="1"/>
    <col min="9" max="9" width="6.5703125" customWidth="1"/>
    <col min="10" max="10" width="5.5703125"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538" t="s">
        <v>980</v>
      </c>
      <c r="O1" s="404" t="str">
        <f>Naslovnica!A20</f>
        <v>Svibanj 2014.</v>
      </c>
    </row>
    <row r="2" spans="1:16" ht="12.75" customHeight="1">
      <c r="A2" s="139" t="s">
        <v>981</v>
      </c>
      <c r="O2" s="129" t="str">
        <f>Naslovnica!A24</f>
        <v>May 2014</v>
      </c>
    </row>
    <row r="3" spans="1:16" ht="12.75" customHeight="1"/>
    <row r="4" spans="1:16" ht="12.75" customHeight="1">
      <c r="L4" s="150"/>
      <c r="M4" s="150"/>
      <c r="N4" s="150"/>
      <c r="O4" s="40" t="s">
        <v>631</v>
      </c>
    </row>
    <row r="5" spans="1:16" ht="31.5" customHeight="1">
      <c r="A5" s="738" t="s">
        <v>878</v>
      </c>
      <c r="B5" s="697" t="s">
        <v>207</v>
      </c>
      <c r="C5" s="697"/>
      <c r="D5" s="697" t="s">
        <v>208</v>
      </c>
      <c r="E5" s="739"/>
      <c r="F5" s="697" t="s">
        <v>209</v>
      </c>
      <c r="G5" s="697"/>
      <c r="H5" s="697" t="s">
        <v>210</v>
      </c>
      <c r="I5" s="697"/>
      <c r="J5" s="697" t="s">
        <v>211</v>
      </c>
      <c r="K5" s="697"/>
      <c r="L5" s="697" t="s">
        <v>212</v>
      </c>
      <c r="M5" s="697"/>
      <c r="N5" s="697" t="s">
        <v>138</v>
      </c>
      <c r="O5" s="697"/>
    </row>
    <row r="6" spans="1:16">
      <c r="A6" s="738"/>
      <c r="B6" s="476" t="s">
        <v>162</v>
      </c>
      <c r="C6" s="476" t="s">
        <v>163</v>
      </c>
      <c r="D6" s="476" t="s">
        <v>162</v>
      </c>
      <c r="E6" s="476" t="s">
        <v>163</v>
      </c>
      <c r="F6" s="476" t="s">
        <v>162</v>
      </c>
      <c r="G6" s="476" t="s">
        <v>163</v>
      </c>
      <c r="H6" s="476" t="s">
        <v>162</v>
      </c>
      <c r="I6" s="476" t="s">
        <v>163</v>
      </c>
      <c r="J6" s="476" t="s">
        <v>162</v>
      </c>
      <c r="K6" s="476" t="s">
        <v>163</v>
      </c>
      <c r="L6" s="476" t="s">
        <v>162</v>
      </c>
      <c r="M6" s="476" t="s">
        <v>163</v>
      </c>
      <c r="N6" s="476" t="s">
        <v>162</v>
      </c>
      <c r="O6" s="476" t="s">
        <v>163</v>
      </c>
    </row>
    <row r="7" spans="1:16">
      <c r="A7" s="738"/>
      <c r="B7" s="477" t="s">
        <v>149</v>
      </c>
      <c r="C7" s="477" t="s">
        <v>150</v>
      </c>
      <c r="D7" s="477" t="s">
        <v>149</v>
      </c>
      <c r="E7" s="477" t="s">
        <v>150</v>
      </c>
      <c r="F7" s="477" t="s">
        <v>149</v>
      </c>
      <c r="G7" s="477" t="s">
        <v>150</v>
      </c>
      <c r="H7" s="477" t="s">
        <v>149</v>
      </c>
      <c r="I7" s="477" t="s">
        <v>150</v>
      </c>
      <c r="J7" s="477" t="s">
        <v>149</v>
      </c>
      <c r="K7" s="477" t="s">
        <v>150</v>
      </c>
      <c r="L7" s="477" t="s">
        <v>149</v>
      </c>
      <c r="M7" s="477" t="s">
        <v>150</v>
      </c>
      <c r="N7" s="477" t="s">
        <v>149</v>
      </c>
      <c r="O7" s="477" t="s">
        <v>150</v>
      </c>
    </row>
    <row r="8" spans="1:16" ht="18">
      <c r="A8" s="226" t="s">
        <v>840</v>
      </c>
      <c r="B8" s="227">
        <v>223316.32386999996</v>
      </c>
      <c r="C8" s="228">
        <v>0.98586856700788372</v>
      </c>
      <c r="D8" s="227">
        <v>847915.16422000004</v>
      </c>
      <c r="E8" s="228">
        <v>0.84858305095498343</v>
      </c>
      <c r="F8" s="227">
        <v>129909.01867999999</v>
      </c>
      <c r="G8" s="229">
        <v>0.86720790136330195</v>
      </c>
      <c r="H8" s="227">
        <v>132407.74615999998</v>
      </c>
      <c r="I8" s="228">
        <v>0.87397415275286328</v>
      </c>
      <c r="J8" s="227">
        <v>79096.097309999997</v>
      </c>
      <c r="K8" s="228">
        <v>0.96602823177076413</v>
      </c>
      <c r="L8" s="227">
        <v>684634.00410999998</v>
      </c>
      <c r="M8" s="228">
        <v>0.88837314389332978</v>
      </c>
      <c r="N8" s="227">
        <v>2097278.3543500002</v>
      </c>
      <c r="O8" s="228">
        <v>0.88136843439964607</v>
      </c>
      <c r="P8" s="96"/>
    </row>
    <row r="9" spans="1:16" ht="18">
      <c r="A9" s="226" t="s">
        <v>781</v>
      </c>
      <c r="B9" s="227">
        <v>219939.11701999998</v>
      </c>
      <c r="C9" s="228">
        <v>0.9709593027857264</v>
      </c>
      <c r="D9" s="227">
        <v>840079.35756000003</v>
      </c>
      <c r="E9" s="228">
        <v>0.84074107217830607</v>
      </c>
      <c r="F9" s="227">
        <v>122034.28201</v>
      </c>
      <c r="G9" s="229">
        <v>0.81464008174023916</v>
      </c>
      <c r="H9" s="227">
        <v>126478.89649</v>
      </c>
      <c r="I9" s="228">
        <v>0.83484002716419969</v>
      </c>
      <c r="J9" s="227">
        <v>75847.297220000008</v>
      </c>
      <c r="K9" s="228">
        <v>0.92634950281882877</v>
      </c>
      <c r="L9" s="227">
        <v>676454.35820000002</v>
      </c>
      <c r="M9" s="228">
        <v>0.87775933022153119</v>
      </c>
      <c r="N9" s="227">
        <v>2060833.3084999998</v>
      </c>
      <c r="O9" s="228">
        <v>0.86605262620670198</v>
      </c>
      <c r="P9" s="96"/>
    </row>
    <row r="10" spans="1:16" ht="19.5">
      <c r="A10" s="230" t="s">
        <v>839</v>
      </c>
      <c r="B10" s="231">
        <v>702.11552000000006</v>
      </c>
      <c r="C10" s="232">
        <v>3.0996104968096494E-3</v>
      </c>
      <c r="D10" s="231">
        <v>133145.61343</v>
      </c>
      <c r="E10" s="232">
        <v>0.13325048971100498</v>
      </c>
      <c r="F10" s="231">
        <v>16486.075250000002</v>
      </c>
      <c r="G10" s="233">
        <v>0.11005282669778978</v>
      </c>
      <c r="H10" s="231">
        <v>21086.756450000001</v>
      </c>
      <c r="I10" s="232">
        <v>0.13918581531041996</v>
      </c>
      <c r="J10" s="231">
        <v>0</v>
      </c>
      <c r="K10" s="232">
        <v>0</v>
      </c>
      <c r="L10" s="231">
        <v>104297.21862</v>
      </c>
      <c r="M10" s="232">
        <v>0.13533486132525269</v>
      </c>
      <c r="N10" s="231">
        <v>275717.77927</v>
      </c>
      <c r="O10" s="232">
        <v>0.11586871477852149</v>
      </c>
      <c r="P10" s="96"/>
    </row>
    <row r="11" spans="1:16" ht="19.5">
      <c r="A11" s="230" t="s">
        <v>643</v>
      </c>
      <c r="B11" s="231">
        <v>196183.36716999998</v>
      </c>
      <c r="C11" s="232">
        <v>0.86608543303471419</v>
      </c>
      <c r="D11" s="231">
        <v>642387.71721000003</v>
      </c>
      <c r="E11" s="232">
        <v>0.64289371386290284</v>
      </c>
      <c r="F11" s="231">
        <v>101997.20731</v>
      </c>
      <c r="G11" s="233">
        <v>0.68088255145784116</v>
      </c>
      <c r="H11" s="231">
        <v>84806.179300000003</v>
      </c>
      <c r="I11" s="232">
        <v>0.55977396226019194</v>
      </c>
      <c r="J11" s="231">
        <v>62907.624510000001</v>
      </c>
      <c r="K11" s="232">
        <v>0.76831276557321826</v>
      </c>
      <c r="L11" s="231">
        <v>509511.95335000003</v>
      </c>
      <c r="M11" s="232">
        <v>0.66113680175319778</v>
      </c>
      <c r="N11" s="231">
        <v>1597794.0488500001</v>
      </c>
      <c r="O11" s="232">
        <v>0.67146320201471166</v>
      </c>
    </row>
    <row r="12" spans="1:16" ht="19.5">
      <c r="A12" s="230" t="s">
        <v>675</v>
      </c>
      <c r="B12" s="231">
        <v>0</v>
      </c>
      <c r="C12" s="232">
        <v>0</v>
      </c>
      <c r="D12" s="231">
        <v>0</v>
      </c>
      <c r="E12" s="232">
        <v>0</v>
      </c>
      <c r="F12" s="231">
        <v>0</v>
      </c>
      <c r="G12" s="233">
        <v>0</v>
      </c>
      <c r="H12" s="231">
        <v>0</v>
      </c>
      <c r="I12" s="232">
        <v>0</v>
      </c>
      <c r="J12" s="231">
        <v>279.55822999999998</v>
      </c>
      <c r="K12" s="232">
        <v>3.4143421962453914E-3</v>
      </c>
      <c r="L12" s="231">
        <v>1914.0781499999998</v>
      </c>
      <c r="M12" s="232">
        <v>2.483685609486354E-3</v>
      </c>
      <c r="N12" s="231">
        <v>2193.6363799999999</v>
      </c>
      <c r="O12" s="232">
        <v>9.2186230686670931E-4</v>
      </c>
    </row>
    <row r="13" spans="1:16" ht="19.5">
      <c r="A13" s="230" t="s">
        <v>785</v>
      </c>
      <c r="B13" s="231">
        <v>23044.57861</v>
      </c>
      <c r="C13" s="232">
        <v>0.10173428121074879</v>
      </c>
      <c r="D13" s="231">
        <v>64524.820110000001</v>
      </c>
      <c r="E13" s="232">
        <v>6.4575645090195158E-2</v>
      </c>
      <c r="F13" s="231">
        <v>2774.3671099999997</v>
      </c>
      <c r="G13" s="233">
        <v>1.8520292921317207E-2</v>
      </c>
      <c r="H13" s="231">
        <v>15610.53731</v>
      </c>
      <c r="I13" s="232">
        <v>0.10303933504795043</v>
      </c>
      <c r="J13" s="231">
        <v>8012.2423600000002</v>
      </c>
      <c r="K13" s="232">
        <v>9.785631128188485E-2</v>
      </c>
      <c r="L13" s="231">
        <v>57308.919430000002</v>
      </c>
      <c r="M13" s="232">
        <v>7.4363389229172239E-2</v>
      </c>
      <c r="N13" s="231">
        <v>171275.46493000002</v>
      </c>
      <c r="O13" s="232">
        <v>7.1977469306028746E-2</v>
      </c>
    </row>
    <row r="14" spans="1:16" ht="19.5">
      <c r="A14" s="643" t="s">
        <v>963</v>
      </c>
      <c r="B14" s="231">
        <v>0</v>
      </c>
      <c r="C14" s="232">
        <v>0</v>
      </c>
      <c r="D14" s="231">
        <v>0</v>
      </c>
      <c r="E14" s="232">
        <v>0</v>
      </c>
      <c r="F14" s="231">
        <v>0</v>
      </c>
      <c r="G14" s="233">
        <v>0</v>
      </c>
      <c r="H14" s="231">
        <v>0</v>
      </c>
      <c r="I14" s="232">
        <v>0</v>
      </c>
      <c r="J14" s="231">
        <v>0</v>
      </c>
      <c r="K14" s="232">
        <v>0</v>
      </c>
      <c r="L14" s="231">
        <v>0</v>
      </c>
      <c r="M14" s="232">
        <v>0</v>
      </c>
      <c r="N14" s="231">
        <v>0</v>
      </c>
      <c r="O14" s="232">
        <v>0</v>
      </c>
    </row>
    <row r="15" spans="1:16" ht="19.5">
      <c r="A15" s="197" t="s">
        <v>978</v>
      </c>
      <c r="B15" s="231">
        <v>0</v>
      </c>
      <c r="C15" s="232">
        <v>0</v>
      </c>
      <c r="D15" s="231">
        <v>0</v>
      </c>
      <c r="E15" s="232">
        <v>0</v>
      </c>
      <c r="F15" s="231">
        <v>776.63234</v>
      </c>
      <c r="G15" s="233">
        <v>5.1844106632910666E-3</v>
      </c>
      <c r="H15" s="231">
        <v>4975.4234299999998</v>
      </c>
      <c r="I15" s="232">
        <v>3.2840914545637298E-2</v>
      </c>
      <c r="J15" s="231">
        <v>3254.1643399999998</v>
      </c>
      <c r="K15" s="232">
        <v>3.9744244408683779E-2</v>
      </c>
      <c r="L15" s="231">
        <v>3422.1886500000001</v>
      </c>
      <c r="M15" s="232">
        <v>4.4405923044221231E-3</v>
      </c>
      <c r="N15" s="231">
        <v>12428.40876</v>
      </c>
      <c r="O15" s="232">
        <v>5.2229629644344336E-3</v>
      </c>
    </row>
    <row r="16" spans="1:16" ht="19.5" customHeight="1">
      <c r="A16" s="197" t="s">
        <v>985</v>
      </c>
      <c r="B16" s="231">
        <v>0</v>
      </c>
      <c r="C16" s="232">
        <v>0</v>
      </c>
      <c r="D16" s="231">
        <v>0</v>
      </c>
      <c r="E16" s="232">
        <v>0</v>
      </c>
      <c r="F16" s="231">
        <v>0</v>
      </c>
      <c r="G16" s="233">
        <v>0</v>
      </c>
      <c r="H16" s="231">
        <v>0</v>
      </c>
      <c r="I16" s="232">
        <v>0</v>
      </c>
      <c r="J16" s="231">
        <v>0</v>
      </c>
      <c r="K16" s="232">
        <v>0</v>
      </c>
      <c r="L16" s="231">
        <v>0</v>
      </c>
      <c r="M16" s="232">
        <v>0</v>
      </c>
      <c r="N16" s="231">
        <v>0</v>
      </c>
      <c r="O16" s="232">
        <v>0</v>
      </c>
    </row>
    <row r="17" spans="1:15" ht="18.75" customHeight="1">
      <c r="A17" s="230" t="s">
        <v>841</v>
      </c>
      <c r="B17" s="231">
        <v>9.0557199999999991</v>
      </c>
      <c r="C17" s="232">
        <v>3.9978043453830895E-5</v>
      </c>
      <c r="D17" s="231">
        <v>21.206810000000001</v>
      </c>
      <c r="E17" s="232">
        <v>2.1223514203071239E-5</v>
      </c>
      <c r="F17" s="231">
        <v>0</v>
      </c>
      <c r="G17" s="233">
        <v>0</v>
      </c>
      <c r="H17" s="231">
        <v>0</v>
      </c>
      <c r="I17" s="232">
        <v>0</v>
      </c>
      <c r="J17" s="231">
        <v>1393.70778</v>
      </c>
      <c r="K17" s="232">
        <v>1.7021839358796514E-2</v>
      </c>
      <c r="L17" s="231">
        <v>0</v>
      </c>
      <c r="M17" s="232">
        <v>0</v>
      </c>
      <c r="N17" s="231">
        <v>1423.9703099999999</v>
      </c>
      <c r="O17" s="232">
        <v>5.9841483613902468E-4</v>
      </c>
    </row>
    <row r="18" spans="1:15" ht="18">
      <c r="A18" s="226" t="s">
        <v>639</v>
      </c>
      <c r="B18" s="227">
        <v>2900.2743999999998</v>
      </c>
      <c r="C18" s="228">
        <v>1.2803763366273839E-2</v>
      </c>
      <c r="D18" s="227">
        <v>999.91750999999999</v>
      </c>
      <c r="E18" s="228">
        <v>1.0007051261073509E-3</v>
      </c>
      <c r="F18" s="227">
        <v>7874.6310700000004</v>
      </c>
      <c r="G18" s="229">
        <v>5.2567114690061895E-2</v>
      </c>
      <c r="H18" s="227">
        <v>5787.0379699999994</v>
      </c>
      <c r="I18" s="228">
        <v>3.8198079443688339E-2</v>
      </c>
      <c r="J18" s="227">
        <v>3134.2557900000002</v>
      </c>
      <c r="K18" s="228">
        <v>3.8279759453418473E-2</v>
      </c>
      <c r="L18" s="227">
        <v>2101.8812499999999</v>
      </c>
      <c r="M18" s="228">
        <v>2.7273767340556024E-3</v>
      </c>
      <c r="N18" s="227">
        <v>22797.99799</v>
      </c>
      <c r="O18" s="228">
        <v>9.5807195807921467E-3</v>
      </c>
    </row>
    <row r="19" spans="1:15" ht="18">
      <c r="A19" s="226" t="s">
        <v>836</v>
      </c>
      <c r="B19" s="227">
        <v>476.93245000000002</v>
      </c>
      <c r="C19" s="228">
        <v>2.1055008558835777E-3</v>
      </c>
      <c r="D19" s="227">
        <v>6835.88915</v>
      </c>
      <c r="E19" s="228">
        <v>6.8412736505700563E-3</v>
      </c>
      <c r="F19" s="227">
        <v>0.1056</v>
      </c>
      <c r="G19" s="229">
        <v>7.0493300091461122E-7</v>
      </c>
      <c r="H19" s="227">
        <v>141.8117</v>
      </c>
      <c r="I19" s="228">
        <v>9.3604614497535404E-4</v>
      </c>
      <c r="J19" s="227">
        <v>114.54430000000001</v>
      </c>
      <c r="K19" s="228">
        <v>1.3989694985169674E-3</v>
      </c>
      <c r="L19" s="227">
        <v>6077.7646599999998</v>
      </c>
      <c r="M19" s="232">
        <v>7.8864369377429668E-3</v>
      </c>
      <c r="N19" s="227">
        <v>13647.047859999999</v>
      </c>
      <c r="O19" s="228">
        <v>5.7350886121518407E-3</v>
      </c>
    </row>
    <row r="20" spans="1:15" hidden="1">
      <c r="A20" s="226"/>
      <c r="B20" s="227"/>
      <c r="C20" s="228"/>
      <c r="D20" s="227"/>
      <c r="E20" s="228"/>
      <c r="F20" s="227"/>
      <c r="G20" s="229"/>
      <c r="H20" s="227"/>
      <c r="I20" s="228"/>
      <c r="J20" s="227"/>
      <c r="K20" s="228"/>
      <c r="L20" s="227"/>
      <c r="M20" s="232"/>
      <c r="N20" s="227"/>
      <c r="O20" s="228"/>
    </row>
    <row r="21" spans="1:15" ht="18">
      <c r="A21" s="226" t="s">
        <v>676</v>
      </c>
      <c r="B21" s="227">
        <v>3201.0145899999998</v>
      </c>
      <c r="C21" s="228">
        <v>1.413143299211622E-2</v>
      </c>
      <c r="D21" s="227">
        <v>151297.77465000001</v>
      </c>
      <c r="E21" s="228">
        <v>0.15141694904501651</v>
      </c>
      <c r="F21" s="227">
        <v>19892.45162</v>
      </c>
      <c r="G21" s="229">
        <v>0.13279209863669811</v>
      </c>
      <c r="H21" s="227">
        <v>19093.011319999998</v>
      </c>
      <c r="I21" s="228">
        <v>0.12602584724713684</v>
      </c>
      <c r="J21" s="227">
        <v>2781.5277000000001</v>
      </c>
      <c r="K21" s="228">
        <v>3.3971768229235796E-2</v>
      </c>
      <c r="L21" s="227">
        <v>86026.397790000003</v>
      </c>
      <c r="M21" s="228">
        <v>0.11162685610667031</v>
      </c>
      <c r="N21" s="227">
        <v>282292.17767</v>
      </c>
      <c r="O21" s="228">
        <v>0.11863156560035405</v>
      </c>
    </row>
    <row r="22" spans="1:15" ht="19.5">
      <c r="A22" s="230" t="s">
        <v>842</v>
      </c>
      <c r="B22" s="231">
        <v>3201.0145899999998</v>
      </c>
      <c r="C22" s="232">
        <v>1.413143299211622E-2</v>
      </c>
      <c r="D22" s="231">
        <v>151297.77465000001</v>
      </c>
      <c r="E22" s="232">
        <v>0.15141694904501651</v>
      </c>
      <c r="F22" s="231">
        <v>10765.339820000001</v>
      </c>
      <c r="G22" s="233">
        <v>7.1864046450550778E-2</v>
      </c>
      <c r="H22" s="231">
        <v>6118.9744700000001</v>
      </c>
      <c r="I22" s="232">
        <v>4.0389068489032356E-2</v>
      </c>
      <c r="J22" s="231">
        <v>0</v>
      </c>
      <c r="K22" s="232">
        <v>0</v>
      </c>
      <c r="L22" s="231">
        <v>14598.995730000001</v>
      </c>
      <c r="M22" s="232">
        <v>1.8943487551724956E-2</v>
      </c>
      <c r="N22" s="231">
        <v>185982.09925999999</v>
      </c>
      <c r="O22" s="232">
        <v>7.8157842668408389E-2</v>
      </c>
    </row>
    <row r="23" spans="1:15" ht="19.5">
      <c r="A23" s="230" t="s">
        <v>674</v>
      </c>
      <c r="B23" s="231">
        <v>0</v>
      </c>
      <c r="C23" s="232">
        <v>0</v>
      </c>
      <c r="D23" s="231">
        <v>0</v>
      </c>
      <c r="E23" s="232">
        <v>0</v>
      </c>
      <c r="F23" s="231">
        <v>0</v>
      </c>
      <c r="G23" s="233">
        <v>0</v>
      </c>
      <c r="H23" s="231">
        <v>6143.0315000000001</v>
      </c>
      <c r="I23" s="232">
        <v>4.0547859972323623E-2</v>
      </c>
      <c r="J23" s="231">
        <v>2781.5277000000001</v>
      </c>
      <c r="K23" s="232">
        <v>3.3971768229235796E-2</v>
      </c>
      <c r="L23" s="231">
        <v>0</v>
      </c>
      <c r="M23" s="232">
        <v>0</v>
      </c>
      <c r="N23" s="231">
        <v>8924.5591999999997</v>
      </c>
      <c r="O23" s="232">
        <v>3.7504915613591869E-3</v>
      </c>
    </row>
    <row r="24" spans="1:15" ht="19.5">
      <c r="A24" s="230" t="s">
        <v>837</v>
      </c>
      <c r="B24" s="231">
        <v>0</v>
      </c>
      <c r="C24" s="232">
        <v>0</v>
      </c>
      <c r="D24" s="231">
        <v>0</v>
      </c>
      <c r="E24" s="232">
        <v>0</v>
      </c>
      <c r="F24" s="231">
        <v>0</v>
      </c>
      <c r="G24" s="233">
        <v>0</v>
      </c>
      <c r="H24" s="231">
        <v>0</v>
      </c>
      <c r="I24" s="232">
        <v>0</v>
      </c>
      <c r="J24" s="231">
        <v>0</v>
      </c>
      <c r="K24" s="232">
        <v>0</v>
      </c>
      <c r="L24" s="231">
        <v>0</v>
      </c>
      <c r="M24" s="232">
        <v>0</v>
      </c>
      <c r="N24" s="231">
        <v>0</v>
      </c>
      <c r="O24" s="232">
        <v>0</v>
      </c>
    </row>
    <row r="25" spans="1:15" ht="19.5">
      <c r="A25" s="230" t="s">
        <v>785</v>
      </c>
      <c r="B25" s="231">
        <v>0</v>
      </c>
      <c r="C25" s="232">
        <v>0</v>
      </c>
      <c r="D25" s="231">
        <v>0</v>
      </c>
      <c r="E25" s="232">
        <v>0</v>
      </c>
      <c r="F25" s="231">
        <v>0</v>
      </c>
      <c r="G25" s="233">
        <v>0</v>
      </c>
      <c r="H25" s="231">
        <v>0</v>
      </c>
      <c r="I25" s="232">
        <v>0</v>
      </c>
      <c r="J25" s="231">
        <v>0</v>
      </c>
      <c r="K25" s="232">
        <v>0</v>
      </c>
      <c r="L25" s="231">
        <v>0</v>
      </c>
      <c r="M25" s="232">
        <v>0</v>
      </c>
      <c r="N25" s="231">
        <v>0</v>
      </c>
      <c r="O25" s="232">
        <v>0</v>
      </c>
    </row>
    <row r="26" spans="1:15" ht="19.5">
      <c r="A26" s="643" t="s">
        <v>963</v>
      </c>
      <c r="B26" s="231">
        <v>0</v>
      </c>
      <c r="C26" s="232">
        <v>0</v>
      </c>
      <c r="D26" s="231">
        <v>0</v>
      </c>
      <c r="E26" s="232">
        <v>0</v>
      </c>
      <c r="F26" s="231">
        <v>0</v>
      </c>
      <c r="G26" s="233">
        <v>0</v>
      </c>
      <c r="H26" s="231">
        <v>0</v>
      </c>
      <c r="I26" s="232">
        <v>0</v>
      </c>
      <c r="J26" s="231">
        <v>0</v>
      </c>
      <c r="K26" s="232">
        <v>0</v>
      </c>
      <c r="L26" s="231">
        <v>0</v>
      </c>
      <c r="M26" s="232">
        <v>0</v>
      </c>
      <c r="N26" s="231">
        <v>0</v>
      </c>
      <c r="O26" s="232">
        <v>0</v>
      </c>
    </row>
    <row r="27" spans="1:15" ht="19.5">
      <c r="A27" s="197" t="s">
        <v>1033</v>
      </c>
      <c r="B27" s="231">
        <v>0</v>
      </c>
      <c r="C27" s="232">
        <v>0</v>
      </c>
      <c r="D27" s="231">
        <v>0</v>
      </c>
      <c r="E27" s="232">
        <v>0</v>
      </c>
      <c r="F27" s="231">
        <v>9127.1118000000006</v>
      </c>
      <c r="G27" s="233">
        <v>6.0928052186147344E-2</v>
      </c>
      <c r="H27" s="231">
        <v>6831.0053499999995</v>
      </c>
      <c r="I27" s="232">
        <v>4.5088918785780849E-2</v>
      </c>
      <c r="J27" s="231">
        <v>0</v>
      </c>
      <c r="K27" s="232">
        <v>0</v>
      </c>
      <c r="L27" s="231">
        <v>71427.402060000008</v>
      </c>
      <c r="M27" s="232">
        <v>9.2683368554945356E-2</v>
      </c>
      <c r="N27" s="231">
        <v>87385.519210000013</v>
      </c>
      <c r="O27" s="232">
        <v>3.672323137058648E-2</v>
      </c>
    </row>
    <row r="28" spans="1:15" ht="19.5" customHeight="1">
      <c r="A28" s="197" t="s">
        <v>985</v>
      </c>
      <c r="B28" s="231">
        <v>0</v>
      </c>
      <c r="C28" s="232">
        <v>0</v>
      </c>
      <c r="D28" s="231">
        <v>0</v>
      </c>
      <c r="E28" s="232">
        <v>0</v>
      </c>
      <c r="F28" s="231">
        <v>0</v>
      </c>
      <c r="G28" s="233">
        <v>0</v>
      </c>
      <c r="H28" s="231">
        <v>0</v>
      </c>
      <c r="I28" s="232">
        <v>0</v>
      </c>
      <c r="J28" s="231">
        <v>0</v>
      </c>
      <c r="K28" s="232">
        <v>0</v>
      </c>
      <c r="L28" s="231">
        <v>0</v>
      </c>
      <c r="M28" s="232">
        <v>0</v>
      </c>
      <c r="N28" s="231">
        <v>0</v>
      </c>
      <c r="O28" s="232">
        <v>0</v>
      </c>
    </row>
    <row r="29" spans="1:15" ht="19.5">
      <c r="A29" s="230" t="s">
        <v>838</v>
      </c>
      <c r="B29" s="231">
        <v>0</v>
      </c>
      <c r="C29" s="232">
        <v>0</v>
      </c>
      <c r="D29" s="231">
        <v>0</v>
      </c>
      <c r="E29" s="232">
        <v>0</v>
      </c>
      <c r="F29" s="231">
        <v>0</v>
      </c>
      <c r="G29" s="233">
        <v>0</v>
      </c>
      <c r="H29" s="231">
        <v>0</v>
      </c>
      <c r="I29" s="232">
        <v>0</v>
      </c>
      <c r="J29" s="231">
        <v>0</v>
      </c>
      <c r="K29" s="232">
        <v>0</v>
      </c>
      <c r="L29" s="231">
        <v>0</v>
      </c>
      <c r="M29" s="232">
        <v>0</v>
      </c>
      <c r="N29" s="231">
        <v>0</v>
      </c>
      <c r="O29" s="232">
        <v>0</v>
      </c>
    </row>
    <row r="30" spans="1:15" hidden="1">
      <c r="A30" s="230"/>
      <c r="B30" s="231"/>
      <c r="C30" s="232"/>
      <c r="D30" s="231"/>
      <c r="E30" s="232"/>
      <c r="F30" s="231"/>
      <c r="G30" s="233"/>
      <c r="H30" s="231"/>
      <c r="I30" s="232"/>
      <c r="J30" s="231"/>
      <c r="K30" s="232"/>
      <c r="L30" s="231"/>
      <c r="M30" s="232"/>
      <c r="N30" s="231"/>
      <c r="O30" s="232"/>
    </row>
    <row r="31" spans="1:15" ht="18">
      <c r="A31" s="226" t="s">
        <v>677</v>
      </c>
      <c r="B31" s="227">
        <v>226517.33845999997</v>
      </c>
      <c r="C31" s="228">
        <v>1</v>
      </c>
      <c r="D31" s="227">
        <v>999212.93887000007</v>
      </c>
      <c r="E31" s="228">
        <v>1</v>
      </c>
      <c r="F31" s="227">
        <v>149801.47029999999</v>
      </c>
      <c r="G31" s="229">
        <v>1</v>
      </c>
      <c r="H31" s="227">
        <v>151500.75747999997</v>
      </c>
      <c r="I31" s="228">
        <v>1</v>
      </c>
      <c r="J31" s="227">
        <v>81877.625010000003</v>
      </c>
      <c r="K31" s="228">
        <v>1</v>
      </c>
      <c r="L31" s="227">
        <v>770660.40189999994</v>
      </c>
      <c r="M31" s="232">
        <v>1</v>
      </c>
      <c r="N31" s="227">
        <v>2379570.5320199998</v>
      </c>
      <c r="O31" s="228">
        <v>1</v>
      </c>
    </row>
    <row r="32" spans="1:15" ht="22.5" customHeight="1">
      <c r="A32" s="478" t="s">
        <v>982</v>
      </c>
      <c r="B32" s="479">
        <v>225808.98784000002</v>
      </c>
      <c r="C32" s="480"/>
      <c r="D32" s="479">
        <v>996478.13292</v>
      </c>
      <c r="E32" s="480"/>
      <c r="F32" s="479">
        <v>148903.43391999998</v>
      </c>
      <c r="G32" s="481"/>
      <c r="H32" s="479">
        <v>151133.30334000001</v>
      </c>
      <c r="I32" s="482"/>
      <c r="J32" s="479">
        <v>81541.33855</v>
      </c>
      <c r="K32" s="482"/>
      <c r="L32" s="479">
        <v>768121.09822000004</v>
      </c>
      <c r="M32" s="483"/>
      <c r="N32" s="479">
        <v>2371986.2947900002</v>
      </c>
      <c r="O32" s="484"/>
    </row>
    <row r="33" spans="1:15" ht="19.5">
      <c r="A33" s="197" t="s">
        <v>1094</v>
      </c>
      <c r="B33" s="231">
        <v>4.9155899999999999</v>
      </c>
      <c r="C33" s="232">
        <v>2.170072292663826E-5</v>
      </c>
      <c r="D33" s="231">
        <v>8.5691000000000006</v>
      </c>
      <c r="E33" s="232">
        <v>8.5758497179697349E-6</v>
      </c>
      <c r="F33" s="231">
        <v>0</v>
      </c>
      <c r="G33" s="233">
        <v>0</v>
      </c>
      <c r="H33" s="231">
        <v>89.499200000000002</v>
      </c>
      <c r="I33" s="232">
        <v>5.9075084170331644E-4</v>
      </c>
      <c r="J33" s="231">
        <v>37.1173</v>
      </c>
      <c r="K33" s="232">
        <v>4.5332653451375432E-4</v>
      </c>
      <c r="L33" s="231">
        <v>1115.4775</v>
      </c>
      <c r="M33" s="232">
        <v>1.4474306675805345E-3</v>
      </c>
      <c r="N33" s="231">
        <v>1255.5786900000001</v>
      </c>
      <c r="O33" s="232">
        <v>5.2764928507252466E-4</v>
      </c>
    </row>
    <row r="34" spans="1:15" ht="19.5">
      <c r="A34" s="197" t="s">
        <v>1095</v>
      </c>
      <c r="B34" s="231">
        <v>0</v>
      </c>
      <c r="C34" s="232">
        <v>0</v>
      </c>
      <c r="D34" s="231">
        <v>0</v>
      </c>
      <c r="E34" s="232">
        <v>0</v>
      </c>
      <c r="F34" s="231">
        <v>0</v>
      </c>
      <c r="G34" s="233">
        <v>0</v>
      </c>
      <c r="H34" s="231">
        <v>0</v>
      </c>
      <c r="I34" s="232">
        <v>0</v>
      </c>
      <c r="J34" s="231">
        <v>0</v>
      </c>
      <c r="K34" s="232">
        <v>0</v>
      </c>
      <c r="L34" s="231">
        <v>0</v>
      </c>
      <c r="M34" s="232">
        <v>0</v>
      </c>
      <c r="N34" s="231">
        <v>0</v>
      </c>
      <c r="O34" s="232">
        <v>0</v>
      </c>
    </row>
    <row r="35" spans="1:15" ht="12.75" customHeight="1">
      <c r="A35" s="37" t="s">
        <v>669</v>
      </c>
    </row>
    <row r="36" spans="1:15" ht="12.75" customHeight="1"/>
    <row r="37" spans="1:15" ht="12.75" customHeight="1">
      <c r="A37" s="82" t="s">
        <v>399</v>
      </c>
    </row>
    <row r="38" spans="1:15" ht="12.75" customHeight="1"/>
    <row r="39" spans="1:15" ht="12.75" customHeight="1"/>
    <row r="40" spans="1:15" ht="12.75" customHeight="1"/>
    <row r="41" spans="1:15" ht="12.75" customHeight="1"/>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63" spans="15:15">
      <c r="O63" s="40" t="s">
        <v>478</v>
      </c>
    </row>
  </sheetData>
  <mergeCells count="8">
    <mergeCell ref="L5:M5"/>
    <mergeCell ref="N5:O5"/>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7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612" t="s">
        <v>936</v>
      </c>
      <c r="D1" s="404" t="str">
        <f>Naslovnica!A20</f>
        <v>Svibanj 2014.</v>
      </c>
    </row>
    <row r="2" spans="1:5" ht="12.75" customHeight="1">
      <c r="A2" s="130" t="s">
        <v>678</v>
      </c>
      <c r="D2" s="129" t="str">
        <f>Naslovnica!A24</f>
        <v>May 2014</v>
      </c>
    </row>
    <row r="3" spans="1:5" ht="12.75" customHeight="1"/>
    <row r="4" spans="1:5" ht="19.5" customHeight="1">
      <c r="A4" s="718" t="s">
        <v>679</v>
      </c>
      <c r="B4" s="741" t="s">
        <v>681</v>
      </c>
      <c r="C4" s="741"/>
      <c r="D4" s="741"/>
    </row>
    <row r="5" spans="1:5" ht="15" customHeight="1">
      <c r="A5" s="740"/>
      <c r="B5" s="421" t="str">
        <f>Naslovnica!A20</f>
        <v>Svibanj 2014.</v>
      </c>
      <c r="C5" s="423" t="str">
        <f>'4 Tablica 2 - Graf 2'!F5</f>
        <v>Travanj 2014.</v>
      </c>
      <c r="D5" s="711" t="s">
        <v>680</v>
      </c>
    </row>
    <row r="6" spans="1:5" ht="15" customHeight="1">
      <c r="A6" s="740"/>
      <c r="B6" s="424" t="str">
        <f>Naslovnica!A24</f>
        <v>May 2014</v>
      </c>
      <c r="C6" s="425" t="str">
        <f>'4 Tablica 2 - Graf 2'!F6</f>
        <v>April 2014</v>
      </c>
      <c r="D6" s="742"/>
    </row>
    <row r="7" spans="1:5" ht="45" customHeight="1">
      <c r="A7" s="455" t="s">
        <v>682</v>
      </c>
      <c r="B7" s="234">
        <v>23783</v>
      </c>
      <c r="C7" s="234">
        <v>23756</v>
      </c>
      <c r="D7" s="235">
        <v>1.1365549755851154E-3</v>
      </c>
      <c r="E7" s="96"/>
    </row>
    <row r="8" spans="1:5" ht="2.25" customHeight="1">
      <c r="B8" s="234"/>
      <c r="C8" s="234"/>
      <c r="D8" s="235"/>
    </row>
    <row r="9" spans="1:5" ht="45" customHeight="1">
      <c r="A9" s="455" t="s">
        <v>683</v>
      </c>
      <c r="B9" s="234">
        <v>543836.12039999978</v>
      </c>
      <c r="C9" s="234">
        <v>535767.40567999973</v>
      </c>
      <c r="D9" s="235">
        <v>1.5060107491532035E-2</v>
      </c>
      <c r="E9" s="96"/>
    </row>
    <row r="10" spans="1:5" ht="2.25" customHeight="1">
      <c r="B10" s="234"/>
      <c r="C10" s="234"/>
      <c r="D10" s="235"/>
    </row>
    <row r="11" spans="1:5" ht="45" customHeight="1">
      <c r="A11" s="455" t="s">
        <v>684</v>
      </c>
      <c r="B11" s="234">
        <v>533256.14358999999</v>
      </c>
      <c r="C11" s="234">
        <v>518458.10491000005</v>
      </c>
      <c r="D11" s="235">
        <v>2.854240012810438E-2</v>
      </c>
    </row>
    <row r="12" spans="1:5" ht="12.75" customHeight="1">
      <c r="A12" s="46" t="s">
        <v>685</v>
      </c>
    </row>
    <row r="13" spans="1:5" ht="12.75" customHeight="1">
      <c r="A13" s="50" t="s">
        <v>686</v>
      </c>
    </row>
    <row r="14" spans="1:5" ht="12.75" customHeight="1"/>
    <row r="15" spans="1:5" ht="12.75" customHeight="1"/>
    <row r="16" spans="1:5" ht="12.75" customHeight="1">
      <c r="A16" s="84" t="s">
        <v>399</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90"/>
    </row>
    <row r="43" spans="1:1" ht="12.75" customHeight="1">
      <c r="A43" s="93"/>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687</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403" t="s">
        <v>465</v>
      </c>
      <c r="G1" s="610" t="s">
        <v>181</v>
      </c>
      <c r="J1" s="404" t="s">
        <v>1108</v>
      </c>
    </row>
    <row r="2" spans="1:11">
      <c r="A2" s="128" t="s">
        <v>466</v>
      </c>
      <c r="G2" s="136" t="s">
        <v>182</v>
      </c>
      <c r="J2" s="129" t="s">
        <v>1109</v>
      </c>
    </row>
    <row r="3" spans="1:11" ht="12.75" customHeight="1"/>
    <row r="4" spans="1:11" ht="12.75" customHeight="1"/>
    <row r="5" spans="1:11">
      <c r="A5" s="405"/>
      <c r="B5" s="406"/>
      <c r="C5" s="406" t="s">
        <v>1104</v>
      </c>
      <c r="D5" s="406"/>
      <c r="E5" s="407"/>
      <c r="F5" s="406" t="s">
        <v>959</v>
      </c>
      <c r="G5" s="407"/>
      <c r="H5" s="689" t="s">
        <v>661</v>
      </c>
      <c r="I5" s="690"/>
      <c r="J5" s="690"/>
    </row>
    <row r="6" spans="1:11">
      <c r="A6" s="405"/>
      <c r="B6" s="407"/>
      <c r="C6" s="461" t="s">
        <v>1105</v>
      </c>
      <c r="D6" s="407"/>
      <c r="E6" s="407"/>
      <c r="F6" s="461" t="s">
        <v>960</v>
      </c>
      <c r="G6" s="407"/>
      <c r="H6" s="691" t="s">
        <v>662</v>
      </c>
      <c r="I6" s="691"/>
      <c r="J6" s="409" t="s">
        <v>688</v>
      </c>
    </row>
    <row r="7" spans="1:11" ht="30" customHeight="1">
      <c r="A7" s="410" t="s">
        <v>657</v>
      </c>
      <c r="B7" s="410" t="s">
        <v>658</v>
      </c>
      <c r="C7" s="410" t="s">
        <v>659</v>
      </c>
      <c r="D7" s="410" t="s">
        <v>660</v>
      </c>
      <c r="E7" s="410" t="s">
        <v>658</v>
      </c>
      <c r="F7" s="410" t="s">
        <v>659</v>
      </c>
      <c r="G7" s="410" t="s">
        <v>660</v>
      </c>
      <c r="H7" s="410" t="s">
        <v>658</v>
      </c>
      <c r="I7" s="410" t="s">
        <v>659</v>
      </c>
      <c r="J7" s="410" t="s">
        <v>660</v>
      </c>
    </row>
    <row r="8" spans="1:11" ht="12.75" customHeight="1">
      <c r="A8" s="165" t="s">
        <v>54</v>
      </c>
      <c r="B8" s="166">
        <v>2</v>
      </c>
      <c r="C8" s="166">
        <v>1</v>
      </c>
      <c r="D8" s="166">
        <v>3</v>
      </c>
      <c r="E8" s="167">
        <v>10</v>
      </c>
      <c r="F8" s="167">
        <v>3</v>
      </c>
      <c r="G8" s="166">
        <v>13</v>
      </c>
      <c r="H8" s="166">
        <v>-8</v>
      </c>
      <c r="I8" s="166">
        <v>-2</v>
      </c>
      <c r="J8" s="168">
        <v>-0.76923076923076916</v>
      </c>
      <c r="K8" s="96"/>
    </row>
    <row r="9" spans="1:11" ht="12.75" customHeight="1">
      <c r="A9" s="165" t="s">
        <v>55</v>
      </c>
      <c r="B9" s="166">
        <v>157</v>
      </c>
      <c r="C9" s="166">
        <v>91</v>
      </c>
      <c r="D9" s="166">
        <v>248</v>
      </c>
      <c r="E9" s="167">
        <v>90</v>
      </c>
      <c r="F9" s="167">
        <v>59</v>
      </c>
      <c r="G9" s="166">
        <v>149</v>
      </c>
      <c r="H9" s="166">
        <v>67</v>
      </c>
      <c r="I9" s="166">
        <v>32</v>
      </c>
      <c r="J9" s="168">
        <v>0.66442953020134232</v>
      </c>
      <c r="K9" s="96"/>
    </row>
    <row r="10" spans="1:11" ht="12.75" customHeight="1">
      <c r="A10" s="165" t="s">
        <v>56</v>
      </c>
      <c r="B10" s="166">
        <v>800</v>
      </c>
      <c r="C10" s="166">
        <v>660</v>
      </c>
      <c r="D10" s="166">
        <v>1460</v>
      </c>
      <c r="E10" s="167">
        <v>710</v>
      </c>
      <c r="F10" s="167">
        <v>676</v>
      </c>
      <c r="G10" s="166">
        <v>1386</v>
      </c>
      <c r="H10" s="166">
        <v>90</v>
      </c>
      <c r="I10" s="166">
        <v>-16</v>
      </c>
      <c r="J10" s="168">
        <v>5.3391053391053322E-2</v>
      </c>
    </row>
    <row r="11" spans="1:11" ht="12.75" customHeight="1">
      <c r="A11" s="165" t="s">
        <v>57</v>
      </c>
      <c r="B11" s="166">
        <v>1526</v>
      </c>
      <c r="C11" s="166">
        <v>1269</v>
      </c>
      <c r="D11" s="166">
        <v>2795</v>
      </c>
      <c r="E11" s="167">
        <v>1379</v>
      </c>
      <c r="F11" s="167">
        <v>1273</v>
      </c>
      <c r="G11" s="166">
        <v>2652</v>
      </c>
      <c r="H11" s="166">
        <v>147</v>
      </c>
      <c r="I11" s="166">
        <v>-4</v>
      </c>
      <c r="J11" s="168">
        <v>5.3921568627451011E-2</v>
      </c>
    </row>
    <row r="12" spans="1:11" ht="12.75" customHeight="1">
      <c r="A12" s="165" t="s">
        <v>58</v>
      </c>
      <c r="B12" s="166">
        <v>2206</v>
      </c>
      <c r="C12" s="166">
        <v>1662</v>
      </c>
      <c r="D12" s="166">
        <v>3868</v>
      </c>
      <c r="E12" s="167">
        <v>2052</v>
      </c>
      <c r="F12" s="167">
        <v>1666</v>
      </c>
      <c r="G12" s="166">
        <v>3718</v>
      </c>
      <c r="H12" s="166">
        <v>154</v>
      </c>
      <c r="I12" s="166">
        <v>-4</v>
      </c>
      <c r="J12" s="168">
        <v>4.0344271113501806E-2</v>
      </c>
    </row>
    <row r="13" spans="1:11" ht="12.75" customHeight="1">
      <c r="A13" s="165" t="s">
        <v>59</v>
      </c>
      <c r="B13" s="166">
        <v>2210</v>
      </c>
      <c r="C13" s="166">
        <v>1649</v>
      </c>
      <c r="D13" s="166">
        <v>3859</v>
      </c>
      <c r="E13" s="167">
        <v>2022</v>
      </c>
      <c r="F13" s="167">
        <v>1613</v>
      </c>
      <c r="G13" s="166">
        <v>3635</v>
      </c>
      <c r="H13" s="166">
        <v>188</v>
      </c>
      <c r="I13" s="166">
        <v>36</v>
      </c>
      <c r="J13" s="168">
        <v>6.1623108665749715E-2</v>
      </c>
    </row>
    <row r="14" spans="1:11" ht="12.75" customHeight="1">
      <c r="A14" s="165" t="s">
        <v>60</v>
      </c>
      <c r="B14" s="166">
        <v>2188</v>
      </c>
      <c r="C14" s="166">
        <v>1598</v>
      </c>
      <c r="D14" s="166">
        <v>3786</v>
      </c>
      <c r="E14" s="167">
        <v>1965</v>
      </c>
      <c r="F14" s="167">
        <v>1563</v>
      </c>
      <c r="G14" s="166">
        <v>3528</v>
      </c>
      <c r="H14" s="166">
        <v>223</v>
      </c>
      <c r="I14" s="166">
        <v>35</v>
      </c>
      <c r="J14" s="168">
        <v>7.3129251700680298E-2</v>
      </c>
    </row>
    <row r="15" spans="1:11" ht="12.75" customHeight="1">
      <c r="A15" s="165" t="s">
        <v>176</v>
      </c>
      <c r="B15" s="166">
        <v>3803</v>
      </c>
      <c r="C15" s="166">
        <v>2561</v>
      </c>
      <c r="D15" s="166">
        <v>6364</v>
      </c>
      <c r="E15" s="167">
        <v>3533</v>
      </c>
      <c r="F15" s="167">
        <v>2621</v>
      </c>
      <c r="G15" s="166">
        <v>6154</v>
      </c>
      <c r="H15" s="166">
        <v>270</v>
      </c>
      <c r="I15" s="166">
        <v>-60</v>
      </c>
      <c r="J15" s="168">
        <v>3.412414689632759E-2</v>
      </c>
    </row>
    <row r="16" spans="1:11" ht="12.75" customHeight="1">
      <c r="A16" s="165" t="s">
        <v>177</v>
      </c>
      <c r="B16" s="166">
        <v>1011</v>
      </c>
      <c r="C16" s="166">
        <v>360</v>
      </c>
      <c r="D16" s="166">
        <v>1371</v>
      </c>
      <c r="E16" s="167">
        <v>1019</v>
      </c>
      <c r="F16" s="167">
        <v>365</v>
      </c>
      <c r="G16" s="166">
        <v>1384</v>
      </c>
      <c r="H16" s="166">
        <v>-8</v>
      </c>
      <c r="I16" s="166">
        <v>-5</v>
      </c>
      <c r="J16" s="168">
        <v>-9.3930635838149756E-3</v>
      </c>
    </row>
    <row r="17" spans="1:11" ht="12.75" customHeight="1">
      <c r="A17" s="165" t="s">
        <v>178</v>
      </c>
      <c r="B17" s="166">
        <v>51</v>
      </c>
      <c r="C17" s="166">
        <v>8</v>
      </c>
      <c r="D17" s="166">
        <v>59</v>
      </c>
      <c r="E17" s="166">
        <v>48</v>
      </c>
      <c r="F17" s="166">
        <v>10</v>
      </c>
      <c r="G17" s="166">
        <v>58</v>
      </c>
      <c r="H17" s="166">
        <v>3</v>
      </c>
      <c r="I17" s="166">
        <v>-2</v>
      </c>
      <c r="J17" s="168">
        <v>1.7241379310344751E-2</v>
      </c>
    </row>
    <row r="18" spans="1:11" ht="12.75" customHeight="1">
      <c r="A18" s="165" t="s">
        <v>179</v>
      </c>
      <c r="B18" s="166">
        <v>0</v>
      </c>
      <c r="C18" s="166">
        <v>0</v>
      </c>
      <c r="D18" s="166">
        <v>0</v>
      </c>
      <c r="E18" s="166">
        <v>5</v>
      </c>
      <c r="F18" s="166">
        <v>3</v>
      </c>
      <c r="G18" s="166">
        <v>8</v>
      </c>
      <c r="H18" s="166">
        <v>-5</v>
      </c>
      <c r="I18" s="166">
        <v>-3</v>
      </c>
      <c r="J18" s="168">
        <v>0</v>
      </c>
    </row>
    <row r="19" spans="1:11" ht="26.25" customHeight="1">
      <c r="A19" s="485" t="s">
        <v>180</v>
      </c>
      <c r="B19" s="412">
        <v>13954</v>
      </c>
      <c r="C19" s="412">
        <v>9859</v>
      </c>
      <c r="D19" s="412">
        <v>23813</v>
      </c>
      <c r="E19" s="412">
        <v>12833</v>
      </c>
      <c r="F19" s="412">
        <v>9852</v>
      </c>
      <c r="G19" s="412">
        <v>22685</v>
      </c>
      <c r="H19" s="412">
        <v>1121</v>
      </c>
      <c r="I19" s="412">
        <v>7</v>
      </c>
      <c r="J19" s="413">
        <v>4.9724487546837226E-2</v>
      </c>
    </row>
    <row r="20" spans="1:11" ht="12.75" customHeight="1">
      <c r="A20" s="36" t="s">
        <v>689</v>
      </c>
    </row>
    <row r="21" spans="1:11" ht="12.75" customHeight="1"/>
    <row r="22" spans="1:11" ht="12.75" customHeight="1"/>
    <row r="23" spans="1:11" ht="14.25" customHeight="1">
      <c r="A23" s="611" t="s">
        <v>1110</v>
      </c>
    </row>
    <row r="24" spans="1:11" ht="13.5" customHeight="1">
      <c r="A24" s="137" t="s">
        <v>1111</v>
      </c>
    </row>
    <row r="25" spans="1:11" ht="12.75" customHeight="1" thickBot="1"/>
    <row r="26" spans="1:11" ht="12.75" customHeight="1">
      <c r="A26" s="59"/>
      <c r="B26" s="60"/>
      <c r="C26" s="60"/>
      <c r="D26" s="60"/>
      <c r="E26" s="60"/>
      <c r="F26" s="60"/>
      <c r="G26" s="60"/>
      <c r="H26" s="60"/>
      <c r="I26" s="60"/>
      <c r="J26" s="61"/>
    </row>
    <row r="27" spans="1:11" ht="12.75" customHeight="1">
      <c r="A27" s="62"/>
      <c r="B27" s="58"/>
      <c r="C27" s="58"/>
      <c r="D27" s="58"/>
      <c r="E27" s="58"/>
      <c r="F27" s="58"/>
      <c r="G27" s="58"/>
      <c r="H27" s="58"/>
      <c r="I27" s="58"/>
      <c r="J27" s="63"/>
      <c r="K27" s="96"/>
    </row>
    <row r="28" spans="1:11" ht="12.75" customHeight="1">
      <c r="A28" s="62"/>
      <c r="B28" s="58"/>
      <c r="C28" s="58"/>
      <c r="D28" s="58"/>
      <c r="E28" s="58"/>
      <c r="F28" s="58"/>
      <c r="G28" s="58"/>
      <c r="H28" s="58"/>
      <c r="I28" s="58"/>
      <c r="J28" s="63"/>
      <c r="K28" s="96"/>
    </row>
    <row r="29" spans="1:11" ht="12.75" customHeight="1">
      <c r="A29" s="62"/>
      <c r="B29" s="58"/>
      <c r="C29" s="58"/>
      <c r="D29" s="58"/>
      <c r="E29" s="58"/>
      <c r="F29" s="58"/>
      <c r="G29" s="58"/>
      <c r="H29" s="58"/>
      <c r="I29" s="58"/>
      <c r="J29" s="63"/>
      <c r="K29" s="96"/>
    </row>
    <row r="30" spans="1:11" ht="12.75" customHeight="1">
      <c r="A30" s="62"/>
      <c r="B30" s="58"/>
      <c r="C30" s="58"/>
      <c r="D30" s="58"/>
      <c r="E30" s="58"/>
      <c r="F30" s="58"/>
      <c r="G30" s="58"/>
      <c r="H30" s="58"/>
      <c r="I30" s="58"/>
      <c r="J30" s="63"/>
      <c r="K30" s="86"/>
    </row>
    <row r="31" spans="1:11" ht="12.75" customHeight="1">
      <c r="A31" s="62"/>
      <c r="B31" s="58"/>
      <c r="C31" s="58"/>
      <c r="D31" s="58"/>
      <c r="E31" s="58"/>
      <c r="F31" s="58"/>
      <c r="G31" s="58"/>
      <c r="H31" s="58"/>
      <c r="I31" s="58"/>
      <c r="J31" s="63"/>
    </row>
    <row r="32" spans="1:11" ht="12.75" customHeight="1">
      <c r="A32" s="62"/>
      <c r="B32" s="58"/>
      <c r="C32" s="58"/>
      <c r="D32" s="58"/>
      <c r="E32" s="58"/>
      <c r="F32" s="58"/>
      <c r="G32" s="58"/>
      <c r="H32" s="58"/>
      <c r="I32" s="58"/>
      <c r="J32" s="63"/>
    </row>
    <row r="33" spans="1:10" ht="12.75" customHeight="1">
      <c r="A33" s="62"/>
      <c r="B33" s="58"/>
      <c r="C33" s="58"/>
      <c r="D33" s="58"/>
      <c r="E33" s="58"/>
      <c r="F33" s="58"/>
      <c r="G33" s="58"/>
      <c r="H33" s="58"/>
      <c r="I33" s="58"/>
      <c r="J33" s="63"/>
    </row>
    <row r="34" spans="1:10" ht="12.75" customHeight="1">
      <c r="A34" s="62"/>
      <c r="B34" s="58"/>
      <c r="C34" s="58"/>
      <c r="D34" s="58"/>
      <c r="E34" s="58"/>
      <c r="F34" s="58"/>
      <c r="G34" s="58"/>
      <c r="H34" s="58"/>
      <c r="I34" s="58"/>
      <c r="J34" s="63"/>
    </row>
    <row r="35" spans="1:10" ht="12.75" customHeight="1">
      <c r="A35" s="62"/>
      <c r="B35" s="58"/>
      <c r="C35" s="58"/>
      <c r="D35" s="58"/>
      <c r="E35" s="58"/>
      <c r="F35" s="58"/>
      <c r="G35" s="58"/>
      <c r="H35" s="58"/>
      <c r="I35" s="58"/>
      <c r="J35" s="63"/>
    </row>
    <row r="36" spans="1:10" ht="12.75" customHeight="1">
      <c r="A36" s="62"/>
      <c r="B36" s="58"/>
      <c r="C36" s="58"/>
      <c r="D36" s="58"/>
      <c r="E36" s="58"/>
      <c r="F36" s="58"/>
      <c r="G36" s="58"/>
      <c r="H36" s="58"/>
      <c r="I36" s="58"/>
      <c r="J36" s="63"/>
    </row>
    <row r="37" spans="1:10" ht="12.75" customHeight="1">
      <c r="A37" s="62"/>
      <c r="B37" s="58"/>
      <c r="C37" s="58"/>
      <c r="D37" s="58"/>
      <c r="E37" s="58"/>
      <c r="F37" s="58"/>
      <c r="G37" s="58"/>
      <c r="H37" s="58"/>
      <c r="I37" s="58"/>
      <c r="J37" s="63"/>
    </row>
    <row r="38" spans="1:10" ht="12.75" customHeight="1">
      <c r="A38" s="62"/>
      <c r="B38" s="58"/>
      <c r="C38" s="58"/>
      <c r="D38" s="58"/>
      <c r="E38" s="58"/>
      <c r="F38" s="58"/>
      <c r="G38" s="58"/>
      <c r="H38" s="58"/>
      <c r="I38" s="58"/>
      <c r="J38" s="63"/>
    </row>
    <row r="39" spans="1:10" ht="12.75" customHeight="1">
      <c r="A39" s="62"/>
      <c r="B39" s="58"/>
      <c r="C39" s="58"/>
      <c r="D39" s="58"/>
      <c r="E39" s="58"/>
      <c r="F39" s="58"/>
      <c r="G39" s="58"/>
      <c r="H39" s="58"/>
      <c r="I39" s="58"/>
      <c r="J39" s="63"/>
    </row>
    <row r="40" spans="1:10" ht="12.75" customHeight="1">
      <c r="A40" s="62"/>
      <c r="B40" s="58"/>
      <c r="C40" s="58"/>
      <c r="D40" s="58"/>
      <c r="E40" s="58"/>
      <c r="F40" s="58"/>
      <c r="G40" s="58"/>
      <c r="H40" s="58"/>
      <c r="I40" s="58"/>
      <c r="J40" s="63"/>
    </row>
    <row r="41" spans="1:10" ht="12.75" customHeight="1">
      <c r="A41" s="62"/>
      <c r="B41" s="58"/>
      <c r="C41" s="58"/>
      <c r="D41" s="58"/>
      <c r="E41" s="58"/>
      <c r="F41" s="58"/>
      <c r="G41" s="58"/>
      <c r="H41" s="58"/>
      <c r="I41" s="58"/>
      <c r="J41" s="63"/>
    </row>
    <row r="42" spans="1:10" ht="12.75" customHeight="1">
      <c r="A42" s="62"/>
      <c r="B42" s="58"/>
      <c r="C42" s="58"/>
      <c r="D42" s="58"/>
      <c r="E42" s="58"/>
      <c r="F42" s="58"/>
      <c r="G42" s="58"/>
      <c r="H42" s="58"/>
      <c r="I42" s="58"/>
      <c r="J42" s="63"/>
    </row>
    <row r="43" spans="1:10" ht="12.75" customHeight="1">
      <c r="A43" s="62"/>
      <c r="B43" s="58"/>
      <c r="C43" s="58"/>
      <c r="D43" s="58"/>
      <c r="E43" s="58"/>
      <c r="F43" s="58"/>
      <c r="G43" s="58"/>
      <c r="H43" s="58"/>
      <c r="I43" s="58"/>
      <c r="J43" s="63"/>
    </row>
    <row r="44" spans="1:10" ht="12.75" customHeight="1">
      <c r="A44" s="62"/>
      <c r="B44" s="58"/>
      <c r="C44" s="58"/>
      <c r="D44" s="58"/>
      <c r="E44" s="58"/>
      <c r="F44" s="58"/>
      <c r="G44" s="58"/>
      <c r="H44" s="58"/>
      <c r="I44" s="58"/>
      <c r="J44" s="63"/>
    </row>
    <row r="45" spans="1:10" ht="12.75" customHeight="1">
      <c r="A45" s="62"/>
      <c r="B45" s="58"/>
      <c r="C45" s="58"/>
      <c r="D45" s="58"/>
      <c r="E45" s="58"/>
      <c r="F45" s="58"/>
      <c r="G45" s="58"/>
      <c r="H45" s="58"/>
      <c r="I45" s="58"/>
      <c r="J45" s="63"/>
    </row>
    <row r="46" spans="1:10" ht="12.75" customHeight="1">
      <c r="A46" s="62"/>
      <c r="B46" s="58"/>
      <c r="C46" s="58"/>
      <c r="D46" s="58"/>
      <c r="E46" s="58"/>
      <c r="F46" s="58"/>
      <c r="G46" s="58"/>
      <c r="H46" s="58"/>
      <c r="I46" s="58"/>
      <c r="J46" s="63"/>
    </row>
    <row r="47" spans="1:10" ht="12.75" customHeight="1">
      <c r="A47" s="62"/>
      <c r="B47" s="58"/>
      <c r="C47" s="58"/>
      <c r="D47" s="58"/>
      <c r="E47" s="58"/>
      <c r="F47" s="58"/>
      <c r="G47" s="58"/>
      <c r="H47" s="58"/>
      <c r="I47" s="58"/>
      <c r="J47" s="63"/>
    </row>
    <row r="48" spans="1:10" ht="12.75" customHeight="1">
      <c r="A48" s="62"/>
      <c r="B48" s="58"/>
      <c r="C48" s="58"/>
      <c r="D48" s="58"/>
      <c r="E48" s="58"/>
      <c r="F48" s="58"/>
      <c r="G48" s="58"/>
      <c r="H48" s="58"/>
      <c r="I48" s="58"/>
      <c r="J48" s="63"/>
    </row>
    <row r="49" spans="1:10" ht="12.75" customHeight="1">
      <c r="A49" s="62"/>
      <c r="B49" s="58"/>
      <c r="C49" s="58"/>
      <c r="D49" s="58"/>
      <c r="E49" s="58"/>
      <c r="F49" s="58"/>
      <c r="G49" s="58"/>
      <c r="H49" s="58"/>
      <c r="I49" s="58"/>
      <c r="J49" s="63"/>
    </row>
    <row r="50" spans="1:10" ht="12.75" customHeight="1">
      <c r="A50" s="62"/>
      <c r="B50" s="58"/>
      <c r="C50" s="58"/>
      <c r="D50" s="58"/>
      <c r="E50" s="58"/>
      <c r="F50" s="58"/>
      <c r="G50" s="58"/>
      <c r="H50" s="58"/>
      <c r="I50" s="58"/>
      <c r="J50" s="63"/>
    </row>
    <row r="51" spans="1:10" ht="12.75" customHeight="1">
      <c r="A51" s="62"/>
      <c r="B51" s="58"/>
      <c r="C51" s="58"/>
      <c r="D51" s="58"/>
      <c r="E51" s="58"/>
      <c r="F51" s="58"/>
      <c r="G51" s="58"/>
      <c r="H51" s="58"/>
      <c r="I51" s="58"/>
      <c r="J51" s="63"/>
    </row>
    <row r="52" spans="1:10" ht="12.75" customHeight="1">
      <c r="A52" s="62"/>
      <c r="B52" s="58"/>
      <c r="C52" s="58"/>
      <c r="D52" s="58"/>
      <c r="E52" s="58"/>
      <c r="F52" s="58"/>
      <c r="G52" s="58"/>
      <c r="H52" s="58"/>
      <c r="I52" s="58"/>
      <c r="J52" s="63"/>
    </row>
    <row r="53" spans="1:10" ht="12.75" customHeight="1">
      <c r="A53" s="62"/>
      <c r="B53" s="58"/>
      <c r="C53" s="58"/>
      <c r="D53" s="58"/>
      <c r="E53" s="58"/>
      <c r="F53" s="58"/>
      <c r="G53" s="58"/>
      <c r="H53" s="58"/>
      <c r="I53" s="58"/>
      <c r="J53" s="63"/>
    </row>
    <row r="54" spans="1:10" ht="12.75" customHeight="1">
      <c r="A54" s="62"/>
      <c r="B54" s="58"/>
      <c r="C54" s="58"/>
      <c r="D54" s="58"/>
      <c r="E54" s="58"/>
      <c r="F54" s="58"/>
      <c r="G54" s="58"/>
      <c r="H54" s="58"/>
      <c r="I54" s="58"/>
      <c r="J54" s="63"/>
    </row>
    <row r="55" spans="1:10" ht="12.75" customHeight="1">
      <c r="A55" s="62"/>
      <c r="B55" s="58"/>
      <c r="C55" s="58"/>
      <c r="D55" s="58"/>
      <c r="E55" s="58"/>
      <c r="F55" s="58"/>
      <c r="G55" s="58"/>
      <c r="H55" s="58"/>
      <c r="I55" s="58"/>
      <c r="J55" s="63"/>
    </row>
    <row r="56" spans="1:10" ht="12.75" customHeight="1">
      <c r="A56" s="62"/>
      <c r="B56" s="58"/>
      <c r="C56" s="58"/>
      <c r="D56" s="58"/>
      <c r="E56" s="58"/>
      <c r="F56" s="58"/>
      <c r="G56" s="58"/>
      <c r="H56" s="58"/>
      <c r="I56" s="58"/>
      <c r="J56" s="63"/>
    </row>
    <row r="57" spans="1:10" ht="12.75" customHeight="1">
      <c r="A57" s="62"/>
      <c r="B57" s="58"/>
      <c r="C57" s="58"/>
      <c r="D57" s="58"/>
      <c r="E57" s="58"/>
      <c r="F57" s="58"/>
      <c r="G57" s="58"/>
      <c r="H57" s="58"/>
      <c r="I57" s="58"/>
      <c r="J57" s="63"/>
    </row>
    <row r="58" spans="1:10" ht="12.75" customHeight="1">
      <c r="A58" s="62"/>
      <c r="B58" s="58"/>
      <c r="C58" s="58"/>
      <c r="D58" s="58"/>
      <c r="E58" s="58"/>
      <c r="F58" s="58"/>
      <c r="G58" s="58"/>
      <c r="H58" s="58"/>
      <c r="I58" s="58"/>
      <c r="J58" s="63"/>
    </row>
    <row r="59" spans="1:10" ht="12.75" customHeight="1">
      <c r="A59" s="62"/>
      <c r="B59" s="58"/>
      <c r="C59" s="58"/>
      <c r="D59" s="58"/>
      <c r="E59" s="58"/>
      <c r="F59" s="58"/>
      <c r="G59" s="58"/>
      <c r="H59" s="58"/>
      <c r="I59" s="58"/>
      <c r="J59" s="63"/>
    </row>
    <row r="60" spans="1:10" ht="12.75" customHeight="1">
      <c r="A60" s="62"/>
      <c r="B60" s="58"/>
      <c r="C60" s="58"/>
      <c r="D60" s="58"/>
      <c r="E60" s="58"/>
      <c r="F60" s="58"/>
      <c r="G60" s="58"/>
      <c r="H60" s="58"/>
      <c r="I60" s="58"/>
      <c r="J60" s="63"/>
    </row>
    <row r="61" spans="1:10" ht="12.75" customHeight="1">
      <c r="A61" s="62"/>
      <c r="B61" s="58"/>
      <c r="C61" s="58"/>
      <c r="D61" s="58"/>
      <c r="E61" s="58"/>
      <c r="F61" s="58"/>
      <c r="G61" s="58"/>
      <c r="H61" s="58"/>
      <c r="I61" s="58"/>
      <c r="J61" s="63"/>
    </row>
    <row r="62" spans="1:10" ht="12.75" customHeight="1">
      <c r="A62" s="62"/>
      <c r="B62" s="58"/>
      <c r="C62" s="58"/>
      <c r="D62" s="58"/>
      <c r="E62" s="58"/>
      <c r="F62" s="58"/>
      <c r="G62" s="58"/>
      <c r="H62" s="58"/>
      <c r="I62" s="58"/>
      <c r="J62" s="63"/>
    </row>
    <row r="63" spans="1:10" ht="12.75" customHeight="1">
      <c r="A63" s="62"/>
      <c r="B63" s="58"/>
      <c r="C63" s="58"/>
      <c r="D63" s="58"/>
      <c r="E63" s="58"/>
      <c r="F63" s="58"/>
      <c r="G63" s="58"/>
      <c r="H63" s="58"/>
      <c r="I63" s="58"/>
      <c r="J63" s="63"/>
    </row>
    <row r="64" spans="1:10" ht="12.75" customHeight="1">
      <c r="A64" s="62"/>
      <c r="B64" s="58"/>
      <c r="C64" s="58"/>
      <c r="D64" s="58"/>
      <c r="E64" s="58"/>
      <c r="F64" s="58"/>
      <c r="G64" s="58"/>
      <c r="H64" s="58"/>
      <c r="I64" s="58"/>
      <c r="J64" s="63"/>
    </row>
    <row r="65" spans="1:10" ht="12.75" customHeight="1">
      <c r="A65" s="62"/>
      <c r="B65" s="58"/>
      <c r="C65" s="58"/>
      <c r="D65" s="58"/>
      <c r="E65" s="58"/>
      <c r="F65" s="58"/>
      <c r="G65" s="58"/>
      <c r="H65" s="58"/>
      <c r="I65" s="58"/>
      <c r="J65" s="63"/>
    </row>
    <row r="66" spans="1:10" ht="12.75" customHeight="1" thickBot="1">
      <c r="A66" s="64"/>
      <c r="B66" s="65"/>
      <c r="C66" s="65"/>
      <c r="D66" s="65"/>
      <c r="E66" s="65"/>
      <c r="F66" s="65"/>
      <c r="G66" s="65"/>
      <c r="H66" s="65"/>
      <c r="I66" s="65"/>
      <c r="J66" s="66"/>
    </row>
    <row r="67" spans="1:10" ht="12.75" customHeight="1">
      <c r="A67" s="36" t="s">
        <v>689</v>
      </c>
    </row>
    <row r="68" spans="1:10" ht="12.75" customHeight="1"/>
    <row r="69" spans="1:10" ht="12.75" customHeight="1"/>
    <row r="70" spans="1:10" ht="12.75" customHeight="1">
      <c r="A70" s="83" t="s">
        <v>399</v>
      </c>
    </row>
    <row r="71" spans="1:10" ht="12.75" customHeight="1"/>
    <row r="75" spans="1:10">
      <c r="J75" s="21" t="s">
        <v>479</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B183"/>
  <sheetViews>
    <sheetView showGridLines="0" zoomScaleNormal="100" workbookViewId="0"/>
  </sheetViews>
  <sheetFormatPr defaultRowHeight="15"/>
  <cols>
    <col min="1" max="1" width="100.28515625" style="33" bestFit="1" customWidth="1"/>
  </cols>
  <sheetData>
    <row r="1" spans="1:1">
      <c r="A1" s="1" t="s">
        <v>165</v>
      </c>
    </row>
    <row r="2" spans="1:1">
      <c r="A2" s="1"/>
    </row>
    <row r="3" spans="1:1">
      <c r="A3" s="124" t="s">
        <v>166</v>
      </c>
    </row>
    <row r="4" spans="1:1">
      <c r="A4" s="2"/>
    </row>
    <row r="5" spans="1:1">
      <c r="A5" s="80" t="s">
        <v>6</v>
      </c>
    </row>
    <row r="6" spans="1:1">
      <c r="A6" s="81" t="s">
        <v>7</v>
      </c>
    </row>
    <row r="7" spans="1:1">
      <c r="A7" s="80" t="s">
        <v>8</v>
      </c>
    </row>
    <row r="8" spans="1:1">
      <c r="A8" s="81" t="s">
        <v>9</v>
      </c>
    </row>
    <row r="9" spans="1:1">
      <c r="A9" s="80" t="s">
        <v>10</v>
      </c>
    </row>
    <row r="10" spans="1:1">
      <c r="A10" s="81" t="s">
        <v>11</v>
      </c>
    </row>
    <row r="11" spans="1:1">
      <c r="A11" s="80" t="s">
        <v>12</v>
      </c>
    </row>
    <row r="12" spans="1:1">
      <c r="A12" s="81" t="s">
        <v>13</v>
      </c>
    </row>
    <row r="13" spans="1:1">
      <c r="A13" s="80" t="s">
        <v>14</v>
      </c>
    </row>
    <row r="14" spans="1:1">
      <c r="A14" s="81" t="s">
        <v>15</v>
      </c>
    </row>
    <row r="15" spans="1:1">
      <c r="A15" s="80" t="s">
        <v>16</v>
      </c>
    </row>
    <row r="16" spans="1:1">
      <c r="A16" s="81" t="s">
        <v>17</v>
      </c>
    </row>
    <row r="17" spans="1:1">
      <c r="A17" s="80" t="s">
        <v>18</v>
      </c>
    </row>
    <row r="18" spans="1:1">
      <c r="A18" s="81" t="s">
        <v>19</v>
      </c>
    </row>
    <row r="19" spans="1:1">
      <c r="A19" s="80" t="s">
        <v>20</v>
      </c>
    </row>
    <row r="20" spans="1:1">
      <c r="A20" s="81" t="s">
        <v>21</v>
      </c>
    </row>
    <row r="21" spans="1:1">
      <c r="A21" s="80" t="s">
        <v>22</v>
      </c>
    </row>
    <row r="22" spans="1:1">
      <c r="A22" s="81" t="s">
        <v>23</v>
      </c>
    </row>
    <row r="23" spans="1:1">
      <c r="A23" s="80" t="s">
        <v>24</v>
      </c>
    </row>
    <row r="24" spans="1:1">
      <c r="A24" s="81" t="s">
        <v>25</v>
      </c>
    </row>
    <row r="25" spans="1:1">
      <c r="A25" s="80" t="s">
        <v>26</v>
      </c>
    </row>
    <row r="26" spans="1:1">
      <c r="A26" s="81" t="s">
        <v>27</v>
      </c>
    </row>
    <row r="27" spans="1:1">
      <c r="A27" s="80" t="s">
        <v>28</v>
      </c>
    </row>
    <row r="28" spans="1:1">
      <c r="A28" s="81" t="s">
        <v>29</v>
      </c>
    </row>
    <row r="29" spans="1:1">
      <c r="A29" s="80" t="s">
        <v>30</v>
      </c>
    </row>
    <row r="30" spans="1:1">
      <c r="A30" s="81" t="s">
        <v>31</v>
      </c>
    </row>
    <row r="31" spans="1:1">
      <c r="A31" s="80" t="s">
        <v>32</v>
      </c>
    </row>
    <row r="32" spans="1:1">
      <c r="A32" s="81" t="s">
        <v>33</v>
      </c>
    </row>
    <row r="33" spans="1:2">
      <c r="A33" s="104" t="s">
        <v>880</v>
      </c>
    </row>
    <row r="34" spans="1:2">
      <c r="A34" s="81" t="s">
        <v>881</v>
      </c>
    </row>
    <row r="35" spans="1:2">
      <c r="A35" s="80" t="s">
        <v>484</v>
      </c>
      <c r="B35" s="102"/>
    </row>
    <row r="36" spans="1:2">
      <c r="A36" s="81" t="s">
        <v>485</v>
      </c>
      <c r="B36" s="102"/>
    </row>
    <row r="37" spans="1:2">
      <c r="A37" s="80" t="s">
        <v>1069</v>
      </c>
    </row>
    <row r="38" spans="1:2">
      <c r="A38" s="127" t="s">
        <v>1070</v>
      </c>
    </row>
    <row r="39" spans="1:2">
      <c r="A39" s="80" t="s">
        <v>486</v>
      </c>
    </row>
    <row r="40" spans="1:2">
      <c r="A40" s="81" t="s">
        <v>487</v>
      </c>
    </row>
    <row r="41" spans="1:2">
      <c r="A41" s="80" t="s">
        <v>453</v>
      </c>
    </row>
    <row r="42" spans="1:2">
      <c r="A42" s="81" t="s">
        <v>454</v>
      </c>
    </row>
    <row r="43" spans="1:2">
      <c r="A43" s="80" t="s">
        <v>455</v>
      </c>
    </row>
    <row r="44" spans="1:2">
      <c r="A44" s="81" t="s">
        <v>456</v>
      </c>
    </row>
    <row r="45" spans="1:2">
      <c r="A45" s="80" t="s">
        <v>488</v>
      </c>
    </row>
    <row r="46" spans="1:2">
      <c r="A46" s="81" t="s">
        <v>489</v>
      </c>
    </row>
    <row r="47" spans="1:2">
      <c r="A47" s="80" t="s">
        <v>490</v>
      </c>
    </row>
    <row r="48" spans="1:2">
      <c r="A48" s="81" t="s">
        <v>491</v>
      </c>
    </row>
    <row r="49" spans="1:1">
      <c r="A49" s="80" t="s">
        <v>492</v>
      </c>
    </row>
    <row r="50" spans="1:1">
      <c r="A50" s="81" t="s">
        <v>493</v>
      </c>
    </row>
    <row r="51" spans="1:1">
      <c r="A51" s="80" t="s">
        <v>459</v>
      </c>
    </row>
    <row r="52" spans="1:1">
      <c r="A52" s="81" t="s">
        <v>460</v>
      </c>
    </row>
    <row r="53" spans="1:1">
      <c r="A53" s="80" t="s">
        <v>461</v>
      </c>
    </row>
    <row r="54" spans="1:1">
      <c r="A54" s="81" t="s">
        <v>462</v>
      </c>
    </row>
    <row r="55" spans="1:1">
      <c r="A55" s="80" t="s">
        <v>463</v>
      </c>
    </row>
    <row r="56" spans="1:1">
      <c r="A56" s="81" t="s">
        <v>464</v>
      </c>
    </row>
    <row r="57" spans="1:1">
      <c r="A57" s="80" t="s">
        <v>494</v>
      </c>
    </row>
    <row r="58" spans="1:1">
      <c r="A58" s="81" t="s">
        <v>495</v>
      </c>
    </row>
    <row r="59" spans="1:1">
      <c r="A59" s="80" t="s">
        <v>1071</v>
      </c>
    </row>
    <row r="60" spans="1:1">
      <c r="A60" s="127" t="s">
        <v>1072</v>
      </c>
    </row>
    <row r="61" spans="1:1">
      <c r="A61" s="80" t="s">
        <v>496</v>
      </c>
    </row>
    <row r="62" spans="1:1">
      <c r="A62" s="81" t="s">
        <v>497</v>
      </c>
    </row>
    <row r="63" spans="1:1">
      <c r="A63" s="80" t="s">
        <v>465</v>
      </c>
    </row>
    <row r="64" spans="1:1">
      <c r="A64" s="81" t="s">
        <v>466</v>
      </c>
    </row>
    <row r="65" spans="1:1">
      <c r="A65" s="80" t="s">
        <v>498</v>
      </c>
    </row>
    <row r="66" spans="1:1">
      <c r="A66" s="81" t="s">
        <v>614</v>
      </c>
    </row>
    <row r="67" spans="1:1">
      <c r="A67" s="80" t="s">
        <v>499</v>
      </c>
    </row>
    <row r="68" spans="1:1">
      <c r="A68" s="81" t="s">
        <v>500</v>
      </c>
    </row>
    <row r="69" spans="1:1">
      <c r="A69" s="80" t="s">
        <v>469</v>
      </c>
    </row>
    <row r="70" spans="1:1">
      <c r="A70" s="81" t="s">
        <v>470</v>
      </c>
    </row>
    <row r="71" spans="1:1">
      <c r="A71" s="81"/>
    </row>
    <row r="72" spans="1:1">
      <c r="A72" s="124" t="s">
        <v>619</v>
      </c>
    </row>
    <row r="73" spans="1:1">
      <c r="A73" s="80"/>
    </row>
    <row r="74" spans="1:1">
      <c r="A74" s="118" t="s">
        <v>545</v>
      </c>
    </row>
    <row r="75" spans="1:1">
      <c r="A75" s="119" t="s">
        <v>546</v>
      </c>
    </row>
    <row r="76" spans="1:1">
      <c r="A76" s="80" t="s">
        <v>547</v>
      </c>
    </row>
    <row r="77" spans="1:1">
      <c r="A77" s="103" t="s">
        <v>605</v>
      </c>
    </row>
    <row r="78" spans="1:1">
      <c r="A78" s="125" t="s">
        <v>612</v>
      </c>
    </row>
    <row r="79" spans="1:1">
      <c r="A79" s="126" t="s">
        <v>613</v>
      </c>
    </row>
    <row r="80" spans="1:1">
      <c r="A80" s="80" t="s">
        <v>821</v>
      </c>
    </row>
    <row r="81" spans="1:1">
      <c r="A81" s="127" t="s">
        <v>830</v>
      </c>
    </row>
    <row r="82" spans="1:1">
      <c r="A82" s="125" t="s">
        <v>831</v>
      </c>
    </row>
    <row r="83" spans="1:1">
      <c r="A83" s="155" t="s">
        <v>832</v>
      </c>
    </row>
    <row r="84" spans="1:1">
      <c r="A84" s="80"/>
    </row>
    <row r="85" spans="1:1">
      <c r="A85" s="118" t="s">
        <v>552</v>
      </c>
    </row>
    <row r="86" spans="1:1">
      <c r="A86" s="119" t="s">
        <v>553</v>
      </c>
    </row>
    <row r="87" spans="1:1">
      <c r="A87" s="80" t="s">
        <v>554</v>
      </c>
    </row>
    <row r="88" spans="1:1">
      <c r="A88" s="81" t="s">
        <v>606</v>
      </c>
    </row>
    <row r="89" spans="1:1">
      <c r="A89" s="117" t="s">
        <v>615</v>
      </c>
    </row>
    <row r="90" spans="1:1">
      <c r="A90" s="81" t="s">
        <v>616</v>
      </c>
    </row>
    <row r="91" spans="1:1">
      <c r="A91" s="80" t="s">
        <v>826</v>
      </c>
    </row>
    <row r="92" spans="1:1">
      <c r="A92" s="127" t="s">
        <v>833</v>
      </c>
    </row>
    <row r="93" spans="1:1">
      <c r="A93" s="117" t="s">
        <v>834</v>
      </c>
    </row>
    <row r="94" spans="1:1">
      <c r="A94" s="156" t="s">
        <v>835</v>
      </c>
    </row>
    <row r="95" spans="1:1">
      <c r="A95" s="80"/>
    </row>
    <row r="96" spans="1:1">
      <c r="A96" s="124" t="s">
        <v>562</v>
      </c>
    </row>
    <row r="97" spans="1:1">
      <c r="A97" s="34"/>
    </row>
    <row r="98" spans="1:1">
      <c r="A98" s="80" t="s">
        <v>577</v>
      </c>
    </row>
    <row r="99" spans="1:1">
      <c r="A99" s="81" t="s">
        <v>578</v>
      </c>
    </row>
    <row r="100" spans="1:1">
      <c r="A100" s="80" t="s">
        <v>591</v>
      </c>
    </row>
    <row r="101" spans="1:1">
      <c r="A101" s="81" t="s">
        <v>592</v>
      </c>
    </row>
    <row r="102" spans="1:1">
      <c r="A102" s="80" t="s">
        <v>557</v>
      </c>
    </row>
    <row r="103" spans="1:1">
      <c r="A103" s="81" t="s">
        <v>558</v>
      </c>
    </row>
    <row r="104" spans="1:1">
      <c r="A104" s="80" t="s">
        <v>593</v>
      </c>
    </row>
    <row r="105" spans="1:1">
      <c r="A105" s="81" t="s">
        <v>594</v>
      </c>
    </row>
    <row r="106" spans="1:1">
      <c r="A106" s="3"/>
    </row>
    <row r="107" spans="1:1">
      <c r="A107" s="124" t="s">
        <v>563</v>
      </c>
    </row>
    <row r="108" spans="1:1">
      <c r="A108" s="4"/>
    </row>
    <row r="109" spans="1:1">
      <c r="A109" s="80" t="s">
        <v>579</v>
      </c>
    </row>
    <row r="110" spans="1:1">
      <c r="A110" s="81" t="s">
        <v>595</v>
      </c>
    </row>
    <row r="111" spans="1:1">
      <c r="A111" s="80" t="s">
        <v>581</v>
      </c>
    </row>
    <row r="112" spans="1:1">
      <c r="A112" s="81" t="s">
        <v>582</v>
      </c>
    </row>
    <row r="113" spans="1:1">
      <c r="A113" s="80" t="s">
        <v>583</v>
      </c>
    </row>
    <row r="114" spans="1:1">
      <c r="A114" s="81" t="s">
        <v>596</v>
      </c>
    </row>
    <row r="115" spans="1:1">
      <c r="A115" s="80" t="s">
        <v>585</v>
      </c>
    </row>
    <row r="116" spans="1:1">
      <c r="A116" s="103" t="s">
        <v>586</v>
      </c>
    </row>
    <row r="117" spans="1:1">
      <c r="A117" s="80" t="s">
        <v>587</v>
      </c>
    </row>
    <row r="118" spans="1:1">
      <c r="A118" s="81" t="s">
        <v>588</v>
      </c>
    </row>
    <row r="119" spans="1:1">
      <c r="A119" s="80" t="s">
        <v>589</v>
      </c>
    </row>
    <row r="120" spans="1:1">
      <c r="A120" s="127" t="s">
        <v>590</v>
      </c>
    </row>
    <row r="121" spans="1:1">
      <c r="A121" s="35"/>
    </row>
    <row r="122" spans="1:1">
      <c r="A122" s="124" t="s">
        <v>564</v>
      </c>
    </row>
    <row r="123" spans="1:1">
      <c r="A123" s="34"/>
    </row>
    <row r="124" spans="1:1">
      <c r="A124" s="80" t="s">
        <v>1036</v>
      </c>
    </row>
    <row r="125" spans="1:1">
      <c r="A125" s="127" t="s">
        <v>1037</v>
      </c>
    </row>
    <row r="126" spans="1:1">
      <c r="A126" s="80" t="s">
        <v>1038</v>
      </c>
    </row>
    <row r="127" spans="1:1">
      <c r="A127" s="127" t="s">
        <v>1039</v>
      </c>
    </row>
    <row r="128" spans="1:1">
      <c r="A128" s="666" t="s">
        <v>1114</v>
      </c>
    </row>
    <row r="129" spans="1:1">
      <c r="A129" s="103" t="s">
        <v>1127</v>
      </c>
    </row>
    <row r="130" spans="1:1">
      <c r="A130" s="80" t="s">
        <v>1040</v>
      </c>
    </row>
    <row r="131" spans="1:1">
      <c r="A131" s="127" t="s">
        <v>1041</v>
      </c>
    </row>
    <row r="132" spans="1:1">
      <c r="A132" s="80" t="s">
        <v>1030</v>
      </c>
    </row>
    <row r="133" spans="1:1">
      <c r="A133" s="127" t="s">
        <v>1042</v>
      </c>
    </row>
    <row r="134" spans="1:1">
      <c r="A134" s="80" t="s">
        <v>1043</v>
      </c>
    </row>
    <row r="135" spans="1:1">
      <c r="A135" s="127" t="s">
        <v>1044</v>
      </c>
    </row>
    <row r="136" spans="1:1">
      <c r="A136" s="80" t="s">
        <v>1049</v>
      </c>
    </row>
    <row r="137" spans="1:1">
      <c r="A137" s="127" t="s">
        <v>1050</v>
      </c>
    </row>
    <row r="138" spans="1:1">
      <c r="A138" s="80" t="s">
        <v>1047</v>
      </c>
    </row>
    <row r="139" spans="1:1">
      <c r="A139" s="127" t="s">
        <v>1048</v>
      </c>
    </row>
    <row r="140" spans="1:1">
      <c r="A140" s="80" t="s">
        <v>1045</v>
      </c>
    </row>
    <row r="141" spans="1:1">
      <c r="A141" s="127" t="s">
        <v>1046</v>
      </c>
    </row>
    <row r="142" spans="1:1">
      <c r="A142" s="35"/>
    </row>
    <row r="143" spans="1:1">
      <c r="A143" s="124" t="s">
        <v>565</v>
      </c>
    </row>
    <row r="144" spans="1:1">
      <c r="A144" s="35"/>
    </row>
    <row r="145" spans="1:1">
      <c r="A145" s="80" t="s">
        <v>1051</v>
      </c>
    </row>
    <row r="146" spans="1:1">
      <c r="A146" s="127" t="s">
        <v>1052</v>
      </c>
    </row>
    <row r="147" spans="1:1">
      <c r="A147" s="80" t="s">
        <v>1010</v>
      </c>
    </row>
    <row r="148" spans="1:1">
      <c r="A148" s="127" t="s">
        <v>1053</v>
      </c>
    </row>
    <row r="149" spans="1:1">
      <c r="A149" s="80" t="s">
        <v>1054</v>
      </c>
    </row>
    <row r="150" spans="1:1">
      <c r="A150" s="127" t="s">
        <v>1055</v>
      </c>
    </row>
    <row r="151" spans="1:1">
      <c r="A151" s="80" t="s">
        <v>597</v>
      </c>
    </row>
    <row r="152" spans="1:1">
      <c r="A152" s="127" t="s">
        <v>598</v>
      </c>
    </row>
    <row r="153" spans="1:1">
      <c r="A153" s="80" t="s">
        <v>817</v>
      </c>
    </row>
    <row r="154" spans="1:1">
      <c r="A154" s="127" t="s">
        <v>818</v>
      </c>
    </row>
    <row r="155" spans="1:1">
      <c r="A155" s="80" t="s">
        <v>1056</v>
      </c>
    </row>
    <row r="156" spans="1:1">
      <c r="A156" s="127" t="s">
        <v>1015</v>
      </c>
    </row>
    <row r="157" spans="1:1">
      <c r="A157" s="80" t="s">
        <v>1016</v>
      </c>
    </row>
    <row r="158" spans="1:1">
      <c r="A158" s="127" t="s">
        <v>1017</v>
      </c>
    </row>
    <row r="159" spans="1:1">
      <c r="A159" s="80" t="s">
        <v>1057</v>
      </c>
    </row>
    <row r="160" spans="1:1">
      <c r="A160" s="127" t="s">
        <v>1058</v>
      </c>
    </row>
    <row r="161" spans="1:1">
      <c r="A161" s="104" t="s">
        <v>1059</v>
      </c>
    </row>
    <row r="162" spans="1:1">
      <c r="A162" s="149" t="s">
        <v>1021</v>
      </c>
    </row>
    <row r="163" spans="1:1">
      <c r="A163" s="104" t="s">
        <v>1022</v>
      </c>
    </row>
    <row r="164" spans="1:1">
      <c r="A164" s="149" t="s">
        <v>1023</v>
      </c>
    </row>
    <row r="165" spans="1:1">
      <c r="A165" s="5"/>
    </row>
    <row r="166" spans="1:1">
      <c r="A166" s="124" t="s">
        <v>566</v>
      </c>
    </row>
    <row r="167" spans="1:1">
      <c r="A167" s="5"/>
    </row>
    <row r="168" spans="1:1">
      <c r="A168" s="120" t="s">
        <v>1024</v>
      </c>
    </row>
    <row r="169" spans="1:1">
      <c r="A169" s="659" t="s">
        <v>1025</v>
      </c>
    </row>
    <row r="170" spans="1:1">
      <c r="A170" s="120" t="s">
        <v>1026</v>
      </c>
    </row>
    <row r="171" spans="1:1">
      <c r="A171" s="659" t="s">
        <v>1027</v>
      </c>
    </row>
    <row r="172" spans="1:1">
      <c r="A172" s="120" t="s">
        <v>1060</v>
      </c>
    </row>
    <row r="173" spans="1:1">
      <c r="A173" s="659" t="s">
        <v>1061</v>
      </c>
    </row>
    <row r="174" spans="1:1">
      <c r="A174" s="5"/>
    </row>
    <row r="179" spans="1:1">
      <c r="A179" s="41" t="s">
        <v>167</v>
      </c>
    </row>
    <row r="180" spans="1:1" ht="25.5">
      <c r="A180" s="79" t="s">
        <v>1087</v>
      </c>
    </row>
    <row r="181" spans="1:1">
      <c r="A181" s="6"/>
    </row>
    <row r="182" spans="1:1">
      <c r="A182" s="42" t="s">
        <v>34</v>
      </c>
    </row>
    <row r="183" spans="1:1">
      <c r="A183" s="43" t="s">
        <v>35</v>
      </c>
    </row>
  </sheetData>
  <hyperlinks>
    <hyperlink ref="A5" location="'3 Tablica 1 - Graf 1'!A1" display="Tablica 1.: Broj članova obveznih mirovinskih fondova (OMF-ova)"/>
    <hyperlink ref="A6" location="'3 Tablica 1 - Graf 1'!A1" display="Table 1: Mandatory pension funds' (OMFs') membership"/>
    <hyperlink ref="A7" location="'3 Tablica 1 - Graf 1'!A1" display="Grafikon 1.: Udjel OMFova u ukupnom broju članova "/>
    <hyperlink ref="A8" location="'3 Tablica 1 - Graf 1'!A1" display="Chart 1: OMF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hyperlink ref="A12" location="'4 Tablica 2 - Graf 2'!A1" display="Chart 2: OMF members age and sex structure"/>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OMF-ova u ukupnoj neto imovini "/>
    <hyperlink ref="A28" location="'8 Tablica 9 - Graf 3,4'!A1" display="Chart 3: OMFs' shares in total net assets "/>
    <hyperlink ref="A29" location="'8 Tablica 9 - Graf 3,4'!A1" display="Grafikon 4: Mjesečna promjena neto imovine OMF-ova"/>
    <hyperlink ref="A30" location="'8 Tablica 9 - Graf 3,4'!A1" display="Chart 4: OMFs net assets monthly change"/>
    <hyperlink ref="A31" location="'9 Tablica 10, 10.1'!A1" display="Tablica 10.: Vrijednosti obračunskih jedinica OMF-ova"/>
    <hyperlink ref="A32" location="'9 Tablica 10, 10.1'!A1" display="Table 10: Values of OMFs' units of account"/>
    <hyperlink ref="A63" location="'19 Tablica 19 - Graf 11'!A1" display="Tablica 19: Struktura članova ZDMF-a prema dobi i spolu "/>
    <hyperlink ref="A64" location="'19 Tablica 19 - Graf 11'!A1" display="Table 19: Closed voluntary pension funds members age and sex structure "/>
    <hyperlink ref="A65" location="'19 Tablica 19 - Graf 11'!A1" display="Grafikon 11: Dobna i spolna struktura članova ZDMF-a "/>
    <hyperlink ref="A66" location="'19 Tablica 19 - Graf 11'!A1" display="Chart 11: ZDMF members age and sex structure "/>
    <hyperlink ref="A67" location="'20 Tablica 20 - Graf 12'!A1" display="Tablica 20: Vrijednosti obračunskih jedinica i prinosi ZDMF-ova"/>
    <hyperlink ref="A68" location="'20 Tablica 20 - Graf 12'!A1" display="Table 20: Values of ZDMFs' units of account and ZDMFs' rates of return"/>
    <hyperlink ref="A69" location="'20 Tablica 20 - Graf 12'!A1" display="Grafikon 12:  Mjesečni prinosi ZDMF-ova"/>
    <hyperlink ref="A70" location="'20 Tablica 20 - Graf 12'!A1" display="Chart  12: ZDMF monthly rates of return"/>
    <hyperlink ref="A98" location="'23 Tablica 25'!A1" display="Tablica 25: Zaračunata bruto premija osiguranja "/>
    <hyperlink ref="A99" location="'23 Tablica 25'!A1" display="Table 25: Written premium "/>
    <hyperlink ref="A100" location="'24 Tablica 26 - Graf 17'!A1" display="Tablica 26: Podaci o osiguranju"/>
    <hyperlink ref="A101" location="'24 Tablica 26 - Graf 17'!A1" display="Table 26: Insurance data"/>
    <hyperlink ref="A102" location="'24 Tablica 26 - Graf 17'!A1" display="Grafikon  17: Udio bruto zaračunate premije po vrstama osiguranja"/>
    <hyperlink ref="A103" location="'24 Tablica 26 - Graf 17'!A1" display="Chart  17: Gross Written Premium by Line of Insurance"/>
    <hyperlink ref="A104" location="'25 Graf 18'!A1" display="Grafikon 18: Udio zaračunate bruto premije i likvidiranih šteta po društvima za osiguranje po vrstama osiguranja"/>
    <hyperlink ref="A105" location="'25 Graf 18'!A1" display="Chart 18:Share of written premium and claims settled per line of insurances"/>
    <hyperlink ref="A119" location="'27 Tabl. 28,29,30,31,32'!A1" display="Tablica 32: Pregled trgovine zapisima"/>
    <hyperlink ref="A120" location="'27 Tabl. 28,29,30,31,32'!A1" display="Table 32: Certificates trading summary"/>
    <hyperlink ref="A124" location="'28 Tablica 33'!A1" display="Tablica 33: Otvoreni investicijski fondovi / UCITS fondovi"/>
    <hyperlink ref="A125" location="'28 Tablica 33'!A1" display="Table 33: Open-end Investment funds / UCITS funds"/>
    <hyperlink ref="A159" location="'34 Tablica 45,46 '!A1" display="Tablica 46: Izvještaj o strukturi portfelja prema objektu - novozaključeni ugovori"/>
    <hyperlink ref="A160" location="'34 Tablica 45,46 '!A1" display="Table 46: Report on the portfolio structure by leased asset -  newly concluded contracts"/>
    <hyperlink ref="A161" location="'35 Tablica 47'!A1" display="Tablica 47: Izvještaj o strukturi portfelja  po leasing društvima"/>
    <hyperlink ref="A162" location="'35 Tablica 47'!A1" display="Table 47: Report on the portfolio structure by leasing companies"/>
    <hyperlink ref="A163" location="'36 Tablica 48 '!A1" display="Tablica 48: Skraćeni izvještaj o agregiranoj sveobuhvatnoj dobiti leasing društava "/>
    <hyperlink ref="A164" location="'36 Tablica 48 '!A1" display="Table 48: Abbreviated report on the aggregate comprehensive increase of leasing companies "/>
    <hyperlink ref="A35" location="'10 Graf 5'!A1" display="Grafikon 5: Vrijednosti obračunskih jedinca OMF-ova"/>
    <hyperlink ref="A36" location="'10 Graf 5'!A1" display="Chart 5:Value of unit of account - mandatory pension funds"/>
    <hyperlink ref="A37" location="'11 Tablica 11'!A1" display="Tablica 11: Struktura ulaganja OMF-ova"/>
    <hyperlink ref="A38" location="'11 Tablica 11'!A1" display="Table 11: OMFs' investment structure"/>
    <hyperlink ref="A39" location="'12 Tablica 12 - Graf 6'!A1" display="Tablica 12: Broj članova otvorenih dobrovoljnih mirovinskih fondova (ODMF-ova)"/>
    <hyperlink ref="A40" location="'12 Tablica 12 - Graf 6'!A1" display="Table 12: Open-end voluntary pension funds' (ODMFs') membersip"/>
    <hyperlink ref="A41" location="'12 Tablica 12 - Graf 6'!A1" display="Grafikon 6: Udjel ODMFova u ukupnom broju članova "/>
    <hyperlink ref="A42" location="'12 Tablica 12 - Graf 6'!A1" display="Chart 6: ODMFs' shares in total membership "/>
    <hyperlink ref="A43" location="'13 Tablica 13 - Graf 7'!A1" display="Tablica 13: Struktura članova ODMF-a prema dobi i spolu  "/>
    <hyperlink ref="A44" location="'13 Tablica 13 - Graf 7'!A1" display="Table 13: Open voluntary pension funds members age and sex structure  "/>
    <hyperlink ref="A45" location="'13 Tablica 13 - Graf 7'!A1" display="Grafikon 7: Dobna i spolna struktura članova ODMF-a "/>
    <hyperlink ref="A46" location="'13 Tablica 13 - Graf 7'!A1" display="Chart 7: ODMF members age and sex structure "/>
    <hyperlink ref="A47" location="'14 Tablica 14 - Graf 8'!A1" display="Tablica 14: Bruto mirovinski doprinosi uplaćeni ODMF-ovima"/>
    <hyperlink ref="A48" location="'14 Tablica 14 - Graf 8'!A1" display="Table 14: Gross pension contributions paid to ODMFs"/>
    <hyperlink ref="A49" location="'14 Tablica 14 - Graf 8'!A1" display="Grafikon.8: Mjesečna promjena bruto mirovinskih doprinosa uplaćenih ODMF-ovima"/>
    <hyperlink ref="A50" location="'14 Tablica 14 - Graf 8'!A1" display="Chart: 8: Monthly change of gross pension contributions paid to ODMFs"/>
    <hyperlink ref="A51" location="'15 Tablica 15 - Graf 9,10'!A1" display="Tablica 15: Neto imovina ODMF-ova"/>
    <hyperlink ref="A52" location="'15 Tablica 15 - Graf 9,10'!A1" display="Table 15: ODMFs' net assets"/>
    <hyperlink ref="A53" location="'15 Tablica 15 - Graf 9,10'!A1" display="Grafikon 9: Udjeli pojedinih ODMF-ova u ukupnoj neto imovini"/>
    <hyperlink ref="A54" location="'15 Tablica 15 - Graf 9,10'!A1" display="Chart 9: ODMFs' shares in total net assets"/>
    <hyperlink ref="A55" location="'15 Tablica 15 - Graf 9,10'!A1" display="Grafikon 10: Mjesečna promjena neto imovine ODMF-ova"/>
    <hyperlink ref="A56" location="'15 Tablica 15 - Graf 9,10'!A1" display="Chart 10: ODMFs net assets monthly change"/>
    <hyperlink ref="A57" location="'16 Tablica 16'!A1" display="Tablica 16: Vrijednosti obračunskih jedinica i prinosi ODMF-ova"/>
    <hyperlink ref="A58" location="'16 Tablica 16'!A1" display="Table 16: Values of ODMFs' units of account and ODMFs' rates of return"/>
    <hyperlink ref="A59" location="'17 Tablica 17'!A1" display="Tablica 17: Struktura ulaganja ODMF-ova"/>
    <hyperlink ref="A60" location="'17 Tablica 17'!A1" display="Table 17: ODMFs' investment structure"/>
    <hyperlink ref="A61" location="'18 Tablica 18'!A1" display="Tablica 18: Podaci o ZDMF - ovima"/>
    <hyperlink ref="A62" location="'18 Tablica 18'!A1" display="Table 18: ZDMFs' data"/>
    <hyperlink ref="A109" location="'26 Tablica 27'!A1" display="Tablica 27: Tržište kapitala "/>
    <hyperlink ref="A110" location="'26 Tablica 27'!A1" display="Table 27: Capital Markets"/>
    <hyperlink ref="A111" location="'27 Tabl. 28,29,30,31,32'!A1" display="Tablica 28: Dionice s najvećim prometom"/>
    <hyperlink ref="A112" location="'27 Tabl. 28,29,30,31,32'!A1" display="Table 28: Stocks with the highest turnover"/>
    <hyperlink ref="A113" location="'27 Tabl. 28,29,30,31,32'!A1" display="Tablica 29: Obveznice s najvećim prometom"/>
    <hyperlink ref="A114" location="'27 Tabl. 28,29,30,31,32'!A1" display="Table 29: Bonds with highest turnover"/>
    <hyperlink ref="A115" location="'27 Tabl. 28,29,30,31,32'!A1" display="Tablica 30: OTC transakcije"/>
    <hyperlink ref="A116" location="'27 Tabl. 28,29,30,31,32'!A1" display="Table 30: OTC transactions"/>
    <hyperlink ref="A117" location="'27 Tabl. 28,29,30,31,32'!A1" display="Tablica 31: Pregled trgovine pravima"/>
    <hyperlink ref="A118" location="'27 Tabl. 28,29,30,31,32'!A1" display="Table 31: Rights trading summary"/>
    <hyperlink ref="A126" location="'29 Tablica 34'!A1" display="Tablica 34: Struktura ulaganja UCITS fondova"/>
    <hyperlink ref="A127" location="'29 Tablica 34'!A1" display="Table 34: UCITS funds investment structure"/>
    <hyperlink ref="A130" location="'30 Tablica 35.36.37'!A1" display="Tablica 35: Osnovni alternativni fondovi s privatnom ponudom"/>
    <hyperlink ref="A131" location="'30 Tablica 35.36.37'!A1" display="Table 35: Base alternative funds with private offering"/>
    <hyperlink ref="A132" location="'30 Tablica 35.36.37'!A1" display="Tablica 36: Alternativni investicijski fondovi rizičnog kapitala s privatnom ponudom"/>
    <hyperlink ref="A133" location="'30 Tablica 35.36.37'!A1" display="Table 36: Venture capital open-end alternative investment funds with private offering"/>
    <hyperlink ref="A134" location="'30 Tablica 35.36.37'!A1" display="Tablica 37: Alternativni investicijski fondovi rizičnog kapitala s privatnom ponudom - Fondovi za gospodarsku suradnju"/>
    <hyperlink ref="A135" location="'30 Tablica 35.36.37'!A1" display="Table 37: Venture capital open-end alternative investment funds with private offering - Funds for Economic Cooperation"/>
    <hyperlink ref="A136" location="'31 Tablica 38,39,40 '!A1" display="Tablica 38: Zatvoreni alternativni investicijski fondovi s javnom ponudom"/>
    <hyperlink ref="A137" location="'31 Tablica 38,39,40 '!A1" display="Table 38: Closed-end alternative investment funds with public offering"/>
    <hyperlink ref="A138" location="'31 Tablica 38,39,40 '!A1" display="Tablica 39: Zatvoreni alternativni investicijski fondovi s javnom ponudom za ulaganje u nekretnine"/>
    <hyperlink ref="A139" location="'31 Tablica 38,39,40 '!A1" display="Table 39: Closed-end alternative investment funds with public offering in real estate"/>
    <hyperlink ref="A140" location="'31 Tablica 38,39,40 '!A1" display="Tablica 40: Investicijski fondovi osnovani posebnim zakonom"/>
    <hyperlink ref="A141" location="'31 Tablica 38,39,40 '!A1" display="Table 40: Investment Funds established under special legal act"/>
    <hyperlink ref="A145" location="'32 Tablica 41,42,43-Graf 19,20 '!A1" display="Tablica 41: Broj registriranih leasing društava"/>
    <hyperlink ref="A146" location="'32 Tablica 41,42,43-Graf 19,20 '!A1" display="Table 41: Number of registrated leasing companies"/>
    <hyperlink ref="A147" location="'32 Tablica 41,42,43-Graf 19,20 '!A1" display="Tablica 42: Izvještaj o strukturi portfelja po vrstama leasinga/zajma - aktivni ugovori"/>
    <hyperlink ref="A148" location="'32 Tablica 41,42,43-Graf 19,20 '!A1" display="Table 42: Report on the portfolio structure by type of leasing/loan - active contracts"/>
    <hyperlink ref="A149" location="'32 Tablica 41,42,43-Graf 19,20 '!A1" display="Tablica 43: Izvještaj o strukturi portfelja po vrstama leasinga - novozaključeni ugovori"/>
    <hyperlink ref="A150" location="'32 Tablica 41,42,43-Graf 19,20 '!A1" display="Table 43: Report on the portfolio structure by type of leasing -  newly concluded contracts"/>
    <hyperlink ref="A151" location="'32 Tablica 41,42,43-Graf 19,20 '!A1" display="Grafikon 19: Udjel broja aktivnih ugovora u ukupnom broju ugovora "/>
    <hyperlink ref="A152" location="'32 Tablica 41,42,43-Graf 19,20 '!A1" display="Chart 19: Share of the number of active contracts in total number of contracts "/>
    <hyperlink ref="A153" location="'32 Tablica 41,42,43-Graf 19,20 '!A1" display="Grafikon 20: Godišnja promjena vrijednosti aktivnih ugovora "/>
    <hyperlink ref="A154" location="'32 Tablica 41,42,43-Graf 19,20 '!A1" display="Chart 20: Annual change in value of active contracts "/>
    <hyperlink ref="A155" location="'33 Tablica 44'!A1" display="Tablica 44: Skraćeni izvještaj o agregiranom financijskom položaju leasing društava  "/>
    <hyperlink ref="A156" location="'33 Tablica 44'!A1" display="Table 44: Abbreviated report on the aggregate financial position of leasing companies "/>
    <hyperlink ref="A157" location="'34 Tablica 45,46 '!A1" display="Tablica 45: Izvještaj o strukturi portfelja prema objektu - aktivni ugovori"/>
    <hyperlink ref="A158" location="'34 Tablica 45,46 '!A1" display="Table 45: Report on the portfolio structure by leased asset - active contracts"/>
    <hyperlink ref="A74" location="'21 Tablica 21,22 - Graf 13,14'!A1" display="A / OBVEZNO MIROVINSKO OSIGURANJE"/>
    <hyperlink ref="A75" location="'21 Tablica 21,22 - Graf 13,14'!A1" display="A / MANDATORY PENSION INSURANCE"/>
    <hyperlink ref="A76" location="'21 Tablica 21,22 - Graf 13,14'!A1" display="Tablica 21: Broj korisnika i broj ugovora po godinama"/>
    <hyperlink ref="A80" location="'21 Tablica 21,22 - Graf 13,14'!A1" display="Tablica 22: Broj korisnika i broj ugovora u zadnjih godinu dana"/>
    <hyperlink ref="A81" location="'21 Tablica 21,22 - Graf 13,14'!A1" display="Table 22: Number of pensioners and contracts over the past year"/>
    <hyperlink ref="A85" location="'22 Tablica 23,24 - Graf 15,16'!A1" display="B / DOBROVOLJNO MIROVINSKO OSIGURANJE"/>
    <hyperlink ref="A86" location="'22 Tablica 23,24 - Graf 15,16'!A1" display="B / VOLUNTARY PENSION INSURANCE"/>
    <hyperlink ref="A87" location="'22 Tablica 23,24 - Graf 15,16'!A1" display="Tablica 23: Broj korisnika i broj ugovora po godinama"/>
    <hyperlink ref="A88" location="'22 Tablica 23,24 - Graf 15,16'!A1" display="Table 23: Number of pensioners and contracts per year"/>
    <hyperlink ref="A89" location="'22 Tablica 23,24 - Graf 15,16'!A1" display="Grafikon 15: Broj korisnika i broj ugovora po godinama"/>
    <hyperlink ref="A90" location="'22 Tablica 23,24 - Graf 15,16'!A1" display="Chart 15: Number of pensioners and contracts per year"/>
    <hyperlink ref="A91" location="'22 Tablica 23,24 - Graf 15,16'!A1" display="Tablica 24: Broj korisnika i broj ugovora u zadnjih godinu dana"/>
    <hyperlink ref="A92" location="'22 Tablica 23,24 - Graf 15,16'!A1" display="Table 24: Number of pesioners and contracts over the past year"/>
    <hyperlink ref="A93" location="'22 Tablica 23,24 - Graf 15,16'!A1" display="Grafikon 16: Broj korisnika i broj ugovora u zadnjih godinu dana"/>
    <hyperlink ref="A94" location="'22 Tablica 23,24 - Graf 15,16'!A1" display="Chart 16: Number of pensioners and contracts over the past year"/>
    <hyperlink ref="A168" location="'37 Tablica 49,50,51'!A1" display="Tablica 49:  Skraćeni prikaz agregirane bilance factoring društava "/>
    <hyperlink ref="A169" location="'37 Tablica 49,50,51'!A1" display="Table 49: Abbreviated overview of the aggregate balance sheet of factoring companies "/>
    <hyperlink ref="A170" location="'37 Tablica 49,50,51'!A1" display="Tablica 50: Skraćeni prikaz agregiranog računa dobiti i gubitka factoring društava "/>
    <hyperlink ref="A171" location="'37 Tablica 49,50,51'!A1" display="Table 50: Abbreviated overview of the aggregate profit and loss account of factoring companies "/>
    <hyperlink ref="A172" location="'37 Tablica 49,50,51'!A1" display="Tablica 51: Skraćeni prikaz agregiranog volumena transakcija factoring društava "/>
    <hyperlink ref="A173" location="'37 Tablica 49,50,51'!A1" display="Table 51: Abbreviated overview of the aggregate transactions volume of factoring companies "/>
    <hyperlink ref="A77" location="'21 Tablica 21,22 - Graf 13,14'!A1" display="Table 21: Number of pensioners and contracts per year"/>
    <hyperlink ref="A78" location="'21 Tablica 21,22 - Graf 13,14'!A1" display="Grafikon 13: Broj korisnika i broj ugovora po godinama"/>
    <hyperlink ref="A79" location="'21 Tablica 21,22 - Graf 13,14'!A1" display="Chart 13: Number of pensioners and contracts per year"/>
    <hyperlink ref="A82" location="'21 Tablica 21,22 - Graf 13,14'!A1" display="Grafikon 14: Broj korisnika i broj ugovora u zadnjih godinu dana"/>
    <hyperlink ref="A83" location="'21 Tablica 21,22 - Graf 13,14'!A1" display="Chart 14: Number of pensioners and contracts over the past year"/>
    <hyperlink ref="A33" location="'9 Tablica 10, 10.1'!A1" display="Tablica 10.1: Prinosi OMF-ova"/>
    <hyperlink ref="A34" location="'9 Tablica 10, 10.1'!A1" display="Table 10.1: OMFs' rates of return"/>
    <hyperlink ref="A128" location="'29 Tablice 34, 34.1'!A1" display="Tablica 34.1: Izdavanje i otkup udjela UCITS fondova"/>
    <hyperlink ref="A129" location="'29 Tablice 34, 34.1'!A1" display="Table 34.1: Sales and redemptions in UCITS funds"/>
  </hyperlinks>
  <pageMargins left="0.7" right="0.7" top="0.75" bottom="0.75" header="0.3" footer="0.3"/>
  <pageSetup paperSize="9" scale="77" orientation="portrait" r:id="rId1"/>
  <rowBreaks count="2" manualBreakCount="2">
    <brk id="64" max="16383" man="1"/>
    <brk id="129"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622" t="s">
        <v>467</v>
      </c>
      <c r="J1" s="404" t="str">
        <f>Naslovnica!A20</f>
        <v>Svibanj 2014.</v>
      </c>
    </row>
    <row r="2" spans="1:11" ht="12.75" customHeight="1">
      <c r="A2" s="128" t="s">
        <v>468</v>
      </c>
      <c r="J2" s="129" t="str">
        <f>Naslovnica!A24</f>
        <v>May 2014</v>
      </c>
    </row>
    <row r="3" spans="1:11" ht="12.75" customHeight="1"/>
    <row r="4" spans="1:11" ht="51" customHeight="1">
      <c r="A4" s="718" t="s">
        <v>692</v>
      </c>
      <c r="B4" s="711" t="s">
        <v>693</v>
      </c>
      <c r="C4" s="697" t="s">
        <v>691</v>
      </c>
      <c r="D4" s="697"/>
      <c r="E4" s="697" t="s">
        <v>690</v>
      </c>
      <c r="F4" s="697"/>
      <c r="G4" s="697"/>
      <c r="H4" s="697"/>
      <c r="I4" s="697"/>
      <c r="J4" s="410"/>
    </row>
    <row r="5" spans="1:11" ht="33.75" customHeight="1">
      <c r="A5" s="743"/>
      <c r="B5" s="711"/>
      <c r="C5" s="421" t="str">
        <f>Naslovnica!A20</f>
        <v>Svibanj 2014.</v>
      </c>
      <c r="D5" s="423" t="str">
        <f>'4 Tablica 2 - Graf 2'!F5</f>
        <v>Travanj 2014.</v>
      </c>
      <c r="E5" s="421" t="str">
        <f>Naslovnica!A20</f>
        <v>Svibanj 2014.</v>
      </c>
      <c r="F5" s="423" t="str">
        <f>'4 Tablica 2 - Graf 2'!F5</f>
        <v>Travanj 2014.</v>
      </c>
      <c r="G5" s="486" t="s">
        <v>230</v>
      </c>
      <c r="H5" s="486" t="s">
        <v>231</v>
      </c>
      <c r="I5" s="475" t="s">
        <v>197</v>
      </c>
      <c r="J5" s="475" t="s">
        <v>232</v>
      </c>
    </row>
    <row r="6" spans="1:11" ht="46.5" customHeight="1">
      <c r="A6" s="743"/>
      <c r="B6" s="711"/>
      <c r="C6" s="424" t="str">
        <f>Naslovnica!A24</f>
        <v>May 2014</v>
      </c>
      <c r="D6" s="425" t="str">
        <f>'4 Tablica 2 - Graf 2'!F6</f>
        <v>April 2014</v>
      </c>
      <c r="E6" s="424" t="str">
        <f>Naslovnica!A24</f>
        <v>May 2014</v>
      </c>
      <c r="F6" s="425" t="str">
        <f>'4 Tablica 2 - Graf 2'!F6</f>
        <v>April 2014</v>
      </c>
      <c r="G6" s="424" t="s">
        <v>199</v>
      </c>
      <c r="H6" s="424" t="s">
        <v>233</v>
      </c>
      <c r="I6" s="426" t="s">
        <v>234</v>
      </c>
      <c r="J6" s="465" t="s">
        <v>202</v>
      </c>
    </row>
    <row r="7" spans="1:11" ht="12.75" customHeight="1">
      <c r="A7" s="236" t="s">
        <v>213</v>
      </c>
      <c r="B7" s="236" t="s">
        <v>789</v>
      </c>
      <c r="C7" s="237">
        <v>130.7242</v>
      </c>
      <c r="D7" s="237">
        <v>128.3588</v>
      </c>
      <c r="E7" s="187">
        <v>1.8428031424413394E-2</v>
      </c>
      <c r="F7" s="187">
        <v>2.9065497379417242E-3</v>
      </c>
      <c r="G7" s="187">
        <v>6.3603426658714879E-2</v>
      </c>
      <c r="H7" s="187">
        <v>8.28289488397983E-2</v>
      </c>
      <c r="I7" s="187">
        <v>0.1169736179857741</v>
      </c>
      <c r="J7" s="238" t="s">
        <v>788</v>
      </c>
      <c r="K7" s="96"/>
    </row>
    <row r="8" spans="1:11" ht="12.75" customHeight="1">
      <c r="A8" s="236" t="s">
        <v>213</v>
      </c>
      <c r="B8" s="236" t="s">
        <v>790</v>
      </c>
      <c r="C8" s="237">
        <v>218.11259999999999</v>
      </c>
      <c r="D8" s="237">
        <v>214.7183</v>
      </c>
      <c r="E8" s="187">
        <v>1.5808154218806627E-2</v>
      </c>
      <c r="F8" s="187">
        <v>-2.1108645389165174E-3</v>
      </c>
      <c r="G8" s="187">
        <v>3.9671099671099642E-2</v>
      </c>
      <c r="H8" s="187">
        <v>5.0344773452131154E-2</v>
      </c>
      <c r="I8" s="187">
        <v>8.5874382859421505E-2</v>
      </c>
      <c r="J8" s="238" t="s">
        <v>215</v>
      </c>
      <c r="K8" s="96"/>
    </row>
    <row r="9" spans="1:11" ht="12.75" customHeight="1">
      <c r="A9" s="239" t="s">
        <v>213</v>
      </c>
      <c r="B9" s="236" t="s">
        <v>791</v>
      </c>
      <c r="C9" s="237">
        <v>213.0735</v>
      </c>
      <c r="D9" s="237">
        <v>209.2724</v>
      </c>
      <c r="E9" s="187">
        <v>1.8163408074834478E-2</v>
      </c>
      <c r="F9" s="187">
        <v>-2.3791074238663996E-4</v>
      </c>
      <c r="G9" s="187">
        <v>4.4735540184663122E-2</v>
      </c>
      <c r="H9" s="187">
        <v>4.8614313421619461E-2</v>
      </c>
      <c r="I9" s="187">
        <v>8.5514020071512986E-2</v>
      </c>
      <c r="J9" s="238" t="s">
        <v>216</v>
      </c>
      <c r="K9" s="96"/>
    </row>
    <row r="10" spans="1:11" ht="12.75" customHeight="1">
      <c r="A10" s="239" t="s">
        <v>213</v>
      </c>
      <c r="B10" s="239" t="s">
        <v>792</v>
      </c>
      <c r="C10" s="237">
        <v>230.2192</v>
      </c>
      <c r="D10" s="237">
        <v>226.17349999999999</v>
      </c>
      <c r="E10" s="187">
        <v>1.7887595142667072E-2</v>
      </c>
      <c r="F10" s="187">
        <v>-1.3748615191737582E-4</v>
      </c>
      <c r="G10" s="187">
        <v>4.5561231533894846E-2</v>
      </c>
      <c r="H10" s="187">
        <v>5.0818492863063579E-2</v>
      </c>
      <c r="I10" s="187">
        <v>8.4877071375967894E-2</v>
      </c>
      <c r="J10" s="238" t="s">
        <v>214</v>
      </c>
    </row>
    <row r="11" spans="1:11" ht="12.75" customHeight="1">
      <c r="A11" s="239" t="s">
        <v>213</v>
      </c>
      <c r="B11" s="239" t="s">
        <v>793</v>
      </c>
      <c r="C11" s="237">
        <v>110.6306</v>
      </c>
      <c r="D11" s="237">
        <v>108.8288</v>
      </c>
      <c r="E11" s="187">
        <v>1.6556279220206416E-2</v>
      </c>
      <c r="F11" s="187">
        <v>1.1554397662626834E-3</v>
      </c>
      <c r="G11" s="187">
        <v>5.6716412207907282E-2</v>
      </c>
      <c r="H11" s="187">
        <v>8.943393662351172E-2</v>
      </c>
      <c r="I11" s="187">
        <v>6.2738765623932435E-2</v>
      </c>
      <c r="J11" s="238" t="s">
        <v>786</v>
      </c>
    </row>
    <row r="12" spans="1:11" ht="12.75" customHeight="1">
      <c r="A12" s="239" t="s">
        <v>213</v>
      </c>
      <c r="B12" s="239" t="s">
        <v>794</v>
      </c>
      <c r="C12" s="237">
        <v>169.01929999999999</v>
      </c>
      <c r="D12" s="237">
        <v>165.82919999999999</v>
      </c>
      <c r="E12" s="187">
        <v>1.9237263401138047E-2</v>
      </c>
      <c r="F12" s="187">
        <v>1.5636862408293204E-3</v>
      </c>
      <c r="G12" s="187">
        <v>5.2064393927605007E-2</v>
      </c>
      <c r="H12" s="187">
        <v>6.1006560540461309E-2</v>
      </c>
      <c r="I12" s="187">
        <v>9.7455126071480214E-2</v>
      </c>
      <c r="J12" s="238" t="s">
        <v>217</v>
      </c>
    </row>
    <row r="13" spans="1:11" ht="12.75" customHeight="1">
      <c r="A13" s="239" t="s">
        <v>220</v>
      </c>
      <c r="B13" s="239" t="s">
        <v>795</v>
      </c>
      <c r="C13" s="237">
        <v>123.464</v>
      </c>
      <c r="D13" s="237">
        <v>121.3181</v>
      </c>
      <c r="E13" s="187">
        <v>1.7688209756005061E-2</v>
      </c>
      <c r="F13" s="187">
        <v>1.695113976392324E-3</v>
      </c>
      <c r="G13" s="187">
        <v>3.9982344626819662E-2</v>
      </c>
      <c r="H13" s="187">
        <v>4.8240776824322193E-2</v>
      </c>
      <c r="I13" s="187">
        <v>2.4527300528371931E-2</v>
      </c>
      <c r="J13" s="238" t="s">
        <v>221</v>
      </c>
    </row>
    <row r="14" spans="1:11" ht="12.75" customHeight="1">
      <c r="A14" s="239" t="s">
        <v>220</v>
      </c>
      <c r="B14" s="239" t="s">
        <v>796</v>
      </c>
      <c r="C14" s="237">
        <v>113.8031</v>
      </c>
      <c r="D14" s="237">
        <v>111.739</v>
      </c>
      <c r="E14" s="187">
        <v>1.8472511835616896E-2</v>
      </c>
      <c r="F14" s="187">
        <v>1.4752488025927739E-3</v>
      </c>
      <c r="G14" s="187">
        <v>4.8879397823219754E-2</v>
      </c>
      <c r="H14" s="187">
        <v>6.2474209094456772E-2</v>
      </c>
      <c r="I14" s="187">
        <v>6.6879967726666489E-2</v>
      </c>
      <c r="J14" s="238" t="s">
        <v>787</v>
      </c>
    </row>
    <row r="15" spans="1:11" ht="12.75" customHeight="1">
      <c r="A15" s="239" t="s">
        <v>220</v>
      </c>
      <c r="B15" s="239" t="s">
        <v>797</v>
      </c>
      <c r="C15" s="237">
        <v>142.3973</v>
      </c>
      <c r="D15" s="237">
        <v>139.80940000000001</v>
      </c>
      <c r="E15" s="187">
        <v>1.8510200315572416E-2</v>
      </c>
      <c r="F15" s="187">
        <v>2.2229502226893297E-3</v>
      </c>
      <c r="G15" s="187">
        <v>5.2109208642236088E-2</v>
      </c>
      <c r="H15" s="187">
        <v>6.5348073920398139E-2</v>
      </c>
      <c r="I15" s="187">
        <v>6.0735273842876136E-2</v>
      </c>
      <c r="J15" s="238" t="s">
        <v>223</v>
      </c>
    </row>
    <row r="16" spans="1:11" ht="12.75" customHeight="1">
      <c r="A16" s="239" t="s">
        <v>220</v>
      </c>
      <c r="B16" s="239" t="s">
        <v>798</v>
      </c>
      <c r="C16" s="237">
        <v>130.87979999999999</v>
      </c>
      <c r="D16" s="237">
        <v>128.6738</v>
      </c>
      <c r="E16" s="187">
        <v>1.714412724268646E-2</v>
      </c>
      <c r="F16" s="187">
        <v>2.8814355893536886E-3</v>
      </c>
      <c r="G16" s="187">
        <v>4.4766659375853064E-2</v>
      </c>
      <c r="H16" s="187">
        <v>5.7258281451825793E-2</v>
      </c>
      <c r="I16" s="187">
        <v>3.3927251016516946E-2</v>
      </c>
      <c r="J16" s="238" t="s">
        <v>222</v>
      </c>
    </row>
    <row r="17" spans="1:10" ht="12.75" customHeight="1">
      <c r="A17" s="236" t="s">
        <v>218</v>
      </c>
      <c r="B17" s="236" t="s">
        <v>799</v>
      </c>
      <c r="C17" s="237">
        <v>148.4682</v>
      </c>
      <c r="D17" s="237">
        <v>146.60239999999999</v>
      </c>
      <c r="E17" s="187">
        <v>1.2726940350226239E-2</v>
      </c>
      <c r="F17" s="187">
        <v>-1.3480898880997123E-3</v>
      </c>
      <c r="G17" s="187">
        <v>3.737733966467021E-2</v>
      </c>
      <c r="H17" s="187">
        <v>6.2944062132185508E-2</v>
      </c>
      <c r="I17" s="187">
        <v>7.5651258760290885E-2</v>
      </c>
      <c r="J17" s="238" t="s">
        <v>219</v>
      </c>
    </row>
    <row r="18" spans="1:10" ht="12.75" customHeight="1">
      <c r="A18" s="239" t="s">
        <v>224</v>
      </c>
      <c r="B18" s="236" t="s">
        <v>800</v>
      </c>
      <c r="C18" s="237">
        <v>196.971</v>
      </c>
      <c r="D18" s="237">
        <v>193.00309999999999</v>
      </c>
      <c r="E18" s="187">
        <v>2.0558737139455347E-2</v>
      </c>
      <c r="F18" s="187">
        <v>1.7558993651148283E-3</v>
      </c>
      <c r="G18" s="187">
        <v>5.9388830891808672E-2</v>
      </c>
      <c r="H18" s="187">
        <v>8.3249236251845882E-2</v>
      </c>
      <c r="I18" s="187">
        <v>7.5810126185842819E-2</v>
      </c>
      <c r="J18" s="238" t="s">
        <v>226</v>
      </c>
    </row>
    <row r="19" spans="1:10" ht="12.75" customHeight="1">
      <c r="A19" s="236" t="s">
        <v>224</v>
      </c>
      <c r="B19" s="236" t="s">
        <v>801</v>
      </c>
      <c r="C19" s="237">
        <v>210.54730000000001</v>
      </c>
      <c r="D19" s="237">
        <v>205.9693</v>
      </c>
      <c r="E19" s="187">
        <v>2.2226613383645052E-2</v>
      </c>
      <c r="F19" s="187">
        <v>1.0001773881179639E-3</v>
      </c>
      <c r="G19" s="187">
        <v>6.3326165280023855E-2</v>
      </c>
      <c r="H19" s="187">
        <v>7.633844952109875E-2</v>
      </c>
      <c r="I19" s="187">
        <v>7.7938374767981822E-2</v>
      </c>
      <c r="J19" s="238" t="s">
        <v>225</v>
      </c>
    </row>
    <row r="20" spans="1:10" ht="12.75" customHeight="1">
      <c r="A20" s="239" t="s">
        <v>224</v>
      </c>
      <c r="B20" s="239" t="s">
        <v>802</v>
      </c>
      <c r="C20" s="237">
        <v>180.4956</v>
      </c>
      <c r="D20" s="237">
        <v>177.07839999999999</v>
      </c>
      <c r="E20" s="187">
        <v>1.9297667022064851E-2</v>
      </c>
      <c r="F20" s="187">
        <v>3.6972987556829562E-3</v>
      </c>
      <c r="G20" s="187">
        <v>5.6927936252516499E-2</v>
      </c>
      <c r="H20" s="187">
        <v>7.8830029622226863E-2</v>
      </c>
      <c r="I20" s="187">
        <v>7.0799425506826497E-2</v>
      </c>
      <c r="J20" s="238" t="s">
        <v>227</v>
      </c>
    </row>
    <row r="21" spans="1:10" ht="12.75" customHeight="1">
      <c r="A21" s="239" t="s">
        <v>224</v>
      </c>
      <c r="B21" s="239" t="s">
        <v>803</v>
      </c>
      <c r="C21" s="237">
        <v>142.13499999999999</v>
      </c>
      <c r="D21" s="237">
        <v>140.44929999999999</v>
      </c>
      <c r="E21" s="187">
        <v>1.2002195810160658E-2</v>
      </c>
      <c r="F21" s="187">
        <v>1.8088999876601482E-3</v>
      </c>
      <c r="G21" s="187">
        <v>2.9795866615950174E-2</v>
      </c>
      <c r="H21" s="187">
        <v>3.9370067224322014E-2</v>
      </c>
      <c r="I21" s="187">
        <v>5.5188895976066465E-2</v>
      </c>
      <c r="J21" s="238" t="s">
        <v>229</v>
      </c>
    </row>
    <row r="22" spans="1:10" ht="12.75" customHeight="1">
      <c r="A22" s="236" t="s">
        <v>224</v>
      </c>
      <c r="B22" s="236" t="s">
        <v>804</v>
      </c>
      <c r="C22" s="237">
        <v>170.45609999999999</v>
      </c>
      <c r="D22" s="237">
        <v>165.4117</v>
      </c>
      <c r="E22" s="187">
        <v>3.0496028999157834E-2</v>
      </c>
      <c r="F22" s="187">
        <v>1.966234793633202E-3</v>
      </c>
      <c r="G22" s="187">
        <v>6.0479049366970343E-2</v>
      </c>
      <c r="H22" s="187">
        <v>9.0900887409233452E-2</v>
      </c>
      <c r="I22" s="187">
        <v>7.4216431218929957E-2</v>
      </c>
      <c r="J22" s="238" t="s">
        <v>228</v>
      </c>
    </row>
    <row r="23" spans="1:10" ht="12.75" customHeight="1">
      <c r="A23" s="51" t="s">
        <v>694</v>
      </c>
    </row>
    <row r="24" spans="1:10" ht="12.75" customHeight="1"/>
    <row r="25" spans="1:10" ht="12.75" customHeight="1">
      <c r="A25" s="108"/>
    </row>
    <row r="26" spans="1:10" ht="12.75" customHeight="1">
      <c r="A26" s="99"/>
    </row>
    <row r="27" spans="1:10" ht="12.75" customHeight="1"/>
    <row r="28" spans="1:10" ht="12.75" customHeight="1"/>
    <row r="29" spans="1:10" ht="12.75" customHeight="1"/>
    <row r="30" spans="1:10" ht="12.75" customHeight="1"/>
    <row r="31" spans="1:10" ht="12.75" customHeight="1">
      <c r="A31" s="524" t="s">
        <v>469</v>
      </c>
      <c r="J31" s="404" t="str">
        <f>Naslovnica!A20</f>
        <v>Svibanj 2014.</v>
      </c>
    </row>
    <row r="32" spans="1:10" ht="12.75" customHeight="1">
      <c r="A32" s="140" t="s">
        <v>470</v>
      </c>
      <c r="J32" s="129" t="str">
        <f>Naslovnica!A24</f>
        <v>May 2014</v>
      </c>
    </row>
    <row r="33" spans="11:11" ht="12.75" customHeight="1"/>
    <row r="34" spans="11:11" ht="12.75" customHeight="1">
      <c r="K34" s="96"/>
    </row>
    <row r="35" spans="11:11" ht="12.75" customHeight="1"/>
    <row r="36" spans="11:11" ht="12.75" customHeight="1">
      <c r="K36" s="96"/>
    </row>
    <row r="37" spans="11:11" ht="12.75" customHeight="1">
      <c r="K37" s="96"/>
    </row>
    <row r="38" spans="11:11" ht="12.75" customHeight="1">
      <c r="K38" s="96"/>
    </row>
    <row r="39" spans="11:11" ht="12.75" customHeight="1">
      <c r="K39" s="96"/>
    </row>
    <row r="40" spans="11:11" ht="12.75" customHeight="1">
      <c r="K40" s="96"/>
    </row>
    <row r="41" spans="11:11" ht="12.75" customHeight="1"/>
    <row r="42" spans="11:11" ht="12.75" customHeight="1"/>
    <row r="43" spans="11:11" ht="12.75" customHeight="1"/>
    <row r="44" spans="11:11" ht="12.75" customHeight="1"/>
    <row r="45" spans="11:11" ht="12.75" customHeight="1"/>
    <row r="46" spans="11:11" ht="12.75" customHeight="1"/>
    <row r="47" spans="11:11" ht="12.75" customHeight="1"/>
    <row r="48" spans="11:11" ht="12.75" customHeight="1"/>
    <row r="49" spans="1:1" ht="12.75" customHeight="1"/>
    <row r="50" spans="1:1" ht="12.75" customHeight="1"/>
    <row r="51" spans="1:1" ht="12.75" customHeight="1"/>
    <row r="52" spans="1:1" ht="12.75" customHeight="1"/>
    <row r="53" spans="1:1" ht="12.75" customHeight="1"/>
    <row r="54" spans="1:1" ht="12.75" customHeight="1"/>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c r="A64" s="51"/>
    </row>
    <row r="65" spans="1:10" ht="12.75" customHeight="1">
      <c r="A65" s="51" t="s">
        <v>694</v>
      </c>
    </row>
    <row r="66" spans="1:10" ht="12.75" customHeight="1"/>
    <row r="67" spans="1:10" ht="12.75" customHeight="1">
      <c r="A67" s="83" t="s">
        <v>399</v>
      </c>
    </row>
    <row r="68" spans="1:10" ht="12.75" customHeight="1"/>
    <row r="69" spans="1:10" ht="12.75" customHeight="1"/>
    <row r="70" spans="1:10" ht="12.75" customHeight="1"/>
    <row r="71" spans="1:10" ht="12.75" customHeight="1"/>
    <row r="72" spans="1:10" ht="12.75" customHeight="1"/>
    <row r="73" spans="1:10">
      <c r="J73" s="40" t="s">
        <v>480</v>
      </c>
    </row>
    <row r="75" spans="1:10" ht="12.75" customHeight="1"/>
  </sheetData>
  <mergeCells count="4">
    <mergeCell ref="A4:A6"/>
    <mergeCell ref="B4:B6"/>
    <mergeCell ref="C4:D4"/>
    <mergeCell ref="E4:I4"/>
  </mergeCells>
  <hyperlinks>
    <hyperlink ref="A67" location="'2 Sadržaj'!A1" display="Sadržaj / Contents"/>
  </hyperlinks>
  <pageMargins left="0.7" right="0.7" top="0.75" bottom="0.75" header="0.3" footer="0.3"/>
  <pageSetup paperSize="9" scale="72" orientation="portrait" r:id="rId1"/>
  <ignoredErrors>
    <ignoredError sqref="D5:D6 E5:E6"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46"/>
  <sheetViews>
    <sheetView showGridLines="0" zoomScaleNormal="100" workbookViewId="0"/>
  </sheetViews>
  <sheetFormatPr defaultRowHeight="12.75"/>
  <cols>
    <col min="1" max="1" width="10.7109375" style="111" customWidth="1"/>
    <col min="2" max="2" width="11.140625" style="111" customWidth="1"/>
    <col min="3" max="3" width="10.7109375" style="111" customWidth="1"/>
    <col min="4" max="4" width="3.5703125" style="111" customWidth="1"/>
    <col min="5" max="9" width="11.42578125" style="111" customWidth="1"/>
    <col min="10" max="16384" width="9.140625" style="111"/>
  </cols>
  <sheetData>
    <row r="1" spans="1:9" ht="15">
      <c r="A1" s="619" t="s">
        <v>543</v>
      </c>
      <c r="B1" s="620"/>
      <c r="C1" s="620"/>
      <c r="D1" s="620"/>
      <c r="E1" s="620"/>
      <c r="F1" s="620"/>
      <c r="G1" s="620"/>
      <c r="H1" s="620"/>
      <c r="I1" s="620"/>
    </row>
    <row r="2" spans="1:9">
      <c r="A2" s="621" t="s">
        <v>544</v>
      </c>
      <c r="B2" s="620"/>
      <c r="C2" s="620"/>
      <c r="D2" s="620"/>
      <c r="E2" s="620"/>
      <c r="F2" s="620"/>
      <c r="G2" s="620"/>
      <c r="H2" s="620"/>
      <c r="I2" s="620"/>
    </row>
    <row r="4" spans="1:9">
      <c r="A4" s="112" t="s">
        <v>545</v>
      </c>
      <c r="I4" s="113"/>
    </row>
    <row r="5" spans="1:9">
      <c r="A5" s="114" t="s">
        <v>546</v>
      </c>
      <c r="I5" s="115"/>
    </row>
    <row r="7" spans="1:9" ht="26.25" customHeight="1">
      <c r="A7" s="747" t="s">
        <v>547</v>
      </c>
      <c r="B7" s="747"/>
      <c r="C7" s="747"/>
      <c r="D7" s="112"/>
      <c r="E7" s="747" t="s">
        <v>609</v>
      </c>
      <c r="F7" s="747"/>
      <c r="G7" s="747"/>
      <c r="H7" s="747"/>
      <c r="I7" s="112"/>
    </row>
    <row r="8" spans="1:9" ht="27.75" customHeight="1">
      <c r="A8" s="746" t="s">
        <v>618</v>
      </c>
      <c r="B8" s="746"/>
      <c r="C8" s="746"/>
      <c r="E8" s="746" t="s">
        <v>608</v>
      </c>
      <c r="F8" s="746"/>
      <c r="G8" s="746"/>
      <c r="H8" s="746"/>
    </row>
    <row r="10" spans="1:9" ht="26.25" customHeight="1">
      <c r="A10" s="487" t="s">
        <v>548</v>
      </c>
      <c r="B10" s="487" t="s">
        <v>607</v>
      </c>
      <c r="C10" s="487" t="s">
        <v>549</v>
      </c>
    </row>
    <row r="11" spans="1:9">
      <c r="A11" s="240" t="s">
        <v>601</v>
      </c>
      <c r="B11" s="241">
        <v>133</v>
      </c>
      <c r="C11" s="241">
        <v>133</v>
      </c>
    </row>
    <row r="12" spans="1:9">
      <c r="A12" s="240" t="s">
        <v>602</v>
      </c>
      <c r="B12" s="241">
        <v>218</v>
      </c>
      <c r="C12" s="241">
        <v>218</v>
      </c>
    </row>
    <row r="13" spans="1:9">
      <c r="A13" s="240" t="s">
        <v>603</v>
      </c>
      <c r="B13" s="241">
        <v>602</v>
      </c>
      <c r="C13" s="241">
        <v>602</v>
      </c>
    </row>
    <row r="14" spans="1:9">
      <c r="A14" s="240" t="s">
        <v>604</v>
      </c>
      <c r="B14" s="241">
        <v>214</v>
      </c>
      <c r="C14" s="241">
        <v>214</v>
      </c>
    </row>
    <row r="15" spans="1:9">
      <c r="A15" s="240" t="s">
        <v>854</v>
      </c>
      <c r="B15" s="241">
        <v>49</v>
      </c>
      <c r="C15" s="241">
        <v>49</v>
      </c>
    </row>
    <row r="16" spans="1:9">
      <c r="A16" s="240" t="s">
        <v>961</v>
      </c>
      <c r="B16" s="241">
        <v>59</v>
      </c>
      <c r="C16" s="241">
        <v>59</v>
      </c>
    </row>
    <row r="17" spans="1:9">
      <c r="A17" s="51" t="s">
        <v>694</v>
      </c>
    </row>
    <row r="23" spans="1:9">
      <c r="E23" s="51" t="s">
        <v>694</v>
      </c>
    </row>
    <row r="24" spans="1:9">
      <c r="E24" s="51"/>
    </row>
    <row r="25" spans="1:9" ht="27" customHeight="1">
      <c r="A25" s="747" t="s">
        <v>821</v>
      </c>
      <c r="B25" s="747"/>
      <c r="C25" s="747"/>
      <c r="E25" s="747" t="s">
        <v>819</v>
      </c>
      <c r="F25" s="747"/>
      <c r="G25" s="747"/>
      <c r="H25" s="748" t="s">
        <v>937</v>
      </c>
      <c r="I25" s="748"/>
    </row>
    <row r="26" spans="1:9" ht="30" customHeight="1">
      <c r="A26" s="746" t="s">
        <v>822</v>
      </c>
      <c r="B26" s="746"/>
      <c r="C26" s="746"/>
      <c r="E26" s="746" t="s">
        <v>820</v>
      </c>
      <c r="F26" s="746"/>
      <c r="G26" s="746"/>
      <c r="H26" s="157"/>
      <c r="I26" s="158"/>
    </row>
    <row r="28" spans="1:9" ht="27" customHeight="1">
      <c r="A28" s="487" t="s">
        <v>550</v>
      </c>
      <c r="B28" s="487" t="s">
        <v>823</v>
      </c>
      <c r="C28" s="487" t="s">
        <v>549</v>
      </c>
    </row>
    <row r="29" spans="1:9">
      <c r="A29" s="242" t="s">
        <v>876</v>
      </c>
      <c r="B29" s="241">
        <v>50</v>
      </c>
      <c r="C29" s="241">
        <v>50</v>
      </c>
    </row>
    <row r="30" spans="1:9">
      <c r="A30" s="242" t="s">
        <v>938</v>
      </c>
      <c r="B30" s="241">
        <v>52</v>
      </c>
      <c r="C30" s="241">
        <v>52</v>
      </c>
    </row>
    <row r="31" spans="1:9">
      <c r="A31" s="242" t="s">
        <v>954</v>
      </c>
      <c r="B31" s="241">
        <v>57</v>
      </c>
      <c r="C31" s="241">
        <v>57</v>
      </c>
    </row>
    <row r="32" spans="1:9">
      <c r="A32" s="242" t="s">
        <v>962</v>
      </c>
      <c r="B32" s="241">
        <v>59</v>
      </c>
      <c r="C32" s="241">
        <v>59</v>
      </c>
    </row>
    <row r="33" spans="1:9">
      <c r="A33" s="242" t="s">
        <v>1113</v>
      </c>
      <c r="B33" s="241">
        <v>62</v>
      </c>
      <c r="C33" s="241">
        <v>62</v>
      </c>
    </row>
    <row r="34" spans="1:9" ht="15">
      <c r="A34" s="51" t="s">
        <v>694</v>
      </c>
      <c r="B34"/>
      <c r="C34"/>
    </row>
    <row r="35" spans="1:9" ht="15">
      <c r="A35"/>
      <c r="B35"/>
      <c r="C35"/>
    </row>
    <row r="36" spans="1:9" ht="15">
      <c r="A36"/>
      <c r="B36"/>
      <c r="C36"/>
    </row>
    <row r="37" spans="1:9" ht="15">
      <c r="A37"/>
      <c r="B37"/>
      <c r="C37"/>
    </row>
    <row r="38" spans="1:9" ht="15">
      <c r="A38"/>
      <c r="B38"/>
      <c r="C38"/>
    </row>
    <row r="39" spans="1:9" ht="15">
      <c r="A39"/>
      <c r="B39"/>
      <c r="C39"/>
    </row>
    <row r="40" spans="1:9" ht="15">
      <c r="A40"/>
      <c r="B40"/>
      <c r="C40"/>
      <c r="E40" s="51" t="s">
        <v>694</v>
      </c>
    </row>
    <row r="41" spans="1:9">
      <c r="E41" s="51"/>
    </row>
    <row r="42" spans="1:9" ht="68.25" customHeight="1">
      <c r="A42" s="744" t="s">
        <v>828</v>
      </c>
      <c r="B42" s="744"/>
      <c r="C42" s="744"/>
      <c r="D42" s="744"/>
      <c r="E42" s="744"/>
      <c r="F42" s="744"/>
      <c r="G42" s="744"/>
      <c r="H42" s="744"/>
      <c r="I42" s="744"/>
    </row>
    <row r="44" spans="1:9" ht="69" customHeight="1">
      <c r="A44" s="745" t="s">
        <v>829</v>
      </c>
      <c r="B44" s="745"/>
      <c r="C44" s="745"/>
      <c r="D44" s="745"/>
      <c r="E44" s="745"/>
      <c r="F44" s="745"/>
      <c r="G44" s="745"/>
      <c r="H44" s="745"/>
      <c r="I44" s="745"/>
    </row>
    <row r="45" spans="1:9">
      <c r="A45" s="83" t="s">
        <v>399</v>
      </c>
    </row>
    <row r="46" spans="1:9">
      <c r="I46" s="116" t="s">
        <v>551</v>
      </c>
    </row>
  </sheetData>
  <mergeCells count="11">
    <mergeCell ref="A42:I42"/>
    <mergeCell ref="A44:I44"/>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111" customWidth="1"/>
    <col min="4" max="4" width="3.5703125" style="111" customWidth="1"/>
    <col min="5" max="9" width="11.42578125" style="111" customWidth="1"/>
    <col min="10" max="16384" width="9.140625" style="111"/>
  </cols>
  <sheetData>
    <row r="1" spans="1:9">
      <c r="A1" s="112" t="s">
        <v>552</v>
      </c>
      <c r="I1" s="113"/>
    </row>
    <row r="2" spans="1:9">
      <c r="A2" s="114" t="s">
        <v>553</v>
      </c>
      <c r="I2" s="115"/>
    </row>
    <row r="4" spans="1:9" ht="26.25" customHeight="1">
      <c r="A4" s="747" t="s">
        <v>554</v>
      </c>
      <c r="B4" s="747"/>
      <c r="C4" s="747"/>
      <c r="D4" s="112"/>
      <c r="E4" s="747" t="s">
        <v>610</v>
      </c>
      <c r="F4" s="747"/>
      <c r="G4" s="747"/>
      <c r="H4" s="747"/>
      <c r="I4" s="112"/>
    </row>
    <row r="5" spans="1:9" ht="27.75" customHeight="1">
      <c r="A5" s="746" t="s">
        <v>617</v>
      </c>
      <c r="B5" s="746"/>
      <c r="C5" s="746"/>
      <c r="E5" s="746" t="s">
        <v>611</v>
      </c>
      <c r="F5" s="746"/>
      <c r="G5" s="746"/>
      <c r="H5" s="746"/>
    </row>
    <row r="7" spans="1:9" ht="26.25" customHeight="1">
      <c r="A7" s="487" t="s">
        <v>548</v>
      </c>
      <c r="B7" s="487" t="s">
        <v>607</v>
      </c>
      <c r="C7" s="487" t="s">
        <v>549</v>
      </c>
    </row>
    <row r="8" spans="1:9">
      <c r="A8" s="240" t="s">
        <v>601</v>
      </c>
      <c r="B8" s="241">
        <v>1215</v>
      </c>
      <c r="C8" s="241">
        <v>1281</v>
      </c>
    </row>
    <row r="9" spans="1:9">
      <c r="A9" s="240" t="s">
        <v>602</v>
      </c>
      <c r="B9" s="241">
        <v>3106</v>
      </c>
      <c r="C9" s="241">
        <v>3224</v>
      </c>
    </row>
    <row r="10" spans="1:9">
      <c r="A10" s="240" t="s">
        <v>603</v>
      </c>
      <c r="B10" s="241">
        <v>5641</v>
      </c>
      <c r="C10" s="241">
        <v>5877</v>
      </c>
    </row>
    <row r="11" spans="1:9">
      <c r="A11" s="240" t="s">
        <v>604</v>
      </c>
      <c r="B11" s="241">
        <v>8027</v>
      </c>
      <c r="C11" s="241">
        <v>8367</v>
      </c>
    </row>
    <row r="12" spans="1:9">
      <c r="A12" s="240" t="s">
        <v>854</v>
      </c>
      <c r="B12" s="241">
        <v>10639</v>
      </c>
      <c r="C12" s="241">
        <v>11091</v>
      </c>
    </row>
    <row r="13" spans="1:9">
      <c r="A13" s="240" t="s">
        <v>961</v>
      </c>
      <c r="B13" s="241">
        <v>13311</v>
      </c>
      <c r="C13" s="241">
        <v>13874</v>
      </c>
    </row>
    <row r="14" spans="1:9">
      <c r="A14" s="51" t="s">
        <v>694</v>
      </c>
    </row>
    <row r="20" spans="1:9">
      <c r="E20" s="51" t="s">
        <v>694</v>
      </c>
    </row>
    <row r="22" spans="1:9" ht="27" customHeight="1">
      <c r="A22" s="747" t="s">
        <v>826</v>
      </c>
      <c r="B22" s="747"/>
      <c r="C22" s="747"/>
      <c r="E22" s="747" t="s">
        <v>824</v>
      </c>
      <c r="F22" s="747"/>
      <c r="G22" s="747"/>
      <c r="H22" s="748" t="s">
        <v>937</v>
      </c>
      <c r="I22" s="748"/>
    </row>
    <row r="23" spans="1:9" ht="30" customHeight="1">
      <c r="A23" s="746" t="s">
        <v>827</v>
      </c>
      <c r="B23" s="746"/>
      <c r="C23" s="746"/>
      <c r="E23" s="746" t="s">
        <v>825</v>
      </c>
      <c r="F23" s="746"/>
      <c r="G23" s="746"/>
      <c r="H23" s="157"/>
    </row>
    <row r="25" spans="1:9" ht="27" customHeight="1">
      <c r="A25" s="487" t="s">
        <v>550</v>
      </c>
      <c r="B25" s="487" t="s">
        <v>607</v>
      </c>
      <c r="C25" s="487" t="s">
        <v>549</v>
      </c>
    </row>
    <row r="26" spans="1:9">
      <c r="A26" s="242" t="s">
        <v>876</v>
      </c>
      <c r="B26" s="241">
        <v>11541</v>
      </c>
      <c r="C26" s="241">
        <v>12020</v>
      </c>
    </row>
    <row r="27" spans="1:9">
      <c r="A27" s="242" t="s">
        <v>938</v>
      </c>
      <c r="B27" s="241">
        <v>12337</v>
      </c>
      <c r="C27" s="241">
        <v>12865</v>
      </c>
    </row>
    <row r="28" spans="1:9">
      <c r="A28" s="242" t="s">
        <v>954</v>
      </c>
      <c r="B28" s="241">
        <v>12855</v>
      </c>
      <c r="C28" s="241">
        <v>13416</v>
      </c>
    </row>
    <row r="29" spans="1:9">
      <c r="A29" s="242" t="s">
        <v>962</v>
      </c>
      <c r="B29" s="241">
        <v>13311</v>
      </c>
      <c r="C29" s="241">
        <v>13874</v>
      </c>
    </row>
    <row r="30" spans="1:9">
      <c r="A30" s="242" t="s">
        <v>1113</v>
      </c>
      <c r="B30" s="241">
        <v>13874</v>
      </c>
      <c r="C30" s="241">
        <v>14462</v>
      </c>
    </row>
    <row r="31" spans="1:9" ht="15">
      <c r="A31" s="51" t="s">
        <v>694</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694</v>
      </c>
    </row>
    <row r="38" spans="1:5" ht="15">
      <c r="A38"/>
      <c r="B38"/>
      <c r="C38"/>
      <c r="E38" s="51"/>
    </row>
    <row r="39" spans="1:5">
      <c r="A39" s="83" t="s">
        <v>399</v>
      </c>
    </row>
    <row r="55" spans="9:9">
      <c r="I55" s="116" t="s">
        <v>555</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5"/>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613" t="s">
        <v>567</v>
      </c>
      <c r="B1" s="387"/>
      <c r="C1" s="387"/>
      <c r="D1" s="388"/>
      <c r="E1" s="388"/>
      <c r="F1" s="388"/>
      <c r="G1" s="388"/>
      <c r="H1" s="388"/>
      <c r="I1" s="388"/>
      <c r="J1" s="388"/>
      <c r="K1" s="388"/>
      <c r="L1" s="388"/>
      <c r="M1" s="388"/>
      <c r="N1" s="388"/>
      <c r="O1" s="388"/>
      <c r="P1" s="388"/>
    </row>
    <row r="2" spans="1:16" ht="18">
      <c r="A2" s="389" t="s">
        <v>568</v>
      </c>
      <c r="B2" s="387"/>
      <c r="C2" s="387"/>
      <c r="D2" s="388"/>
      <c r="E2" s="388"/>
      <c r="F2" s="388"/>
      <c r="G2" s="388"/>
      <c r="H2" s="388"/>
      <c r="I2" s="388"/>
      <c r="J2" s="388"/>
      <c r="K2" s="388"/>
      <c r="L2" s="388"/>
      <c r="M2" s="388"/>
      <c r="N2" s="388"/>
      <c r="O2" s="388"/>
      <c r="P2" s="388"/>
    </row>
    <row r="3" spans="1:16" ht="12.75" customHeight="1">
      <c r="A3" s="562" t="s">
        <v>1158</v>
      </c>
    </row>
    <row r="4" spans="1:16" ht="12.75" customHeight="1">
      <c r="A4" s="141" t="s">
        <v>1159</v>
      </c>
      <c r="H4" s="96"/>
      <c r="J4" s="96"/>
    </row>
    <row r="5" spans="1:16" ht="12.75" customHeight="1">
      <c r="L5" s="749" t="s">
        <v>164</v>
      </c>
      <c r="M5" s="750"/>
      <c r="N5" s="750"/>
      <c r="O5" s="750"/>
      <c r="P5" s="750"/>
    </row>
    <row r="6" spans="1:16" ht="24" customHeight="1">
      <c r="A6" s="751" t="s">
        <v>699</v>
      </c>
      <c r="B6" s="753" t="s">
        <v>942</v>
      </c>
      <c r="C6" s="753"/>
      <c r="D6" s="753"/>
      <c r="E6" s="753"/>
      <c r="F6" s="753"/>
      <c r="G6" s="753" t="s">
        <v>943</v>
      </c>
      <c r="H6" s="753"/>
      <c r="I6" s="753"/>
      <c r="J6" s="753"/>
      <c r="K6" s="753"/>
      <c r="L6" s="753" t="s">
        <v>941</v>
      </c>
      <c r="M6" s="753"/>
      <c r="N6" s="753"/>
      <c r="O6" s="753"/>
      <c r="P6" s="753"/>
    </row>
    <row r="7" spans="1:16" ht="48" customHeight="1">
      <c r="A7" s="752"/>
      <c r="B7" s="751" t="s">
        <v>695</v>
      </c>
      <c r="C7" s="751"/>
      <c r="D7" s="751"/>
      <c r="E7" s="751" t="s">
        <v>696</v>
      </c>
      <c r="F7" s="751"/>
      <c r="G7" s="751" t="s">
        <v>695</v>
      </c>
      <c r="H7" s="751"/>
      <c r="I7" s="751"/>
      <c r="J7" s="751" t="s">
        <v>697</v>
      </c>
      <c r="K7" s="751"/>
      <c r="L7" s="751" t="s">
        <v>698</v>
      </c>
      <c r="M7" s="751"/>
      <c r="N7" s="751"/>
      <c r="O7" s="751" t="s">
        <v>697</v>
      </c>
      <c r="P7" s="751"/>
    </row>
    <row r="8" spans="1:16" ht="24">
      <c r="A8" s="752"/>
      <c r="B8" s="488" t="s">
        <v>1160</v>
      </c>
      <c r="C8" s="488" t="s">
        <v>1161</v>
      </c>
      <c r="D8" s="489" t="s">
        <v>700</v>
      </c>
      <c r="E8" s="668" t="s">
        <v>1160</v>
      </c>
      <c r="F8" s="668" t="s">
        <v>1161</v>
      </c>
      <c r="G8" s="668" t="s">
        <v>1160</v>
      </c>
      <c r="H8" s="668" t="s">
        <v>1161</v>
      </c>
      <c r="I8" s="489" t="s">
        <v>700</v>
      </c>
      <c r="J8" s="668" t="s">
        <v>1160</v>
      </c>
      <c r="K8" s="668" t="s">
        <v>1161</v>
      </c>
      <c r="L8" s="668" t="s">
        <v>1160</v>
      </c>
      <c r="M8" s="668" t="s">
        <v>1161</v>
      </c>
      <c r="N8" s="489" t="s">
        <v>700</v>
      </c>
      <c r="O8" s="668" t="s">
        <v>1160</v>
      </c>
      <c r="P8" s="668" t="s">
        <v>1161</v>
      </c>
    </row>
    <row r="9" spans="1:16" ht="14.25" customHeight="1">
      <c r="A9" s="243" t="s">
        <v>1228</v>
      </c>
      <c r="B9" s="244">
        <v>0</v>
      </c>
      <c r="C9" s="244">
        <v>0</v>
      </c>
      <c r="D9" s="245" t="s">
        <v>1208</v>
      </c>
      <c r="E9" s="246" t="s">
        <v>1208</v>
      </c>
      <c r="F9" s="247" t="s">
        <v>1208</v>
      </c>
      <c r="G9" s="244">
        <v>74726.022459999993</v>
      </c>
      <c r="H9" s="244">
        <v>78741.758000000002</v>
      </c>
      <c r="I9" s="245">
        <v>105.37390000000001</v>
      </c>
      <c r="J9" s="246">
        <v>7.1994042741182471E-2</v>
      </c>
      <c r="K9" s="247">
        <v>7.1599999999999997E-2</v>
      </c>
      <c r="L9" s="244">
        <v>74726.022459999993</v>
      </c>
      <c r="M9" s="244">
        <v>78741.758000000002</v>
      </c>
      <c r="N9" s="248">
        <v>105.37390000000001</v>
      </c>
      <c r="O9" s="249">
        <v>1.8135662389022599E-2</v>
      </c>
      <c r="P9" s="247">
        <v>0.02</v>
      </c>
    </row>
    <row r="10" spans="1:16" ht="14.25" customHeight="1">
      <c r="A10" s="243" t="s">
        <v>1229</v>
      </c>
      <c r="B10" s="244">
        <v>336161.23748000001</v>
      </c>
      <c r="C10" s="244">
        <v>330646.64331000001</v>
      </c>
      <c r="D10" s="245">
        <v>98.359499999999997</v>
      </c>
      <c r="E10" s="246">
        <v>0.10905672777821342</v>
      </c>
      <c r="F10" s="247">
        <v>0.1167</v>
      </c>
      <c r="G10" s="244">
        <v>205116.23894000001</v>
      </c>
      <c r="H10" s="244">
        <v>265754.31806999998</v>
      </c>
      <c r="I10" s="245">
        <v>129.56280000000001</v>
      </c>
      <c r="J10" s="246">
        <v>0.1976171992970942</v>
      </c>
      <c r="K10" s="247">
        <v>0.24149999999999999</v>
      </c>
      <c r="L10" s="244">
        <v>541277.47641999996</v>
      </c>
      <c r="M10" s="244">
        <v>596400.96137999999</v>
      </c>
      <c r="N10" s="248">
        <v>110.184</v>
      </c>
      <c r="O10" s="249">
        <v>0.13136555711084294</v>
      </c>
      <c r="P10" s="247">
        <v>0.15160000000000001</v>
      </c>
    </row>
    <row r="11" spans="1:16" ht="14.25" customHeight="1">
      <c r="A11" s="243" t="s">
        <v>1230</v>
      </c>
      <c r="B11" s="244">
        <v>94884.708569999988</v>
      </c>
      <c r="C11" s="244">
        <v>92547.90969</v>
      </c>
      <c r="D11" s="245">
        <v>97.537199999999999</v>
      </c>
      <c r="E11" s="246">
        <v>3.078229932280413E-2</v>
      </c>
      <c r="F11" s="247">
        <v>3.27E-2</v>
      </c>
      <c r="G11" s="244">
        <v>72233.126140000008</v>
      </c>
      <c r="H11" s="244">
        <v>71900.680529999998</v>
      </c>
      <c r="I11" s="245">
        <v>99.5398</v>
      </c>
      <c r="J11" s="246">
        <v>6.9592286588464905E-2</v>
      </c>
      <c r="K11" s="247">
        <v>6.5299999999999997E-2</v>
      </c>
      <c r="L11" s="244">
        <v>167117.83471</v>
      </c>
      <c r="M11" s="244">
        <v>164448.59022000001</v>
      </c>
      <c r="N11" s="248">
        <v>98.402799999999999</v>
      </c>
      <c r="O11" s="249">
        <v>4.0558730810373214E-2</v>
      </c>
      <c r="P11" s="247">
        <v>4.1799999999999997E-2</v>
      </c>
    </row>
    <row r="12" spans="1:16" ht="14.25" customHeight="1">
      <c r="A12" s="243" t="s">
        <v>1231</v>
      </c>
      <c r="B12" s="244">
        <v>25774.985420000001</v>
      </c>
      <c r="C12" s="244">
        <v>23369.49252</v>
      </c>
      <c r="D12" s="245">
        <v>90.667299999999997</v>
      </c>
      <c r="E12" s="246">
        <v>8.361867029965336E-3</v>
      </c>
      <c r="F12" s="247">
        <v>8.3000000000000001E-3</v>
      </c>
      <c r="G12" s="244">
        <v>0</v>
      </c>
      <c r="H12" s="244">
        <v>0</v>
      </c>
      <c r="I12" s="245" t="s">
        <v>1208</v>
      </c>
      <c r="J12" s="245" t="s">
        <v>1208</v>
      </c>
      <c r="K12" s="247" t="s">
        <v>1208</v>
      </c>
      <c r="L12" s="244">
        <v>25774.985420000001</v>
      </c>
      <c r="M12" s="244">
        <v>23369.49252</v>
      </c>
      <c r="N12" s="248">
        <v>90.667299999999997</v>
      </c>
      <c r="O12" s="249">
        <v>6.2554705612669105E-3</v>
      </c>
      <c r="P12" s="247">
        <v>5.8999999999999999E-3</v>
      </c>
    </row>
    <row r="13" spans="1:16" ht="14.25" customHeight="1">
      <c r="A13" s="243" t="s">
        <v>1232</v>
      </c>
      <c r="B13" s="244">
        <v>1238076.16127</v>
      </c>
      <c r="C13" s="244">
        <v>1071152.1378300001</v>
      </c>
      <c r="D13" s="245">
        <v>86.517499999999998</v>
      </c>
      <c r="E13" s="246">
        <v>0.40165408689141596</v>
      </c>
      <c r="F13" s="247">
        <v>0.37819999999999998</v>
      </c>
      <c r="G13" s="244">
        <v>145282.59981000001</v>
      </c>
      <c r="H13" s="244">
        <v>147045.30408999999</v>
      </c>
      <c r="I13" s="245">
        <v>101.2133</v>
      </c>
      <c r="J13" s="246">
        <v>0.13997107508124218</v>
      </c>
      <c r="K13" s="247">
        <v>0.1336</v>
      </c>
      <c r="L13" s="244">
        <v>1383358.7610799999</v>
      </c>
      <c r="M13" s="244">
        <v>1218197.4419200001</v>
      </c>
      <c r="N13" s="248">
        <v>88.0608</v>
      </c>
      <c r="O13" s="249">
        <v>0.33573481670689553</v>
      </c>
      <c r="P13" s="247">
        <v>0.30969999999999998</v>
      </c>
    </row>
    <row r="14" spans="1:16" ht="14.25" customHeight="1">
      <c r="A14" s="243" t="s">
        <v>1233</v>
      </c>
      <c r="B14" s="244">
        <v>46520.841489999999</v>
      </c>
      <c r="C14" s="244">
        <v>61116.541149999997</v>
      </c>
      <c r="D14" s="245">
        <v>131.37450000000001</v>
      </c>
      <c r="E14" s="246">
        <v>1.5092194401771827E-2</v>
      </c>
      <c r="F14" s="247">
        <v>2.1600000000000001E-2</v>
      </c>
      <c r="G14" s="244">
        <v>0</v>
      </c>
      <c r="H14" s="244">
        <v>0</v>
      </c>
      <c r="I14" s="245" t="s">
        <v>1208</v>
      </c>
      <c r="J14" s="246" t="s">
        <v>1208</v>
      </c>
      <c r="K14" s="247" t="s">
        <v>1208</v>
      </c>
      <c r="L14" s="244">
        <v>46520.841489999999</v>
      </c>
      <c r="M14" s="244">
        <v>61116.541149999997</v>
      </c>
      <c r="N14" s="248">
        <v>131.37450000000001</v>
      </c>
      <c r="O14" s="249">
        <v>1.1290394531135268E-2</v>
      </c>
      <c r="P14" s="247">
        <v>1.55E-2</v>
      </c>
    </row>
    <row r="15" spans="1:16" ht="14.25" customHeight="1">
      <c r="A15" s="243" t="s">
        <v>1234</v>
      </c>
      <c r="B15" s="244">
        <v>948.93002000000001</v>
      </c>
      <c r="C15" s="244">
        <v>4075.6908199999998</v>
      </c>
      <c r="D15" s="245">
        <v>429.50380000000001</v>
      </c>
      <c r="E15" s="246">
        <v>3.0784989860073209E-4</v>
      </c>
      <c r="F15" s="247">
        <v>1.4E-3</v>
      </c>
      <c r="G15" s="244">
        <v>0</v>
      </c>
      <c r="H15" s="244">
        <v>0</v>
      </c>
      <c r="I15" s="245" t="s">
        <v>1208</v>
      </c>
      <c r="J15" s="246" t="s">
        <v>1208</v>
      </c>
      <c r="K15" s="247" t="s">
        <v>1208</v>
      </c>
      <c r="L15" s="244">
        <v>948.93002000000001</v>
      </c>
      <c r="M15" s="244">
        <v>4075.6908199999998</v>
      </c>
      <c r="N15" s="248">
        <v>429.50380000000001</v>
      </c>
      <c r="O15" s="249">
        <v>2.3030095684191547E-4</v>
      </c>
      <c r="P15" s="247">
        <v>1E-3</v>
      </c>
    </row>
    <row r="16" spans="1:16" ht="14.25" customHeight="1">
      <c r="A16" s="243" t="s">
        <v>1235</v>
      </c>
      <c r="B16" s="244">
        <v>0</v>
      </c>
      <c r="C16" s="244">
        <v>0</v>
      </c>
      <c r="D16" s="245" t="s">
        <v>1208</v>
      </c>
      <c r="E16" s="246" t="s">
        <v>1208</v>
      </c>
      <c r="F16" s="247" t="s">
        <v>1208</v>
      </c>
      <c r="G16" s="244">
        <v>12561.73805</v>
      </c>
      <c r="H16" s="244">
        <v>736.78363000000002</v>
      </c>
      <c r="I16" s="245">
        <v>5.8653000000000004</v>
      </c>
      <c r="J16" s="246">
        <v>1.2102481522542398E-2</v>
      </c>
      <c r="K16" s="247">
        <v>6.9999999999999999E-4</v>
      </c>
      <c r="L16" s="244">
        <v>12561.73805</v>
      </c>
      <c r="M16" s="244">
        <v>736.78363000000002</v>
      </c>
      <c r="N16" s="248">
        <v>5.8653000000000004</v>
      </c>
      <c r="O16" s="249">
        <v>3.0486761210405141E-3</v>
      </c>
      <c r="P16" s="247">
        <v>2.0000000000000001E-4</v>
      </c>
    </row>
    <row r="17" spans="1:16" ht="14.25" customHeight="1">
      <c r="A17" s="243" t="s">
        <v>1236</v>
      </c>
      <c r="B17" s="244">
        <v>0</v>
      </c>
      <c r="C17" s="244">
        <v>0</v>
      </c>
      <c r="D17" s="245" t="s">
        <v>1208</v>
      </c>
      <c r="E17" s="246" t="s">
        <v>1208</v>
      </c>
      <c r="F17" s="247" t="s">
        <v>1208</v>
      </c>
      <c r="G17" s="244">
        <v>53440.826939999999</v>
      </c>
      <c r="H17" s="244">
        <v>75304.778940000004</v>
      </c>
      <c r="I17" s="245">
        <v>140.91249999999999</v>
      </c>
      <c r="J17" s="246">
        <v>5.1487032926206891E-2</v>
      </c>
      <c r="K17" s="247">
        <v>6.8400000000000002E-2</v>
      </c>
      <c r="L17" s="244">
        <v>53440.826939999999</v>
      </c>
      <c r="M17" s="244">
        <v>75304.778940000004</v>
      </c>
      <c r="N17" s="248">
        <v>140.91249999999999</v>
      </c>
      <c r="O17" s="249">
        <v>1.2969843212153003E-2</v>
      </c>
      <c r="P17" s="247">
        <v>1.9099999999999999E-2</v>
      </c>
    </row>
    <row r="18" spans="1:16" ht="14.25" customHeight="1">
      <c r="A18" s="243" t="s">
        <v>1237</v>
      </c>
      <c r="B18" s="244">
        <v>381135.86653</v>
      </c>
      <c r="C18" s="244">
        <v>356144.09726999997</v>
      </c>
      <c r="D18" s="245">
        <v>93.442800000000005</v>
      </c>
      <c r="E18" s="246">
        <v>0.12364730316400217</v>
      </c>
      <c r="F18" s="247">
        <v>0.12570000000000001</v>
      </c>
      <c r="G18" s="244">
        <v>0</v>
      </c>
      <c r="H18" s="244">
        <v>0</v>
      </c>
      <c r="I18" s="245" t="s">
        <v>1208</v>
      </c>
      <c r="J18" s="246" t="s">
        <v>1208</v>
      </c>
      <c r="K18" s="247" t="s">
        <v>1208</v>
      </c>
      <c r="L18" s="244">
        <v>381135.86653</v>
      </c>
      <c r="M18" s="244">
        <v>356144.09726999997</v>
      </c>
      <c r="N18" s="248">
        <v>93.442800000000005</v>
      </c>
      <c r="O18" s="249">
        <v>9.2499924018244875E-2</v>
      </c>
      <c r="P18" s="247">
        <v>9.06E-2</v>
      </c>
    </row>
    <row r="19" spans="1:16" ht="14.25" customHeight="1">
      <c r="A19" s="243" t="s">
        <v>1238</v>
      </c>
      <c r="B19" s="244">
        <v>94812.04148</v>
      </c>
      <c r="C19" s="244">
        <v>107646.00634000001</v>
      </c>
      <c r="D19" s="245">
        <v>113.53619999999999</v>
      </c>
      <c r="E19" s="246">
        <v>3.0758724816974808E-2</v>
      </c>
      <c r="F19" s="247">
        <v>3.7999999999999999E-2</v>
      </c>
      <c r="G19" s="244">
        <v>49577.863799999999</v>
      </c>
      <c r="H19" s="244">
        <v>49738.207299999995</v>
      </c>
      <c r="I19" s="245">
        <v>100.32340000000001</v>
      </c>
      <c r="J19" s="246">
        <v>4.7765299529281588E-2</v>
      </c>
      <c r="K19" s="247">
        <v>4.5199999999999997E-2</v>
      </c>
      <c r="L19" s="244">
        <v>144389.90528000001</v>
      </c>
      <c r="M19" s="244">
        <v>157384.21363999997</v>
      </c>
      <c r="N19" s="248">
        <v>108.9995</v>
      </c>
      <c r="O19" s="249">
        <v>3.5042766740899969E-2</v>
      </c>
      <c r="P19" s="247">
        <v>0.04</v>
      </c>
    </row>
    <row r="20" spans="1:16" ht="14.25" customHeight="1">
      <c r="A20" s="243" t="s">
        <v>1239</v>
      </c>
      <c r="B20" s="244">
        <v>58518.388610000002</v>
      </c>
      <c r="C20" s="244">
        <v>65341.690750000002</v>
      </c>
      <c r="D20" s="245">
        <v>111.6601</v>
      </c>
      <c r="E20" s="246">
        <v>1.8984413623953783E-2</v>
      </c>
      <c r="F20" s="247">
        <v>2.3099999999999999E-2</v>
      </c>
      <c r="G20" s="244">
        <v>99301.316919999997</v>
      </c>
      <c r="H20" s="244">
        <v>97776.696420000007</v>
      </c>
      <c r="I20" s="245">
        <v>98.464699999999993</v>
      </c>
      <c r="J20" s="245">
        <v>9.5670865640159294E-2</v>
      </c>
      <c r="K20" s="247">
        <v>8.8900000000000007E-2</v>
      </c>
      <c r="L20" s="244">
        <v>157819.70553000001</v>
      </c>
      <c r="M20" s="244">
        <v>163118.38716999997</v>
      </c>
      <c r="N20" s="248">
        <v>103.3574</v>
      </c>
      <c r="O20" s="249">
        <v>3.8302117570343429E-2</v>
      </c>
      <c r="P20" s="247">
        <v>4.1500000000000002E-2</v>
      </c>
    </row>
    <row r="21" spans="1:16" ht="14.25" customHeight="1">
      <c r="A21" s="243" t="s">
        <v>1240</v>
      </c>
      <c r="B21" s="244">
        <v>27946.247199999998</v>
      </c>
      <c r="C21" s="244">
        <v>0</v>
      </c>
      <c r="D21" s="245" t="s">
        <v>1208</v>
      </c>
      <c r="E21" s="246">
        <v>9.0662632496240261E-3</v>
      </c>
      <c r="F21" s="247" t="s">
        <v>1208</v>
      </c>
      <c r="G21" s="244">
        <v>46580.800259999996</v>
      </c>
      <c r="H21" s="244">
        <v>0</v>
      </c>
      <c r="I21" s="245" t="s">
        <v>1208</v>
      </c>
      <c r="J21" s="245">
        <v>4.4877808485417989E-2</v>
      </c>
      <c r="K21" s="247" t="s">
        <v>1208</v>
      </c>
      <c r="L21" s="244">
        <v>74527.047459999987</v>
      </c>
      <c r="M21" s="244">
        <v>0</v>
      </c>
      <c r="N21" s="248" t="s">
        <v>1208</v>
      </c>
      <c r="O21" s="249">
        <v>1.8087372070535658E-2</v>
      </c>
      <c r="P21" s="247" t="s">
        <v>1208</v>
      </c>
    </row>
    <row r="22" spans="1:16" ht="14.25" customHeight="1">
      <c r="A22" s="243" t="s">
        <v>1241</v>
      </c>
      <c r="B22" s="244">
        <v>83833.818930000009</v>
      </c>
      <c r="C22" s="244">
        <v>80247.800770000002</v>
      </c>
      <c r="D22" s="245">
        <v>95.722499999999997</v>
      </c>
      <c r="E22" s="246">
        <v>2.7197192746534284E-2</v>
      </c>
      <c r="F22" s="247">
        <v>2.8299999999999999E-2</v>
      </c>
      <c r="G22" s="244">
        <v>0</v>
      </c>
      <c r="H22" s="244">
        <v>0</v>
      </c>
      <c r="I22" s="245" t="s">
        <v>1208</v>
      </c>
      <c r="J22" s="245" t="s">
        <v>1208</v>
      </c>
      <c r="K22" s="247" t="s">
        <v>1208</v>
      </c>
      <c r="L22" s="244">
        <v>83833.818930000009</v>
      </c>
      <c r="M22" s="244">
        <v>80247.800770000002</v>
      </c>
      <c r="N22" s="248">
        <v>95.722499999999997</v>
      </c>
      <c r="O22" s="249">
        <v>2.0346082754649164E-2</v>
      </c>
      <c r="P22" s="247">
        <v>2.0400000000000001E-2</v>
      </c>
    </row>
    <row r="23" spans="1:16" ht="14.25" customHeight="1">
      <c r="A23" s="243" t="s">
        <v>1242</v>
      </c>
      <c r="B23" s="244">
        <v>3184.7128299999999</v>
      </c>
      <c r="C23" s="244">
        <v>3954.7075399999999</v>
      </c>
      <c r="D23" s="245">
        <v>124.1778</v>
      </c>
      <c r="E23" s="246">
        <v>1.033177896287811E-3</v>
      </c>
      <c r="F23" s="247">
        <v>1.4E-3</v>
      </c>
      <c r="G23" s="244">
        <v>0</v>
      </c>
      <c r="H23" s="244">
        <v>0</v>
      </c>
      <c r="I23" s="245" t="s">
        <v>1208</v>
      </c>
      <c r="J23" s="245" t="s">
        <v>1208</v>
      </c>
      <c r="K23" s="247" t="s">
        <v>1208</v>
      </c>
      <c r="L23" s="244">
        <v>3184.7128299999999</v>
      </c>
      <c r="M23" s="244">
        <v>3954.7075399999999</v>
      </c>
      <c r="N23" s="248">
        <v>124.1778</v>
      </c>
      <c r="O23" s="249">
        <v>7.7291517452016578E-4</v>
      </c>
      <c r="P23" s="247">
        <v>1E-3</v>
      </c>
    </row>
    <row r="24" spans="1:16" ht="14.25" customHeight="1">
      <c r="A24" s="243" t="s">
        <v>1243</v>
      </c>
      <c r="B24" s="244">
        <v>16585.491750000001</v>
      </c>
      <c r="C24" s="244">
        <v>17650.569059999998</v>
      </c>
      <c r="D24" s="245">
        <v>106.4217</v>
      </c>
      <c r="E24" s="246">
        <v>5.3806306533339295E-3</v>
      </c>
      <c r="F24" s="247">
        <v>6.1999999999999998E-3</v>
      </c>
      <c r="G24" s="244">
        <v>0</v>
      </c>
      <c r="H24" s="244">
        <v>0</v>
      </c>
      <c r="I24" s="245" t="s">
        <v>1208</v>
      </c>
      <c r="J24" s="246" t="s">
        <v>1208</v>
      </c>
      <c r="K24" s="247" t="s">
        <v>1208</v>
      </c>
      <c r="L24" s="244">
        <v>16585.491750000001</v>
      </c>
      <c r="M24" s="244">
        <v>17650.569059999998</v>
      </c>
      <c r="N24" s="248">
        <v>106.4217</v>
      </c>
      <c r="O24" s="249">
        <v>4.0252226604852222E-3</v>
      </c>
      <c r="P24" s="247">
        <v>4.4999999999999997E-3</v>
      </c>
    </row>
    <row r="25" spans="1:16" ht="14.25" customHeight="1">
      <c r="A25" s="243" t="s">
        <v>1244</v>
      </c>
      <c r="B25" s="244">
        <v>252243.10201</v>
      </c>
      <c r="C25" s="244">
        <v>230993.28107</v>
      </c>
      <c r="D25" s="245">
        <v>91.575699999999998</v>
      </c>
      <c r="E25" s="246">
        <v>8.1832181235569526E-2</v>
      </c>
      <c r="F25" s="247">
        <v>8.1500000000000003E-2</v>
      </c>
      <c r="G25" s="244">
        <v>0</v>
      </c>
      <c r="H25" s="244">
        <v>0</v>
      </c>
      <c r="I25" s="245" t="s">
        <v>1208</v>
      </c>
      <c r="J25" s="246" t="s">
        <v>1208</v>
      </c>
      <c r="K25" s="247" t="s">
        <v>1208</v>
      </c>
      <c r="L25" s="244">
        <v>252243.10201</v>
      </c>
      <c r="M25" s="244">
        <v>230993.28107</v>
      </c>
      <c r="N25" s="248">
        <v>91.575699999999998</v>
      </c>
      <c r="O25" s="249">
        <v>6.1218242152014428E-2</v>
      </c>
      <c r="P25" s="247">
        <v>5.8700000000000002E-2</v>
      </c>
    </row>
    <row r="26" spans="1:16" ht="14.25" customHeight="1">
      <c r="A26" s="243" t="s">
        <v>1245</v>
      </c>
      <c r="B26" s="244">
        <v>0</v>
      </c>
      <c r="C26" s="244">
        <v>0</v>
      </c>
      <c r="D26" s="245" t="s">
        <v>1208</v>
      </c>
      <c r="E26" s="246" t="s">
        <v>1208</v>
      </c>
      <c r="F26" s="247" t="s">
        <v>1208</v>
      </c>
      <c r="G26" s="244">
        <v>5615.3565099999996</v>
      </c>
      <c r="H26" s="244">
        <v>6260.2189699999999</v>
      </c>
      <c r="I26" s="245">
        <v>111.48390000000001</v>
      </c>
      <c r="J26" s="246">
        <v>5.4100593512028507E-3</v>
      </c>
      <c r="K26" s="247">
        <v>5.7000000000000002E-3</v>
      </c>
      <c r="L26" s="244">
        <v>5615.3565099999996</v>
      </c>
      <c r="M26" s="244">
        <v>6260.2189699999999</v>
      </c>
      <c r="N26" s="248">
        <v>111.48390000000001</v>
      </c>
      <c r="O26" s="249">
        <v>1.3628212302330565E-3</v>
      </c>
      <c r="P26" s="247">
        <v>1.6000000000000001E-3</v>
      </c>
    </row>
    <row r="27" spans="1:16" ht="14.25" customHeight="1">
      <c r="A27" s="243" t="s">
        <v>1246</v>
      </c>
      <c r="B27" s="244">
        <v>13873.984550000001</v>
      </c>
      <c r="C27" s="244">
        <v>12197.554910000001</v>
      </c>
      <c r="D27" s="245">
        <v>87.916700000000006</v>
      </c>
      <c r="E27" s="246">
        <v>4.5009691409126501E-3</v>
      </c>
      <c r="F27" s="247">
        <v>4.3E-3</v>
      </c>
      <c r="G27" s="244">
        <v>96360.547099999996</v>
      </c>
      <c r="H27" s="244">
        <v>94175.958670000007</v>
      </c>
      <c r="I27" s="245">
        <v>97.732900000000001</v>
      </c>
      <c r="J27" s="246">
        <v>9.2837610220651456E-2</v>
      </c>
      <c r="K27" s="247">
        <v>8.5599999999999996E-2</v>
      </c>
      <c r="L27" s="244">
        <v>110234.53165</v>
      </c>
      <c r="M27" s="244">
        <v>106373.51358</v>
      </c>
      <c r="N27" s="248">
        <v>96.497500000000002</v>
      </c>
      <c r="O27" s="249">
        <v>2.6753414457280439E-2</v>
      </c>
      <c r="P27" s="247">
        <v>2.7E-2</v>
      </c>
    </row>
    <row r="28" spans="1:16" ht="14.25" customHeight="1">
      <c r="A28" s="243" t="s">
        <v>1247</v>
      </c>
      <c r="B28" s="244">
        <v>0</v>
      </c>
      <c r="C28" s="244">
        <v>0</v>
      </c>
      <c r="D28" s="245" t="s">
        <v>1208</v>
      </c>
      <c r="E28" s="246" t="s">
        <v>1208</v>
      </c>
      <c r="F28" s="247" t="s">
        <v>1208</v>
      </c>
      <c r="G28" s="244">
        <v>18489.400420000002</v>
      </c>
      <c r="H28" s="244">
        <v>16597.933290000001</v>
      </c>
      <c r="I28" s="245">
        <v>89.77</v>
      </c>
      <c r="J28" s="246">
        <v>1.781342884680975E-2</v>
      </c>
      <c r="K28" s="247">
        <v>1.5100000000000001E-2</v>
      </c>
      <c r="L28" s="244">
        <v>18489.400420000002</v>
      </c>
      <c r="M28" s="244">
        <v>16597.933290000001</v>
      </c>
      <c r="N28" s="248">
        <v>89.77</v>
      </c>
      <c r="O28" s="249">
        <v>4.4872925488850211E-3</v>
      </c>
      <c r="P28" s="247">
        <v>4.1999999999999997E-3</v>
      </c>
    </row>
    <row r="29" spans="1:16" ht="14.25" customHeight="1">
      <c r="A29" s="243" t="s">
        <v>1248</v>
      </c>
      <c r="B29" s="244">
        <v>55722.576999999997</v>
      </c>
      <c r="C29" s="244">
        <v>25591.008000000002</v>
      </c>
      <c r="D29" s="245">
        <v>45.925699999999999</v>
      </c>
      <c r="E29" s="246">
        <v>1.8077402250612204E-2</v>
      </c>
      <c r="F29" s="247">
        <v>8.9999999999999993E-3</v>
      </c>
      <c r="G29" s="244">
        <v>0</v>
      </c>
      <c r="H29" s="244">
        <v>0</v>
      </c>
      <c r="I29" s="245" t="s">
        <v>1208</v>
      </c>
      <c r="J29" s="246" t="s">
        <v>1208</v>
      </c>
      <c r="K29" s="247" t="s">
        <v>1208</v>
      </c>
      <c r="L29" s="244">
        <v>55722.576999999997</v>
      </c>
      <c r="M29" s="244">
        <v>25591.008000000002</v>
      </c>
      <c r="N29" s="248">
        <v>45.925699999999999</v>
      </c>
      <c r="O29" s="249">
        <v>1.3523613470250747E-2</v>
      </c>
      <c r="P29" s="247">
        <v>6.4999999999999997E-3</v>
      </c>
    </row>
    <row r="30" spans="1:16" ht="14.25" customHeight="1">
      <c r="A30" s="243" t="s">
        <v>1249</v>
      </c>
      <c r="B30" s="244">
        <v>146796.47404</v>
      </c>
      <c r="C30" s="244">
        <v>123637.51859000001</v>
      </c>
      <c r="D30" s="245">
        <v>84.223799999999997</v>
      </c>
      <c r="E30" s="246">
        <v>4.7623406042269584E-2</v>
      </c>
      <c r="F30" s="247">
        <v>4.36E-2</v>
      </c>
      <c r="G30" s="244">
        <v>27277.311539999999</v>
      </c>
      <c r="H30" s="244">
        <v>25586.706409999999</v>
      </c>
      <c r="I30" s="245">
        <v>93.802199999999999</v>
      </c>
      <c r="J30" s="246">
        <v>2.6280054366957802E-2</v>
      </c>
      <c r="K30" s="247">
        <v>2.3300000000000001E-2</v>
      </c>
      <c r="L30" s="244">
        <v>174073.78558000003</v>
      </c>
      <c r="M30" s="244">
        <v>149224.22500000001</v>
      </c>
      <c r="N30" s="248">
        <v>85.724699999999999</v>
      </c>
      <c r="O30" s="249">
        <v>4.2246908133613932E-2</v>
      </c>
      <c r="P30" s="247">
        <v>3.7900000000000003E-2</v>
      </c>
    </row>
    <row r="31" spans="1:16" ht="14.25" customHeight="1">
      <c r="A31" s="243" t="s">
        <v>1250</v>
      </c>
      <c r="B31" s="244">
        <v>63702.954490000004</v>
      </c>
      <c r="C31" s="244">
        <v>65168.941279999999</v>
      </c>
      <c r="D31" s="245">
        <v>102.3013</v>
      </c>
      <c r="E31" s="246">
        <v>2.0666379677095208E-2</v>
      </c>
      <c r="F31" s="247">
        <v>2.3E-2</v>
      </c>
      <c r="G31" s="244">
        <v>51219.696659999994</v>
      </c>
      <c r="H31" s="244">
        <v>47556.998140000003</v>
      </c>
      <c r="I31" s="245">
        <v>92.849000000000004</v>
      </c>
      <c r="J31" s="246">
        <v>4.9347107060386163E-2</v>
      </c>
      <c r="K31" s="247">
        <v>4.3200000000000002E-2</v>
      </c>
      <c r="L31" s="244">
        <v>114922.65115000001</v>
      </c>
      <c r="M31" s="244">
        <v>112725.93942</v>
      </c>
      <c r="N31" s="248">
        <v>98.088499999999996</v>
      </c>
      <c r="O31" s="249">
        <v>2.7891199524549406E-2</v>
      </c>
      <c r="P31" s="247">
        <v>2.87E-2</v>
      </c>
    </row>
    <row r="32" spans="1:16" ht="14.25" customHeight="1">
      <c r="A32" s="243" t="s">
        <v>1251</v>
      </c>
      <c r="B32" s="244">
        <v>30809.578550000002</v>
      </c>
      <c r="C32" s="244">
        <v>26882.176210000001</v>
      </c>
      <c r="D32" s="245">
        <v>87.252700000000004</v>
      </c>
      <c r="E32" s="246">
        <v>9.9951792362399806E-3</v>
      </c>
      <c r="F32" s="247">
        <v>9.4999999999999998E-3</v>
      </c>
      <c r="G32" s="244">
        <v>0</v>
      </c>
      <c r="H32" s="244">
        <v>0</v>
      </c>
      <c r="I32" s="245" t="s">
        <v>1208</v>
      </c>
      <c r="J32" s="246" t="s">
        <v>1208</v>
      </c>
      <c r="K32" s="247" t="s">
        <v>1208</v>
      </c>
      <c r="L32" s="244">
        <v>30809.578550000002</v>
      </c>
      <c r="M32" s="244">
        <v>26882.176210000001</v>
      </c>
      <c r="N32" s="248">
        <v>87.252700000000004</v>
      </c>
      <c r="O32" s="249">
        <v>7.4773431869730022E-3</v>
      </c>
      <c r="P32" s="247">
        <v>6.7999999999999996E-3</v>
      </c>
    </row>
    <row r="33" spans="1:16" ht="14.25" customHeight="1">
      <c r="A33" s="243" t="s">
        <v>1252</v>
      </c>
      <c r="B33" s="244">
        <v>0</v>
      </c>
      <c r="C33" s="244">
        <v>0</v>
      </c>
      <c r="D33" s="245" t="s">
        <v>1208</v>
      </c>
      <c r="E33" s="246" t="s">
        <v>1208</v>
      </c>
      <c r="F33" s="247" t="s">
        <v>1208</v>
      </c>
      <c r="G33" s="244">
        <v>5203.3827799999999</v>
      </c>
      <c r="H33" s="244">
        <v>8008.5174200000001</v>
      </c>
      <c r="I33" s="245">
        <v>153.90979999999999</v>
      </c>
      <c r="J33" s="246">
        <v>5.0131473605808307E-3</v>
      </c>
      <c r="K33" s="247">
        <v>7.3000000000000001E-3</v>
      </c>
      <c r="L33" s="244">
        <v>5203.3827799999999</v>
      </c>
      <c r="M33" s="244">
        <v>8008.5174200000001</v>
      </c>
      <c r="N33" s="248">
        <v>153.90979999999999</v>
      </c>
      <c r="O33" s="249">
        <v>1.2628370984076845E-3</v>
      </c>
      <c r="P33" s="247">
        <v>2E-3</v>
      </c>
    </row>
    <row r="34" spans="1:16" ht="14.25" customHeight="1">
      <c r="A34" s="243" t="s">
        <v>1253</v>
      </c>
      <c r="B34" s="244">
        <v>110911.72613</v>
      </c>
      <c r="C34" s="244">
        <v>134203.43754000001</v>
      </c>
      <c r="D34" s="245">
        <v>121.00020000000001</v>
      </c>
      <c r="E34" s="246">
        <v>3.5981750943818454E-2</v>
      </c>
      <c r="F34" s="247">
        <v>4.7399999999999998E-2</v>
      </c>
      <c r="G34" s="244">
        <v>69000.99354000001</v>
      </c>
      <c r="H34" s="244">
        <v>106525.19056</v>
      </c>
      <c r="I34" s="245">
        <v>154.38210000000001</v>
      </c>
      <c r="J34" s="246">
        <v>6.6478320597914198E-2</v>
      </c>
      <c r="K34" s="247">
        <v>9.6799999999999997E-2</v>
      </c>
      <c r="L34" s="244">
        <v>179912.71966999999</v>
      </c>
      <c r="M34" s="244">
        <v>240728.6281</v>
      </c>
      <c r="N34" s="248">
        <v>133.803</v>
      </c>
      <c r="O34" s="249">
        <v>4.3663990615485329E-2</v>
      </c>
      <c r="P34" s="247">
        <v>6.1199999999999997E-2</v>
      </c>
    </row>
    <row r="35" spans="1:16" ht="14.25" customHeight="1">
      <c r="A35" s="243" t="s">
        <v>1254</v>
      </c>
      <c r="B35" s="244">
        <v>0</v>
      </c>
      <c r="C35" s="244">
        <v>0</v>
      </c>
      <c r="D35" s="245" t="s">
        <v>1208</v>
      </c>
      <c r="E35" s="246" t="s">
        <v>1208</v>
      </c>
      <c r="F35" s="247" t="s">
        <v>1208</v>
      </c>
      <c r="G35" s="244">
        <v>5960.0806399999992</v>
      </c>
      <c r="H35" s="244">
        <v>8749.1721699999998</v>
      </c>
      <c r="I35" s="245">
        <v>146.7962</v>
      </c>
      <c r="J35" s="246">
        <v>5.742180383904969E-3</v>
      </c>
      <c r="K35" s="247">
        <v>8.0000000000000002E-3</v>
      </c>
      <c r="L35" s="244">
        <v>5960.0806399999992</v>
      </c>
      <c r="M35" s="244">
        <v>8749.1721699999998</v>
      </c>
      <c r="N35" s="248">
        <v>146.7962</v>
      </c>
      <c r="O35" s="249">
        <v>1.4464841930566974E-3</v>
      </c>
      <c r="P35" s="247">
        <v>2.2000000000000001E-3</v>
      </c>
    </row>
    <row r="36" spans="1:16" ht="18.75" customHeight="1">
      <c r="A36" s="634" t="s">
        <v>405</v>
      </c>
      <c r="B36" s="490">
        <v>3082443.8283500005</v>
      </c>
      <c r="C36" s="490">
        <v>2832567.2046499997</v>
      </c>
      <c r="D36" s="491">
        <v>91.893554672373142</v>
      </c>
      <c r="E36" s="492">
        <v>1</v>
      </c>
      <c r="F36" s="493">
        <v>1</v>
      </c>
      <c r="G36" s="494">
        <v>1037947.3025100001</v>
      </c>
      <c r="H36" s="490">
        <v>1100459.2226099998</v>
      </c>
      <c r="I36" s="491">
        <v>106.02264873648511</v>
      </c>
      <c r="J36" s="492">
        <v>1</v>
      </c>
      <c r="K36" s="493">
        <v>1</v>
      </c>
      <c r="L36" s="495">
        <v>4120391.1308599995</v>
      </c>
      <c r="M36" s="496">
        <v>3933026.4272600003</v>
      </c>
      <c r="N36" s="497">
        <v>95.452744711619331</v>
      </c>
      <c r="O36" s="498">
        <v>1</v>
      </c>
      <c r="P36" s="493">
        <v>1</v>
      </c>
    </row>
    <row r="37" spans="1:16" ht="12.75" customHeight="1">
      <c r="A37" s="51" t="s">
        <v>694</v>
      </c>
    </row>
    <row r="38" spans="1:16" ht="12.75" customHeight="1"/>
    <row r="39" spans="1:16" ht="12.75" customHeight="1">
      <c r="A39" s="614" t="s">
        <v>907</v>
      </c>
    </row>
    <row r="40" spans="1:16" ht="12.75" customHeight="1">
      <c r="A40" s="615" t="s">
        <v>908</v>
      </c>
    </row>
    <row r="41" spans="1:16" ht="12.75" customHeight="1">
      <c r="A41" s="615" t="s">
        <v>909</v>
      </c>
    </row>
    <row r="42" spans="1:16" ht="12.75" customHeight="1">
      <c r="A42" s="384" t="s">
        <v>910</v>
      </c>
    </row>
    <row r="43" spans="1:16" ht="12.75" customHeight="1">
      <c r="A43" s="385" t="s">
        <v>911</v>
      </c>
    </row>
    <row r="44" spans="1:16" ht="12.75" customHeight="1">
      <c r="A44" s="385" t="s">
        <v>912</v>
      </c>
    </row>
    <row r="45" spans="1:16" ht="12.75" customHeight="1"/>
    <row r="46" spans="1:16" ht="12.75" customHeight="1">
      <c r="A46" s="83" t="s">
        <v>399</v>
      </c>
    </row>
    <row r="47" spans="1:16" ht="12.75" customHeight="1"/>
    <row r="48" spans="1:16" ht="12.75" customHeight="1"/>
    <row r="49" spans="16:16" ht="12.75" customHeight="1"/>
    <row r="50" spans="16:16" ht="12.75" customHeight="1"/>
    <row r="51" spans="16:16" ht="12.75" customHeight="1"/>
    <row r="52" spans="16:16" ht="12.75" customHeight="1"/>
    <row r="53" spans="16:16" ht="12.75" customHeight="1">
      <c r="P53" s="40" t="s">
        <v>556</v>
      </c>
    </row>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row r="64" spans="16:16" ht="12.75" customHeight="1"/>
    <row r="65"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6"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88"/>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9.85546875" customWidth="1"/>
    <col min="6" max="6" width="11.7109375" customWidth="1"/>
  </cols>
  <sheetData>
    <row r="1" spans="1:7" ht="12.75" customHeight="1">
      <c r="A1" s="559" t="s">
        <v>1162</v>
      </c>
    </row>
    <row r="2" spans="1:7" ht="12.75" customHeight="1">
      <c r="A2" s="142" t="s">
        <v>1163</v>
      </c>
    </row>
    <row r="3" spans="1:7" ht="12.75" customHeight="1"/>
    <row r="4" spans="1:7" ht="12.75" customHeight="1">
      <c r="B4" s="749" t="s">
        <v>631</v>
      </c>
      <c r="C4" s="750"/>
      <c r="D4" s="750"/>
      <c r="E4" s="750"/>
      <c r="F4" s="750"/>
    </row>
    <row r="5" spans="1:7">
      <c r="A5" s="754" t="s">
        <v>904</v>
      </c>
      <c r="B5" s="754" t="s">
        <v>701</v>
      </c>
      <c r="C5" s="755" t="s">
        <v>702</v>
      </c>
      <c r="D5" s="755"/>
      <c r="E5" s="752" t="s">
        <v>703</v>
      </c>
      <c r="F5" s="752"/>
    </row>
    <row r="6" spans="1:7" ht="65.25">
      <c r="A6" s="754"/>
      <c r="B6" s="754"/>
      <c r="C6" s="499" t="s">
        <v>903</v>
      </c>
      <c r="D6" s="499" t="s">
        <v>704</v>
      </c>
      <c r="E6" s="499" t="s">
        <v>705</v>
      </c>
      <c r="F6" s="499" t="s">
        <v>706</v>
      </c>
    </row>
    <row r="7" spans="1:7" ht="22.5">
      <c r="A7" s="250">
        <v>1</v>
      </c>
      <c r="B7" s="251" t="s">
        <v>707</v>
      </c>
      <c r="C7" s="252">
        <v>988501</v>
      </c>
      <c r="D7" s="252">
        <v>197731.09508</v>
      </c>
      <c r="E7" s="252">
        <v>7323</v>
      </c>
      <c r="F7" s="252">
        <v>50816.142270000004</v>
      </c>
      <c r="G7" s="96"/>
    </row>
    <row r="8" spans="1:7" ht="22.5">
      <c r="A8" s="250">
        <v>2</v>
      </c>
      <c r="B8" s="251" t="s">
        <v>708</v>
      </c>
      <c r="C8" s="252">
        <v>72509</v>
      </c>
      <c r="D8" s="252">
        <v>122370.29235999999</v>
      </c>
      <c r="E8" s="252">
        <v>236078</v>
      </c>
      <c r="F8" s="252">
        <v>63921.551939999998</v>
      </c>
      <c r="G8" s="96"/>
    </row>
    <row r="9" spans="1:7" ht="22.5">
      <c r="A9" s="250">
        <v>3</v>
      </c>
      <c r="B9" s="251" t="s">
        <v>709</v>
      </c>
      <c r="C9" s="252">
        <v>171595</v>
      </c>
      <c r="D9" s="252">
        <v>285681.62079000002</v>
      </c>
      <c r="E9" s="252">
        <v>41725</v>
      </c>
      <c r="F9" s="252">
        <v>249137.88531000001</v>
      </c>
      <c r="G9" s="96"/>
    </row>
    <row r="10" spans="1:7" ht="33.75">
      <c r="A10" s="250">
        <v>4</v>
      </c>
      <c r="B10" s="251" t="s">
        <v>710</v>
      </c>
      <c r="C10" s="252">
        <v>33</v>
      </c>
      <c r="D10" s="252">
        <v>4437.77106</v>
      </c>
      <c r="E10" s="252">
        <v>162</v>
      </c>
      <c r="F10" s="252">
        <v>614.00758999999994</v>
      </c>
    </row>
    <row r="11" spans="1:7" ht="22.5">
      <c r="A11" s="250">
        <v>5</v>
      </c>
      <c r="B11" s="253" t="s">
        <v>711</v>
      </c>
      <c r="C11" s="252">
        <v>54</v>
      </c>
      <c r="D11" s="252">
        <v>5213.4386500000001</v>
      </c>
      <c r="E11" s="252">
        <v>1</v>
      </c>
      <c r="F11" s="252">
        <v>10019.932119999999</v>
      </c>
    </row>
    <row r="12" spans="1:7" ht="22.5">
      <c r="A12" s="250">
        <v>6</v>
      </c>
      <c r="B12" s="251" t="s">
        <v>712</v>
      </c>
      <c r="C12" s="252">
        <v>7354</v>
      </c>
      <c r="D12" s="252">
        <v>107492.71068</v>
      </c>
      <c r="E12" s="252">
        <v>521</v>
      </c>
      <c r="F12" s="252">
        <v>40906.531139999999</v>
      </c>
    </row>
    <row r="13" spans="1:7" ht="22.5">
      <c r="A13" s="250">
        <v>7</v>
      </c>
      <c r="B13" s="251" t="s">
        <v>713</v>
      </c>
      <c r="C13" s="252">
        <v>7765</v>
      </c>
      <c r="D13" s="252">
        <v>24026.74554</v>
      </c>
      <c r="E13" s="252">
        <v>1823</v>
      </c>
      <c r="F13" s="252">
        <v>4136.6530699999994</v>
      </c>
    </row>
    <row r="14" spans="1:7" ht="22.5">
      <c r="A14" s="250">
        <v>8</v>
      </c>
      <c r="B14" s="251" t="s">
        <v>714</v>
      </c>
      <c r="C14" s="252">
        <v>215668</v>
      </c>
      <c r="D14" s="252">
        <v>307568.80309</v>
      </c>
      <c r="E14" s="252">
        <v>13205</v>
      </c>
      <c r="F14" s="252">
        <v>95079.107959999994</v>
      </c>
    </row>
    <row r="15" spans="1:7" ht="22.5">
      <c r="A15" s="250">
        <v>9</v>
      </c>
      <c r="B15" s="251" t="s">
        <v>715</v>
      </c>
      <c r="C15" s="252">
        <v>254334</v>
      </c>
      <c r="D15" s="252">
        <v>353489.05005999998</v>
      </c>
      <c r="E15" s="252">
        <v>31792</v>
      </c>
      <c r="F15" s="252">
        <v>154376.33956999998</v>
      </c>
    </row>
    <row r="16" spans="1:7" ht="33.75">
      <c r="A16" s="250">
        <v>10</v>
      </c>
      <c r="B16" s="251" t="s">
        <v>716</v>
      </c>
      <c r="C16" s="252">
        <v>966814</v>
      </c>
      <c r="D16" s="252">
        <v>1098613.8470099999</v>
      </c>
      <c r="E16" s="252">
        <v>31526</v>
      </c>
      <c r="F16" s="252">
        <v>409565.21217000001</v>
      </c>
    </row>
    <row r="17" spans="1:6" ht="33.75">
      <c r="A17" s="250">
        <v>11</v>
      </c>
      <c r="B17" s="251" t="s">
        <v>717</v>
      </c>
      <c r="C17" s="252">
        <v>79</v>
      </c>
      <c r="D17" s="252">
        <v>3011.5463</v>
      </c>
      <c r="E17" s="252">
        <v>0</v>
      </c>
      <c r="F17" s="252">
        <v>8.0313300000000005</v>
      </c>
    </row>
    <row r="18" spans="1:6" ht="22.5">
      <c r="A18" s="250">
        <v>12</v>
      </c>
      <c r="B18" s="251" t="s">
        <v>718</v>
      </c>
      <c r="C18" s="252">
        <v>11205</v>
      </c>
      <c r="D18" s="252">
        <v>26392.001539999997</v>
      </c>
      <c r="E18" s="252">
        <v>49</v>
      </c>
      <c r="F18" s="252">
        <v>1847.80269</v>
      </c>
    </row>
    <row r="19" spans="1:6" ht="22.5">
      <c r="A19" s="250">
        <v>13</v>
      </c>
      <c r="B19" s="251" t="s">
        <v>719</v>
      </c>
      <c r="C19" s="252">
        <v>67847</v>
      </c>
      <c r="D19" s="252">
        <v>149428.19297999999</v>
      </c>
      <c r="E19" s="252">
        <v>4472</v>
      </c>
      <c r="F19" s="252">
        <v>59480.795279999998</v>
      </c>
    </row>
    <row r="20" spans="1:6" ht="22.5">
      <c r="A20" s="250">
        <v>14</v>
      </c>
      <c r="B20" s="251" t="s">
        <v>720</v>
      </c>
      <c r="C20" s="252">
        <v>16159</v>
      </c>
      <c r="D20" s="252">
        <v>71915.884669999999</v>
      </c>
      <c r="E20" s="252">
        <v>1401</v>
      </c>
      <c r="F20" s="252">
        <v>15993.710439999999</v>
      </c>
    </row>
    <row r="21" spans="1:6" ht="22.5">
      <c r="A21" s="250">
        <v>15</v>
      </c>
      <c r="B21" s="251" t="s">
        <v>721</v>
      </c>
      <c r="C21" s="252">
        <v>365</v>
      </c>
      <c r="D21" s="252">
        <v>2873.5728399999998</v>
      </c>
      <c r="E21" s="252">
        <v>198</v>
      </c>
      <c r="F21" s="252">
        <v>1730.21783</v>
      </c>
    </row>
    <row r="22" spans="1:6" ht="22.5">
      <c r="A22" s="250">
        <v>16</v>
      </c>
      <c r="B22" s="251" t="s">
        <v>722</v>
      </c>
      <c r="C22" s="252">
        <v>80696</v>
      </c>
      <c r="D22" s="252">
        <v>47676.943979999996</v>
      </c>
      <c r="E22" s="252">
        <v>787</v>
      </c>
      <c r="F22" s="252">
        <v>7888.6799700000001</v>
      </c>
    </row>
    <row r="23" spans="1:6" ht="22.5">
      <c r="A23" s="250">
        <v>17</v>
      </c>
      <c r="B23" s="251" t="s">
        <v>723</v>
      </c>
      <c r="C23" s="252">
        <v>2321</v>
      </c>
      <c r="D23" s="252">
        <v>1009.0005699999999</v>
      </c>
      <c r="E23" s="252">
        <v>0</v>
      </c>
      <c r="F23" s="252">
        <v>87.209220000000002</v>
      </c>
    </row>
    <row r="24" spans="1:6" ht="22.5">
      <c r="A24" s="250">
        <v>18</v>
      </c>
      <c r="B24" s="251" t="s">
        <v>724</v>
      </c>
      <c r="C24" s="252">
        <v>118404</v>
      </c>
      <c r="D24" s="252">
        <v>23634.687449999998</v>
      </c>
      <c r="E24" s="252">
        <v>36626</v>
      </c>
      <c r="F24" s="252">
        <v>7117.1575000000003</v>
      </c>
    </row>
    <row r="25" spans="1:6" ht="22.5">
      <c r="A25" s="250">
        <v>19</v>
      </c>
      <c r="B25" s="251" t="s">
        <v>725</v>
      </c>
      <c r="C25" s="252">
        <v>783949</v>
      </c>
      <c r="D25" s="252">
        <v>975404.85375000001</v>
      </c>
      <c r="E25" s="252">
        <v>20058</v>
      </c>
      <c r="F25" s="252">
        <v>564741.38982000004</v>
      </c>
    </row>
    <row r="26" spans="1:6" ht="22.5">
      <c r="A26" s="250">
        <v>20</v>
      </c>
      <c r="B26" s="251" t="s">
        <v>726</v>
      </c>
      <c r="C26" s="252">
        <v>2022</v>
      </c>
      <c r="D26" s="252">
        <v>9512.1381899999997</v>
      </c>
      <c r="E26" s="252">
        <v>368</v>
      </c>
      <c r="F26" s="252">
        <v>3882.45426</v>
      </c>
    </row>
    <row r="27" spans="1:6" ht="33.75">
      <c r="A27" s="250">
        <v>21</v>
      </c>
      <c r="B27" s="251" t="s">
        <v>727</v>
      </c>
      <c r="C27" s="252">
        <v>655836</v>
      </c>
      <c r="D27" s="252">
        <v>61971.108479999995</v>
      </c>
      <c r="E27" s="252">
        <v>1803</v>
      </c>
      <c r="F27" s="252">
        <v>10629.85259</v>
      </c>
    </row>
    <row r="28" spans="1:6" ht="22.5">
      <c r="A28" s="250">
        <v>22</v>
      </c>
      <c r="B28" s="251" t="s">
        <v>728</v>
      </c>
      <c r="C28" s="252">
        <v>3796</v>
      </c>
      <c r="D28" s="252">
        <v>2665.6197700000002</v>
      </c>
      <c r="E28" s="252">
        <v>130</v>
      </c>
      <c r="F28" s="252">
        <v>3221.87806</v>
      </c>
    </row>
    <row r="29" spans="1:6" ht="45">
      <c r="A29" s="250">
        <v>23</v>
      </c>
      <c r="B29" s="251" t="s">
        <v>729</v>
      </c>
      <c r="C29" s="252">
        <v>45215</v>
      </c>
      <c r="D29" s="252">
        <v>50905.502420000004</v>
      </c>
      <c r="E29" s="252">
        <v>3031</v>
      </c>
      <c r="F29" s="252">
        <v>45282.721149999998</v>
      </c>
    </row>
    <row r="30" spans="1:6" ht="22.5">
      <c r="A30" s="250">
        <v>24</v>
      </c>
      <c r="B30" s="251" t="s">
        <v>730</v>
      </c>
      <c r="C30" s="252">
        <v>0</v>
      </c>
      <c r="D30" s="252">
        <v>0</v>
      </c>
      <c r="E30" s="252">
        <v>0</v>
      </c>
      <c r="F30" s="252">
        <v>0</v>
      </c>
    </row>
    <row r="31" spans="1:6" ht="22.5">
      <c r="A31" s="250">
        <v>25</v>
      </c>
      <c r="B31" s="251" t="s">
        <v>731</v>
      </c>
      <c r="C31" s="252">
        <v>0</v>
      </c>
      <c r="D31" s="252">
        <v>0</v>
      </c>
      <c r="E31" s="252">
        <v>0</v>
      </c>
      <c r="F31" s="252">
        <v>0</v>
      </c>
    </row>
    <row r="32" spans="1:6" ht="22.5">
      <c r="A32" s="500"/>
      <c r="B32" s="501" t="s">
        <v>732</v>
      </c>
      <c r="C32" s="502">
        <v>2981703</v>
      </c>
      <c r="D32" s="502">
        <v>2832567.2046500002</v>
      </c>
      <c r="E32" s="502">
        <v>407689</v>
      </c>
      <c r="F32" s="502">
        <v>1172726.9674000002</v>
      </c>
    </row>
    <row r="33" spans="1:7" ht="22.5">
      <c r="A33" s="500"/>
      <c r="B33" s="501" t="s">
        <v>733</v>
      </c>
      <c r="C33" s="502">
        <v>1490818</v>
      </c>
      <c r="D33" s="502">
        <v>1100459.2226099998</v>
      </c>
      <c r="E33" s="502">
        <v>25390</v>
      </c>
      <c r="F33" s="502">
        <v>627758.29587999999</v>
      </c>
    </row>
    <row r="34" spans="1:7">
      <c r="A34" s="500"/>
      <c r="B34" s="503" t="s">
        <v>734</v>
      </c>
      <c r="C34" s="504">
        <v>4472521</v>
      </c>
      <c r="D34" s="504">
        <v>3933026.4272600003</v>
      </c>
      <c r="E34" s="504">
        <v>433079</v>
      </c>
      <c r="F34" s="504">
        <v>1800485.2632800001</v>
      </c>
    </row>
    <row r="35" spans="1:7" ht="12.75" customHeight="1">
      <c r="A35" s="51" t="s">
        <v>736</v>
      </c>
    </row>
    <row r="36" spans="1:7" ht="12.75" customHeight="1"/>
    <row r="37" spans="1:7" ht="12.75" customHeight="1">
      <c r="A37" s="562" t="s">
        <v>557</v>
      </c>
    </row>
    <row r="38" spans="1:7" ht="12.75" customHeight="1">
      <c r="A38" s="141" t="s">
        <v>558</v>
      </c>
    </row>
    <row r="39" spans="1:7" ht="12.75" customHeight="1"/>
    <row r="40" spans="1:7" ht="12.75" customHeight="1"/>
    <row r="41" spans="1:7" ht="12.75" customHeight="1">
      <c r="G41" s="86"/>
    </row>
    <row r="42" spans="1:7" ht="12.75" customHeight="1">
      <c r="G42" s="96"/>
    </row>
    <row r="43" spans="1:7" ht="12.75" customHeight="1"/>
    <row r="44" spans="1:7" ht="12.75" customHeight="1">
      <c r="G44" s="96"/>
    </row>
    <row r="45" spans="1:7" ht="12.75" customHeight="1">
      <c r="G45" s="86"/>
    </row>
    <row r="46" spans="1:7" ht="12.75" customHeight="1">
      <c r="G46" s="86"/>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735</v>
      </c>
    </row>
    <row r="66" spans="1:1" ht="12.75" customHeight="1"/>
    <row r="67" spans="1:1" ht="12.75" customHeight="1"/>
    <row r="68" spans="1:1" ht="12.75" customHeight="1">
      <c r="A68" s="83" t="s">
        <v>399</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8" spans="6:6">
      <c r="F88" s="53" t="s">
        <v>559</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8"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403" t="s">
        <v>1164</v>
      </c>
    </row>
    <row r="2" spans="1:18" ht="12.75" customHeight="1">
      <c r="A2" s="128" t="s">
        <v>1165</v>
      </c>
      <c r="Q2" s="96"/>
    </row>
    <row r="3" spans="1:18" ht="12.75" customHeight="1">
      <c r="A3" s="15"/>
      <c r="M3" s="86"/>
      <c r="Q3" s="86"/>
    </row>
    <row r="4" spans="1:18" ht="12.75" customHeight="1">
      <c r="M4" s="86"/>
      <c r="O4" s="86"/>
      <c r="Q4" s="86"/>
    </row>
    <row r="5" spans="1:18" ht="12.75" customHeight="1"/>
    <row r="6" spans="1:18" ht="12.75" customHeight="1">
      <c r="P6" s="86"/>
    </row>
    <row r="7" spans="1:18" ht="12.75" customHeight="1"/>
    <row r="8" spans="1:18" ht="12.75" customHeight="1">
      <c r="R8" s="86"/>
    </row>
    <row r="9" spans="1:18" ht="12.75" customHeight="1">
      <c r="R9" s="96"/>
    </row>
    <row r="10" spans="1:18" ht="12.75" customHeight="1">
      <c r="Q10" s="86"/>
    </row>
    <row r="11" spans="1:18" ht="12.75" customHeight="1">
      <c r="Q11" s="96"/>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736</v>
      </c>
    </row>
    <row r="43" spans="1:17" ht="12.75" customHeight="1">
      <c r="A43" s="54"/>
      <c r="Q43" s="96"/>
    </row>
    <row r="44" spans="1:17" ht="12.75" customHeight="1">
      <c r="A44" s="616" t="s">
        <v>235</v>
      </c>
    </row>
    <row r="45" spans="1:17" ht="12.75" customHeight="1">
      <c r="A45" s="616" t="s">
        <v>236</v>
      </c>
    </row>
    <row r="46" spans="1:17" ht="12.75" customHeight="1">
      <c r="A46" s="616" t="s">
        <v>237</v>
      </c>
    </row>
    <row r="47" spans="1:17" ht="12.75" customHeight="1">
      <c r="A47" s="55"/>
    </row>
    <row r="48" spans="1:17" ht="12.75" customHeight="1">
      <c r="A48" s="143" t="s">
        <v>238</v>
      </c>
    </row>
    <row r="49" spans="1:8" ht="12.75" customHeight="1">
      <c r="A49" s="143" t="s">
        <v>239</v>
      </c>
    </row>
    <row r="50" spans="1:8" ht="12.75" customHeight="1">
      <c r="A50" s="144" t="s">
        <v>240</v>
      </c>
    </row>
    <row r="51" spans="1:8" ht="12.75" customHeight="1">
      <c r="A51" s="56"/>
    </row>
    <row r="52" spans="1:8" ht="12.75" customHeight="1">
      <c r="A52" s="57" t="s">
        <v>737</v>
      </c>
    </row>
    <row r="53" spans="1:8" ht="12.75" customHeight="1">
      <c r="A53" s="57" t="s">
        <v>1132</v>
      </c>
      <c r="B53" s="30"/>
      <c r="C53" s="30"/>
      <c r="D53" s="30"/>
      <c r="E53" s="30"/>
      <c r="F53" s="30"/>
      <c r="G53" s="30"/>
      <c r="H53" s="30"/>
    </row>
    <row r="54" spans="1:8" ht="12.75" customHeight="1">
      <c r="A54" s="57" t="s">
        <v>874</v>
      </c>
      <c r="B54" s="30"/>
      <c r="C54" s="30"/>
      <c r="D54" s="30"/>
      <c r="E54" s="30"/>
      <c r="F54" s="30"/>
      <c r="G54" s="30"/>
      <c r="H54" s="30"/>
    </row>
    <row r="55" spans="1:8" ht="12.75" customHeight="1">
      <c r="A55" s="57" t="s">
        <v>1133</v>
      </c>
      <c r="B55" s="30"/>
      <c r="C55" s="30"/>
      <c r="D55" s="30"/>
      <c r="E55" s="30"/>
      <c r="F55" s="30"/>
      <c r="G55" s="30"/>
      <c r="H55" s="30"/>
    </row>
    <row r="56" spans="1:8" ht="12.75" customHeight="1">
      <c r="A56" s="57" t="s">
        <v>1134</v>
      </c>
      <c r="B56" s="30"/>
      <c r="C56" s="30"/>
      <c r="D56" s="30"/>
      <c r="E56" s="30"/>
      <c r="F56" s="30"/>
      <c r="G56" s="30"/>
      <c r="H56" s="30"/>
    </row>
    <row r="57" spans="1:8" ht="12.75" customHeight="1">
      <c r="A57" s="57" t="s">
        <v>1135</v>
      </c>
      <c r="H57" s="30"/>
    </row>
    <row r="58" spans="1:8" ht="12.75" customHeight="1">
      <c r="A58" s="57" t="s">
        <v>1136</v>
      </c>
      <c r="B58" s="30"/>
      <c r="C58" s="30"/>
      <c r="D58" s="30"/>
      <c r="E58" s="30"/>
      <c r="F58" s="30"/>
      <c r="G58" s="30"/>
      <c r="H58" s="30"/>
    </row>
    <row r="59" spans="1:8" ht="12.75" customHeight="1">
      <c r="A59" s="57" t="s">
        <v>875</v>
      </c>
      <c r="B59" s="30"/>
      <c r="C59" s="30"/>
      <c r="D59" s="30"/>
      <c r="E59" s="30"/>
      <c r="F59" s="30"/>
      <c r="G59" s="30"/>
      <c r="H59" s="30"/>
    </row>
    <row r="60" spans="1:8" ht="12.75" customHeight="1">
      <c r="A60" s="658" t="s">
        <v>1034</v>
      </c>
      <c r="B60" s="30"/>
      <c r="C60" s="30"/>
      <c r="D60" s="30"/>
      <c r="E60" s="30"/>
      <c r="F60" s="30"/>
      <c r="G60" s="30"/>
      <c r="H60" s="30"/>
    </row>
    <row r="61" spans="1:8" ht="12.75" customHeight="1">
      <c r="A61" s="658"/>
    </row>
    <row r="62" spans="1:8" ht="12.75" customHeight="1"/>
    <row r="63" spans="1:8" ht="12.75" customHeight="1">
      <c r="A63" s="83" t="s">
        <v>399</v>
      </c>
    </row>
    <row r="64" spans="1:8" ht="12.75" customHeight="1"/>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53" t="s">
        <v>481</v>
      </c>
    </row>
  </sheetData>
  <hyperlinks>
    <hyperlink ref="A63"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3"/>
  <sheetViews>
    <sheetView showGridLines="0" zoomScaleNormal="100" workbookViewId="0"/>
  </sheetViews>
  <sheetFormatPr defaultRowHeight="15"/>
  <cols>
    <col min="1" max="5" width="13.140625" customWidth="1"/>
    <col min="6" max="6" width="16.7109375" customWidth="1"/>
    <col min="7" max="7" width="14" customWidth="1"/>
    <col min="12" max="12" width="13.28515625" bestFit="1" customWidth="1"/>
  </cols>
  <sheetData>
    <row r="1" spans="1:12">
      <c r="A1" s="587" t="s">
        <v>569</v>
      </c>
      <c r="B1" s="588"/>
      <c r="C1" s="588"/>
      <c r="D1" s="588"/>
      <c r="E1" s="588"/>
      <c r="F1" s="588"/>
      <c r="G1" s="588"/>
    </row>
    <row r="2" spans="1:12">
      <c r="A2" s="585" t="s">
        <v>570</v>
      </c>
      <c r="B2" s="588"/>
      <c r="C2" s="588"/>
      <c r="D2" s="588"/>
      <c r="E2" s="588"/>
      <c r="F2" s="588"/>
      <c r="G2" s="588"/>
    </row>
    <row r="3" spans="1:12" ht="12.75" customHeight="1">
      <c r="A3" s="38" t="s">
        <v>579</v>
      </c>
      <c r="G3" s="404" t="str">
        <f>Naslovnica!A20</f>
        <v>Svibanj 2014.</v>
      </c>
    </row>
    <row r="4" spans="1:12" ht="12.75" customHeight="1">
      <c r="A4" s="140" t="s">
        <v>580</v>
      </c>
      <c r="G4" s="129" t="str">
        <f>Naslovnica!A24</f>
        <v>May 2014</v>
      </c>
    </row>
    <row r="5" spans="1:12" ht="12.75" customHeight="1"/>
    <row r="6" spans="1:12" ht="23.25" customHeight="1">
      <c r="A6" s="756" t="s">
        <v>738</v>
      </c>
      <c r="B6" s="756"/>
      <c r="C6" s="756"/>
      <c r="D6" s="756"/>
      <c r="E6" s="756"/>
      <c r="F6" s="756"/>
      <c r="G6" s="756"/>
    </row>
    <row r="7" spans="1:12" ht="26.25" customHeight="1">
      <c r="A7" s="145" t="s">
        <v>745</v>
      </c>
      <c r="B7" s="145"/>
      <c r="C7" s="145"/>
      <c r="D7" s="145"/>
      <c r="E7" s="145"/>
      <c r="F7" s="145"/>
      <c r="G7" s="146" t="s">
        <v>244</v>
      </c>
    </row>
    <row r="8" spans="1:12" ht="18.75" customHeight="1">
      <c r="A8" s="641" t="s">
        <v>955</v>
      </c>
      <c r="B8" s="255"/>
      <c r="C8" s="255"/>
      <c r="D8" s="255"/>
      <c r="E8" s="255"/>
      <c r="F8" s="256"/>
      <c r="G8" s="257"/>
      <c r="H8" s="96"/>
    </row>
    <row r="9" spans="1:12" ht="18.75" customHeight="1">
      <c r="A9" s="254" t="s">
        <v>739</v>
      </c>
      <c r="B9" s="255"/>
      <c r="C9" s="255"/>
      <c r="D9" s="255"/>
      <c r="E9" s="255"/>
      <c r="F9" s="258">
        <v>256005730</v>
      </c>
      <c r="G9" s="259">
        <v>0.29907211841946468</v>
      </c>
      <c r="H9" s="96"/>
    </row>
    <row r="10" spans="1:12" ht="18.75" customHeight="1">
      <c r="A10" s="254" t="s">
        <v>740</v>
      </c>
      <c r="B10" s="255"/>
      <c r="C10" s="255"/>
      <c r="D10" s="255"/>
      <c r="E10" s="255"/>
      <c r="F10" s="258">
        <v>13875030</v>
      </c>
      <c r="G10" s="259">
        <v>0.11948190408816158</v>
      </c>
      <c r="H10" s="86"/>
    </row>
    <row r="11" spans="1:12" ht="18.75" customHeight="1">
      <c r="A11" s="254" t="s">
        <v>741</v>
      </c>
      <c r="B11" s="255"/>
      <c r="C11" s="255"/>
      <c r="D11" s="255"/>
      <c r="E11" s="255"/>
      <c r="F11" s="258">
        <v>0</v>
      </c>
      <c r="G11" s="258">
        <v>0</v>
      </c>
    </row>
    <row r="12" spans="1:12" ht="18.75" customHeight="1">
      <c r="A12" s="254" t="s">
        <v>742</v>
      </c>
      <c r="B12" s="255"/>
      <c r="C12" s="255"/>
      <c r="D12" s="255"/>
      <c r="E12" s="255"/>
      <c r="F12" s="258">
        <v>0</v>
      </c>
      <c r="G12" s="258">
        <v>0</v>
      </c>
    </row>
    <row r="13" spans="1:12" ht="18.75" customHeight="1">
      <c r="A13" s="254" t="s">
        <v>444</v>
      </c>
      <c r="B13" s="255"/>
      <c r="C13" s="255"/>
      <c r="D13" s="255"/>
      <c r="E13" s="255"/>
      <c r="F13" s="258">
        <v>7292335</v>
      </c>
      <c r="G13" s="259">
        <v>9.7311004310946081E-2</v>
      </c>
    </row>
    <row r="14" spans="1:12" ht="18.75" customHeight="1">
      <c r="A14" s="254" t="s">
        <v>743</v>
      </c>
      <c r="B14" s="255"/>
      <c r="C14" s="255"/>
      <c r="D14" s="255"/>
      <c r="E14" s="255"/>
      <c r="F14" s="258">
        <v>53500436</v>
      </c>
      <c r="G14" s="259">
        <v>-0.49656740339647115</v>
      </c>
    </row>
    <row r="15" spans="1:12" ht="18.75" customHeight="1">
      <c r="A15" s="254" t="s">
        <v>744</v>
      </c>
      <c r="B15" s="255"/>
      <c r="C15" s="255"/>
      <c r="D15" s="255"/>
      <c r="E15" s="255"/>
      <c r="F15" s="258">
        <v>0</v>
      </c>
      <c r="G15" s="258">
        <v>0</v>
      </c>
    </row>
    <row r="16" spans="1:12" ht="18.75" customHeight="1">
      <c r="A16" s="505" t="s">
        <v>750</v>
      </c>
      <c r="B16" s="506"/>
      <c r="C16" s="506"/>
      <c r="D16" s="506"/>
      <c r="E16" s="506"/>
      <c r="F16" s="507">
        <v>330673531</v>
      </c>
      <c r="G16" s="508">
        <v>-3.6468815706096329E-2</v>
      </c>
      <c r="I16" s="87"/>
      <c r="L16" s="87"/>
    </row>
    <row r="17" spans="1:7" ht="18.75" customHeight="1">
      <c r="A17" s="145" t="s">
        <v>746</v>
      </c>
      <c r="B17" s="145"/>
      <c r="C17" s="145"/>
      <c r="D17" s="145"/>
      <c r="E17" s="145"/>
      <c r="F17" s="160"/>
      <c r="G17" s="161"/>
    </row>
    <row r="18" spans="1:7" ht="18.75" customHeight="1">
      <c r="A18" s="641" t="s">
        <v>956</v>
      </c>
      <c r="B18" s="255"/>
      <c r="C18" s="255"/>
      <c r="D18" s="255"/>
      <c r="E18" s="255"/>
      <c r="F18" s="256"/>
      <c r="G18" s="257"/>
    </row>
    <row r="19" spans="1:7" ht="18.75" customHeight="1">
      <c r="A19" s="254" t="s">
        <v>739</v>
      </c>
      <c r="B19" s="255"/>
      <c r="C19" s="255"/>
      <c r="D19" s="255"/>
      <c r="E19" s="255"/>
      <c r="F19" s="258">
        <v>2217611</v>
      </c>
      <c r="G19" s="259">
        <v>0.20692290067154345</v>
      </c>
    </row>
    <row r="20" spans="1:7" ht="18.75" customHeight="1">
      <c r="A20" s="254" t="s">
        <v>740</v>
      </c>
      <c r="B20" s="255"/>
      <c r="C20" s="255"/>
      <c r="D20" s="255"/>
      <c r="E20" s="255"/>
      <c r="F20" s="258">
        <v>2940020</v>
      </c>
      <c r="G20" s="259">
        <v>-0.32061285849270899</v>
      </c>
    </row>
    <row r="21" spans="1:7" ht="18.75" customHeight="1">
      <c r="A21" s="254" t="s">
        <v>741</v>
      </c>
      <c r="B21" s="255"/>
      <c r="C21" s="255"/>
      <c r="D21" s="255"/>
      <c r="E21" s="255"/>
      <c r="F21" s="258">
        <v>0</v>
      </c>
      <c r="G21" s="258">
        <v>0</v>
      </c>
    </row>
    <row r="22" spans="1:7" ht="18.75" customHeight="1">
      <c r="A22" s="254" t="s">
        <v>742</v>
      </c>
      <c r="B22" s="255"/>
      <c r="C22" s="255"/>
      <c r="D22" s="255"/>
      <c r="E22" s="255"/>
      <c r="F22" s="258">
        <v>0</v>
      </c>
      <c r="G22" s="258">
        <v>0</v>
      </c>
    </row>
    <row r="23" spans="1:7" ht="18.75" customHeight="1">
      <c r="A23" s="254" t="s">
        <v>444</v>
      </c>
      <c r="B23" s="255"/>
      <c r="C23" s="255"/>
      <c r="D23" s="255"/>
      <c r="E23" s="255"/>
      <c r="F23" s="258">
        <v>300368</v>
      </c>
      <c r="G23" s="259">
        <v>0.15776409007161635</v>
      </c>
    </row>
    <row r="24" spans="1:7" ht="18.75" customHeight="1">
      <c r="A24" s="254" t="s">
        <v>743</v>
      </c>
      <c r="B24" s="255"/>
      <c r="C24" s="255"/>
      <c r="D24" s="255"/>
      <c r="E24" s="255"/>
      <c r="F24" s="258">
        <v>194555</v>
      </c>
      <c r="G24" s="259">
        <v>-0.39236501511630811</v>
      </c>
    </row>
    <row r="25" spans="1:7" ht="18.75" customHeight="1">
      <c r="A25" s="254" t="s">
        <v>744</v>
      </c>
      <c r="B25" s="255"/>
      <c r="C25" s="255"/>
      <c r="D25" s="255"/>
      <c r="E25" s="255"/>
      <c r="F25" s="258">
        <v>0</v>
      </c>
      <c r="G25" s="258">
        <v>0</v>
      </c>
    </row>
    <row r="26" spans="1:7" ht="18.75" customHeight="1">
      <c r="A26" s="505" t="s">
        <v>751</v>
      </c>
      <c r="B26" s="506"/>
      <c r="C26" s="506"/>
      <c r="D26" s="506"/>
      <c r="E26" s="506"/>
      <c r="F26" s="507">
        <v>5652554</v>
      </c>
      <c r="G26" s="508">
        <v>-0.78864603512723552</v>
      </c>
    </row>
    <row r="27" spans="1:7" ht="18.75" customHeight="1">
      <c r="A27" s="145" t="s">
        <v>747</v>
      </c>
      <c r="B27" s="145"/>
      <c r="C27" s="145"/>
      <c r="D27" s="145"/>
      <c r="E27" s="145"/>
      <c r="F27" s="160"/>
      <c r="G27" s="162"/>
    </row>
    <row r="28" spans="1:7" ht="18.75" customHeight="1">
      <c r="A28" s="260" t="s">
        <v>245</v>
      </c>
      <c r="B28" s="255"/>
      <c r="C28" s="255"/>
      <c r="D28" s="255"/>
      <c r="E28" s="255"/>
      <c r="F28" s="258">
        <v>2118733086</v>
      </c>
      <c r="G28" s="259">
        <v>0.14004039822100386</v>
      </c>
    </row>
    <row r="29" spans="1:7" ht="18.75" customHeight="1">
      <c r="A29" s="260" t="s">
        <v>246</v>
      </c>
      <c r="B29" s="255"/>
      <c r="C29" s="255"/>
      <c r="D29" s="255"/>
      <c r="E29" s="255"/>
      <c r="F29" s="258">
        <v>806389736</v>
      </c>
      <c r="G29" s="259">
        <v>-0.28605856093490006</v>
      </c>
    </row>
    <row r="30" spans="1:7" ht="18.75" customHeight="1">
      <c r="A30" s="505" t="s">
        <v>752</v>
      </c>
      <c r="B30" s="506"/>
      <c r="C30" s="506"/>
      <c r="D30" s="506"/>
      <c r="E30" s="506"/>
      <c r="F30" s="507">
        <v>209</v>
      </c>
      <c r="G30" s="508">
        <v>-4.1284403669724773E-2</v>
      </c>
    </row>
    <row r="31" spans="1:7" ht="18.75" customHeight="1">
      <c r="A31" s="261" t="s">
        <v>247</v>
      </c>
      <c r="B31" s="255"/>
      <c r="C31" s="255"/>
      <c r="D31" s="255"/>
      <c r="E31" s="255"/>
      <c r="F31" s="262">
        <v>1701.51</v>
      </c>
      <c r="G31" s="259">
        <v>-1.1548806487780287E-2</v>
      </c>
    </row>
    <row r="32" spans="1:7" ht="18.75" customHeight="1">
      <c r="A32" s="263" t="s">
        <v>248</v>
      </c>
      <c r="B32" s="255"/>
      <c r="C32" s="255"/>
      <c r="D32" s="255"/>
      <c r="E32" s="255"/>
      <c r="F32" s="262">
        <v>976.79</v>
      </c>
      <c r="G32" s="259">
        <v>6.1805333800306972E-3</v>
      </c>
    </row>
    <row r="33" spans="1:7" ht="18.75" customHeight="1">
      <c r="A33" s="263" t="s">
        <v>861</v>
      </c>
      <c r="B33" s="255"/>
      <c r="C33" s="255"/>
      <c r="D33" s="255"/>
      <c r="E33" s="255"/>
      <c r="F33" s="262">
        <v>860.69</v>
      </c>
      <c r="G33" s="259">
        <v>-3.5187427136579665E-2</v>
      </c>
    </row>
    <row r="34" spans="1:7" ht="18.75" customHeight="1">
      <c r="A34" s="263" t="s">
        <v>862</v>
      </c>
      <c r="B34" s="255"/>
      <c r="C34" s="255"/>
      <c r="D34" s="255"/>
      <c r="E34" s="255"/>
      <c r="F34" s="262">
        <v>826.2</v>
      </c>
      <c r="G34" s="259">
        <v>-6.0890914670879821E-2</v>
      </c>
    </row>
    <row r="35" spans="1:7" ht="18.75" customHeight="1">
      <c r="A35" s="263" t="s">
        <v>863</v>
      </c>
      <c r="B35" s="255"/>
      <c r="C35" s="255"/>
      <c r="D35" s="255"/>
      <c r="E35" s="255"/>
      <c r="F35" s="262">
        <v>493.16</v>
      </c>
      <c r="G35" s="259">
        <v>-0.12799929272389698</v>
      </c>
    </row>
    <row r="36" spans="1:7" ht="18.75" customHeight="1">
      <c r="A36" s="263" t="s">
        <v>864</v>
      </c>
      <c r="B36" s="255"/>
      <c r="C36" s="255"/>
      <c r="D36" s="255"/>
      <c r="E36" s="255"/>
      <c r="F36" s="262">
        <v>775.32</v>
      </c>
      <c r="G36" s="259">
        <v>-7.7241674799457261E-2</v>
      </c>
    </row>
    <row r="37" spans="1:7" ht="18.75" customHeight="1">
      <c r="A37" s="263" t="s">
        <v>1098</v>
      </c>
      <c r="B37" s="255"/>
      <c r="C37" s="255"/>
      <c r="D37" s="255"/>
      <c r="E37" s="255"/>
      <c r="F37" s="262">
        <v>978.2</v>
      </c>
      <c r="G37" s="259">
        <v>1.4593467685893034E-2</v>
      </c>
    </row>
    <row r="38" spans="1:7" ht="18.75" customHeight="1">
      <c r="A38" s="263" t="s">
        <v>865</v>
      </c>
      <c r="B38" s="255"/>
      <c r="C38" s="255"/>
      <c r="D38" s="255"/>
      <c r="E38" s="255"/>
      <c r="F38" s="262">
        <v>1192.1500000000001</v>
      </c>
      <c r="G38" s="259">
        <v>7.0510614365710482E-4</v>
      </c>
    </row>
    <row r="39" spans="1:7" ht="18.75" customHeight="1">
      <c r="A39" s="263" t="s">
        <v>866</v>
      </c>
      <c r="B39" s="255"/>
      <c r="C39" s="255"/>
      <c r="D39" s="255"/>
      <c r="E39" s="255"/>
      <c r="F39" s="262">
        <v>1670.95</v>
      </c>
      <c r="G39" s="259">
        <v>5.565242662016865E-2</v>
      </c>
    </row>
    <row r="40" spans="1:7" ht="18.75" customHeight="1">
      <c r="A40" s="261" t="s">
        <v>249</v>
      </c>
      <c r="B40" s="255"/>
      <c r="C40" s="255"/>
      <c r="D40" s="255"/>
      <c r="E40" s="255"/>
      <c r="F40" s="262">
        <v>103.3653</v>
      </c>
      <c r="G40" s="259">
        <v>1.1996279616213083E-2</v>
      </c>
    </row>
    <row r="41" spans="1:7" ht="18.75" customHeight="1">
      <c r="A41" s="261" t="s">
        <v>400</v>
      </c>
      <c r="B41" s="255"/>
      <c r="C41" s="255"/>
      <c r="D41" s="255"/>
      <c r="E41" s="255"/>
      <c r="F41" s="262">
        <v>131.19730000000001</v>
      </c>
      <c r="G41" s="259">
        <v>1.5999219399169699E-2</v>
      </c>
    </row>
    <row r="42" spans="1:7" ht="18.75" customHeight="1">
      <c r="A42" s="505" t="s">
        <v>753</v>
      </c>
      <c r="B42" s="506"/>
      <c r="C42" s="506"/>
      <c r="D42" s="506"/>
      <c r="E42" s="506"/>
      <c r="F42" s="509">
        <v>19532</v>
      </c>
      <c r="G42" s="508">
        <v>0.22327300056366256</v>
      </c>
    </row>
    <row r="43" spans="1:7" ht="18.75" customHeight="1">
      <c r="A43" s="145" t="s">
        <v>748</v>
      </c>
      <c r="B43" s="145"/>
      <c r="C43" s="145"/>
      <c r="D43" s="145"/>
      <c r="E43" s="145"/>
      <c r="F43" s="160"/>
      <c r="G43" s="162"/>
    </row>
    <row r="44" spans="1:7" ht="18.75" customHeight="1">
      <c r="A44" s="254" t="s">
        <v>739</v>
      </c>
      <c r="B44" s="255"/>
      <c r="C44" s="255"/>
      <c r="D44" s="255"/>
      <c r="E44" s="255"/>
      <c r="F44" s="258">
        <v>117677.6</v>
      </c>
      <c r="G44" s="259">
        <v>2.827103987864624E-2</v>
      </c>
    </row>
    <row r="45" spans="1:7" ht="18.75" customHeight="1">
      <c r="A45" s="254" t="s">
        <v>740</v>
      </c>
      <c r="B45" s="255"/>
      <c r="C45" s="255"/>
      <c r="D45" s="255"/>
      <c r="E45" s="255"/>
      <c r="F45" s="258">
        <v>70660.5</v>
      </c>
      <c r="G45" s="259">
        <v>9.8439797803969737E-3</v>
      </c>
    </row>
    <row r="46" spans="1:7" ht="18.75" customHeight="1">
      <c r="A46" s="254" t="s">
        <v>444</v>
      </c>
      <c r="B46" s="255"/>
      <c r="C46" s="255"/>
      <c r="D46" s="255"/>
      <c r="E46" s="255"/>
      <c r="F46" s="258">
        <v>646.9</v>
      </c>
      <c r="G46" s="259">
        <v>5.6163265306122409E-2</v>
      </c>
    </row>
    <row r="47" spans="1:7" ht="18.75" customHeight="1">
      <c r="A47" s="505" t="s">
        <v>754</v>
      </c>
      <c r="B47" s="506"/>
      <c r="C47" s="506"/>
      <c r="D47" s="506"/>
      <c r="E47" s="506"/>
      <c r="F47" s="507">
        <v>188985</v>
      </c>
      <c r="G47" s="508">
        <v>2.1394784744231125E-2</v>
      </c>
    </row>
    <row r="48" spans="1:7" ht="18.75" customHeight="1">
      <c r="A48" s="145" t="s">
        <v>749</v>
      </c>
      <c r="B48" s="145"/>
      <c r="C48" s="145"/>
      <c r="D48" s="145"/>
      <c r="E48" s="145"/>
      <c r="F48" s="160"/>
      <c r="G48" s="162"/>
    </row>
    <row r="49" spans="1:7" ht="18.75" customHeight="1">
      <c r="A49" s="254" t="s">
        <v>755</v>
      </c>
      <c r="B49" s="255"/>
      <c r="C49" s="255"/>
      <c r="D49" s="255"/>
      <c r="E49" s="255"/>
      <c r="F49" s="258">
        <v>15746359</v>
      </c>
      <c r="G49" s="259">
        <v>-3.6468817663560527E-2</v>
      </c>
    </row>
    <row r="50" spans="1:7" ht="18.75" customHeight="1">
      <c r="A50" s="261" t="s">
        <v>756</v>
      </c>
      <c r="B50" s="255"/>
      <c r="C50" s="255"/>
      <c r="D50" s="255"/>
      <c r="E50" s="255"/>
      <c r="F50" s="258">
        <v>269169</v>
      </c>
      <c r="G50" s="259">
        <v>-0.78864619837351901</v>
      </c>
    </row>
    <row r="51" spans="1:7" ht="18.75" customHeight="1">
      <c r="A51" s="261" t="s">
        <v>757</v>
      </c>
      <c r="B51" s="255"/>
      <c r="C51" s="255"/>
      <c r="D51" s="255"/>
      <c r="E51" s="255"/>
      <c r="F51" s="258">
        <v>930</v>
      </c>
      <c r="G51" s="259">
        <v>0.22368421052631579</v>
      </c>
    </row>
    <row r="52" spans="1:7" ht="12.75" customHeight="1">
      <c r="A52" s="32" t="s">
        <v>758</v>
      </c>
      <c r="B52" s="67"/>
      <c r="C52" s="67"/>
      <c r="D52" s="67"/>
      <c r="E52" s="67"/>
      <c r="F52" s="68"/>
      <c r="G52" s="68"/>
    </row>
    <row r="53" spans="1:7" ht="12.75" customHeight="1">
      <c r="A53" s="83" t="s">
        <v>399</v>
      </c>
      <c r="B53" s="94"/>
      <c r="C53" s="94"/>
      <c r="D53" s="94"/>
      <c r="E53" s="94"/>
      <c r="F53" s="94"/>
      <c r="G53" s="21" t="s">
        <v>560</v>
      </c>
    </row>
    <row r="54" spans="1:7" ht="12.75" customHeight="1">
      <c r="B54" s="69"/>
      <c r="C54" s="69"/>
      <c r="D54" s="69"/>
      <c r="E54" s="69"/>
      <c r="F54" s="69"/>
    </row>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sheetData>
  <mergeCells count="1">
    <mergeCell ref="A6:G6"/>
  </mergeCells>
  <hyperlinks>
    <hyperlink ref="A53" location="'2 Sadržaj'!A1" display="Sadržaj / Contents"/>
  </hyperlinks>
  <pageMargins left="0.70866141732283472" right="0.70866141732283472" top="0.74803149606299213" bottom="0.74803149606299213" header="0.31496062992125984" footer="0.31496062992125984"/>
  <pageSetup paperSize="9" scale="78" orientation="portrait" r:id="rId1"/>
  <rowBreaks count="1" manualBreakCount="1">
    <brk id="53"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4"/>
  <sheetViews>
    <sheetView showGridLines="0" zoomScaleNormal="100" workbookViewId="0"/>
  </sheetViews>
  <sheetFormatPr defaultRowHeight="15"/>
  <cols>
    <col min="1" max="1" width="22.7109375" customWidth="1"/>
    <col min="2" max="2" width="17.7109375" bestFit="1" customWidth="1"/>
    <col min="3" max="3" width="11.7109375" customWidth="1"/>
    <col min="4" max="4" width="12.28515625" bestFit="1" customWidth="1"/>
    <col min="5" max="7" width="17.140625" customWidth="1"/>
  </cols>
  <sheetData>
    <row r="1" spans="1:6" ht="12.75" customHeight="1">
      <c r="A1" s="524" t="s">
        <v>581</v>
      </c>
      <c r="E1" s="404" t="str">
        <f>Naslovnica!A20</f>
        <v>Svibanj 2014.</v>
      </c>
    </row>
    <row r="2" spans="1:6" ht="12.75" customHeight="1">
      <c r="A2" s="140" t="s">
        <v>582</v>
      </c>
      <c r="E2" s="129" t="str">
        <f>Naslovnica!A24</f>
        <v>May 2014</v>
      </c>
    </row>
    <row r="3" spans="1:6" ht="12.75" customHeight="1"/>
    <row r="4" spans="1:6" ht="45" customHeight="1">
      <c r="A4" s="510" t="s">
        <v>762</v>
      </c>
      <c r="B4" s="510" t="s">
        <v>763</v>
      </c>
      <c r="C4" s="510" t="s">
        <v>764</v>
      </c>
      <c r="D4" s="510" t="s">
        <v>765</v>
      </c>
      <c r="E4" s="510" t="s">
        <v>766</v>
      </c>
    </row>
    <row r="5" spans="1:6" ht="12.75" customHeight="1">
      <c r="A5" s="264" t="s">
        <v>1170</v>
      </c>
      <c r="B5" s="265">
        <v>74886091</v>
      </c>
      <c r="C5" s="266">
        <v>0.29251724561008852</v>
      </c>
      <c r="D5" s="267">
        <v>155.5</v>
      </c>
      <c r="E5" s="375">
        <v>0</v>
      </c>
      <c r="F5" s="96"/>
    </row>
    <row r="6" spans="1:6" ht="12.75" customHeight="1">
      <c r="A6" s="264" t="s">
        <v>1171</v>
      </c>
      <c r="B6" s="265">
        <v>29154243</v>
      </c>
      <c r="C6" s="266">
        <v>0.11388121273691804</v>
      </c>
      <c r="D6" s="267">
        <v>1310</v>
      </c>
      <c r="E6" s="375">
        <v>-18.600000000000001</v>
      </c>
      <c r="F6" s="96"/>
    </row>
    <row r="7" spans="1:6" ht="12.75" customHeight="1">
      <c r="A7" s="264" t="s">
        <v>1172</v>
      </c>
      <c r="B7" s="265">
        <v>23409837</v>
      </c>
      <c r="C7" s="266">
        <v>9.144262903802973E-2</v>
      </c>
      <c r="D7" s="267">
        <v>193.38</v>
      </c>
      <c r="E7" s="375">
        <v>10.5</v>
      </c>
      <c r="F7" s="96"/>
    </row>
    <row r="8" spans="1:6" ht="12.75" customHeight="1">
      <c r="A8" s="264" t="s">
        <v>1173</v>
      </c>
      <c r="B8" s="265">
        <v>10765440</v>
      </c>
      <c r="C8" s="266">
        <v>4.205155876784477E-2</v>
      </c>
      <c r="D8" s="267">
        <v>8360</v>
      </c>
      <c r="E8" s="375">
        <v>-2.9</v>
      </c>
    </row>
    <row r="9" spans="1:6" ht="12.75" customHeight="1">
      <c r="A9" s="264" t="s">
        <v>1174</v>
      </c>
      <c r="B9" s="265">
        <v>8199993</v>
      </c>
      <c r="C9" s="266">
        <v>3.2030505723446109E-2</v>
      </c>
      <c r="D9" s="267">
        <v>110.9</v>
      </c>
      <c r="E9" s="375">
        <v>4.9000000000000004</v>
      </c>
    </row>
    <row r="10" spans="1:6" ht="12.75" customHeight="1">
      <c r="A10" s="264" t="s">
        <v>1175</v>
      </c>
      <c r="B10" s="265">
        <v>7933477</v>
      </c>
      <c r="C10" s="266">
        <v>3.0989450900181022E-2</v>
      </c>
      <c r="D10" s="267">
        <v>44</v>
      </c>
      <c r="E10" s="376">
        <v>-26.7</v>
      </c>
    </row>
    <row r="11" spans="1:6" ht="12.75" customHeight="1">
      <c r="A11" s="264" t="s">
        <v>1176</v>
      </c>
      <c r="B11" s="265">
        <v>7532499</v>
      </c>
      <c r="C11" s="266">
        <v>2.9423165645550198E-2</v>
      </c>
      <c r="D11" s="267">
        <v>292.89999999999998</v>
      </c>
      <c r="E11" s="375">
        <v>3.9</v>
      </c>
    </row>
    <row r="12" spans="1:6" ht="12.75" customHeight="1">
      <c r="A12" s="264" t="s">
        <v>1177</v>
      </c>
      <c r="B12" s="265">
        <v>7372823</v>
      </c>
      <c r="C12" s="266">
        <v>2.8799445231167287E-2</v>
      </c>
      <c r="D12" s="267">
        <v>275</v>
      </c>
      <c r="E12" s="375">
        <v>3.4</v>
      </c>
    </row>
    <row r="13" spans="1:6" ht="12.75" customHeight="1">
      <c r="A13" s="264" t="s">
        <v>1178</v>
      </c>
      <c r="B13" s="265">
        <v>6312996</v>
      </c>
      <c r="C13" s="266">
        <v>2.4659588674050381E-2</v>
      </c>
      <c r="D13" s="267">
        <v>7300</v>
      </c>
      <c r="E13" s="375">
        <v>1.4</v>
      </c>
    </row>
    <row r="14" spans="1:6" ht="12.75" customHeight="1">
      <c r="A14" s="264" t="s">
        <v>1179</v>
      </c>
      <c r="B14" s="265">
        <v>5916683</v>
      </c>
      <c r="C14" s="266">
        <v>2.3111525667804389E-2</v>
      </c>
      <c r="D14" s="267">
        <v>834.5</v>
      </c>
      <c r="E14" s="375">
        <v>3.2</v>
      </c>
    </row>
    <row r="15" spans="1:6" ht="12.75" customHeight="1">
      <c r="A15" s="264" t="s">
        <v>1130</v>
      </c>
      <c r="B15" s="265">
        <v>74521648</v>
      </c>
      <c r="C15" s="266">
        <v>0.29109367200491959</v>
      </c>
      <c r="D15" s="268"/>
      <c r="E15" s="266"/>
    </row>
    <row r="16" spans="1:6" ht="15.75" customHeight="1">
      <c r="A16" s="511" t="s">
        <v>761</v>
      </c>
      <c r="B16" s="512">
        <f>SUM(B5:B15)</f>
        <v>256005730</v>
      </c>
      <c r="C16" s="513"/>
      <c r="D16" s="514"/>
      <c r="E16" s="514"/>
    </row>
    <row r="17" spans="1:6" ht="12.75" customHeight="1">
      <c r="A17" s="70" t="s">
        <v>760</v>
      </c>
    </row>
    <row r="18" spans="1:6" ht="12.75" customHeight="1"/>
    <row r="19" spans="1:6" ht="12.75" customHeight="1">
      <c r="A19" s="524" t="s">
        <v>583</v>
      </c>
    </row>
    <row r="20" spans="1:6" ht="12.75" customHeight="1">
      <c r="A20" s="140" t="s">
        <v>584</v>
      </c>
    </row>
    <row r="21" spans="1:6" ht="12.75" customHeight="1">
      <c r="A21" s="71" t="s">
        <v>759</v>
      </c>
    </row>
    <row r="22" spans="1:6" ht="43.5">
      <c r="A22" s="510" t="s">
        <v>767</v>
      </c>
      <c r="B22" s="510" t="s">
        <v>763</v>
      </c>
      <c r="C22" s="510" t="s">
        <v>764</v>
      </c>
      <c r="D22" s="510" t="s">
        <v>765</v>
      </c>
    </row>
    <row r="23" spans="1:6" ht="15" customHeight="1">
      <c r="A23" s="269" t="s">
        <v>250</v>
      </c>
      <c r="B23" s="270"/>
      <c r="C23" s="271"/>
      <c r="D23" s="271"/>
      <c r="E23" s="96"/>
      <c r="F23" s="96"/>
    </row>
    <row r="24" spans="1:6" ht="12.75" customHeight="1">
      <c r="A24" s="272" t="s">
        <v>1180</v>
      </c>
      <c r="B24" s="265">
        <v>4046161</v>
      </c>
      <c r="C24" s="273">
        <v>0.29161455567198374</v>
      </c>
      <c r="D24" s="382">
        <v>107.35</v>
      </c>
      <c r="E24" s="96"/>
      <c r="F24" s="96"/>
    </row>
    <row r="25" spans="1:6" ht="12.75" customHeight="1">
      <c r="A25" s="272" t="s">
        <v>1181</v>
      </c>
      <c r="B25" s="265">
        <v>3387891</v>
      </c>
      <c r="C25" s="273">
        <v>0.24417177878737711</v>
      </c>
      <c r="D25" s="382">
        <v>115</v>
      </c>
      <c r="E25" s="96"/>
      <c r="F25" s="96"/>
    </row>
    <row r="26" spans="1:6" ht="12.75" customHeight="1">
      <c r="A26" s="272" t="s">
        <v>1182</v>
      </c>
      <c r="B26" s="265">
        <v>3367628</v>
      </c>
      <c r="C26" s="273">
        <v>0.24271138565384107</v>
      </c>
      <c r="D26" s="382">
        <v>109.3</v>
      </c>
      <c r="E26" s="96"/>
    </row>
    <row r="27" spans="1:6" ht="12.75" customHeight="1">
      <c r="A27" s="272" t="s">
        <v>1183</v>
      </c>
      <c r="B27" s="265">
        <v>1647300</v>
      </c>
      <c r="C27" s="273">
        <v>0.11872405906696713</v>
      </c>
      <c r="D27" s="382">
        <v>113.95</v>
      </c>
    </row>
    <row r="28" spans="1:6" ht="12.75" customHeight="1">
      <c r="A28" s="272" t="s">
        <v>1184</v>
      </c>
      <c r="B28" s="265">
        <v>1053698</v>
      </c>
      <c r="C28" s="273">
        <v>7.5942028525918248E-2</v>
      </c>
      <c r="D28" s="382">
        <v>107.2</v>
      </c>
    </row>
    <row r="29" spans="1:6" ht="12.75" customHeight="1">
      <c r="A29" s="272" t="s">
        <v>1185</v>
      </c>
      <c r="B29" s="265">
        <v>90973</v>
      </c>
      <c r="C29" s="273">
        <v>6.5565979636369818E-3</v>
      </c>
      <c r="D29" s="383">
        <v>99.1</v>
      </c>
    </row>
    <row r="30" spans="1:6" ht="12.75" customHeight="1">
      <c r="A30" s="272" t="s">
        <v>1186</v>
      </c>
      <c r="B30" s="265">
        <v>56320</v>
      </c>
      <c r="C30" s="273">
        <v>4.0590900301411938E-3</v>
      </c>
      <c r="D30" s="382">
        <v>92.6</v>
      </c>
    </row>
    <row r="31" spans="1:6" ht="12.75" customHeight="1">
      <c r="A31" s="272" t="s">
        <v>1187</v>
      </c>
      <c r="B31" s="265">
        <v>47205</v>
      </c>
      <c r="C31" s="273">
        <v>3.4021545609519721E-3</v>
      </c>
      <c r="D31" s="382">
        <v>95.6</v>
      </c>
    </row>
    <row r="32" spans="1:6" ht="12.75" customHeight="1">
      <c r="A32" s="272" t="s">
        <v>1188</v>
      </c>
      <c r="B32" s="265">
        <v>26759</v>
      </c>
      <c r="C32" s="273">
        <v>1.9285722676943928E-3</v>
      </c>
      <c r="D32" s="382">
        <v>71.260000000000005</v>
      </c>
    </row>
    <row r="33" spans="1:6" ht="12.75" customHeight="1">
      <c r="A33" s="272" t="s">
        <v>1189</v>
      </c>
      <c r="B33" s="265">
        <v>22188</v>
      </c>
      <c r="C33" s="273">
        <v>1.5991315623006537E-3</v>
      </c>
      <c r="D33" s="382">
        <v>67.260000000000005</v>
      </c>
    </row>
    <row r="34" spans="1:6" ht="15" customHeight="1">
      <c r="A34" s="264" t="s">
        <v>1130</v>
      </c>
      <c r="B34" s="265">
        <v>128907</v>
      </c>
      <c r="C34" s="273">
        <v>9.2905745068659305E-3</v>
      </c>
      <c r="D34" s="274"/>
    </row>
    <row r="35" spans="1:6" ht="15" customHeight="1">
      <c r="A35" s="275" t="s">
        <v>761</v>
      </c>
      <c r="B35" s="276">
        <f>SUM(B24:B34)</f>
        <v>13875030</v>
      </c>
      <c r="C35" s="273"/>
      <c r="D35" s="274"/>
    </row>
    <row r="36" spans="1:6" ht="15" customHeight="1">
      <c r="A36" s="269" t="s">
        <v>771</v>
      </c>
      <c r="B36" s="265"/>
      <c r="C36" s="273"/>
      <c r="D36" s="274"/>
    </row>
    <row r="37" spans="1:6" ht="15" customHeight="1">
      <c r="A37" s="277" t="s">
        <v>1208</v>
      </c>
      <c r="B37" s="636"/>
      <c r="C37" s="273"/>
      <c r="D37" s="274"/>
    </row>
    <row r="38" spans="1:6" ht="15" customHeight="1">
      <c r="A38" s="264" t="s">
        <v>1130</v>
      </c>
      <c r="B38" s="636"/>
      <c r="C38" s="273"/>
      <c r="D38" s="274"/>
    </row>
    <row r="39" spans="1:6" ht="15" customHeight="1">
      <c r="A39" s="275" t="s">
        <v>761</v>
      </c>
      <c r="B39" s="276">
        <f>SUM(B37:B38)</f>
        <v>0</v>
      </c>
      <c r="C39" s="273"/>
      <c r="D39" s="274"/>
    </row>
    <row r="40" spans="1:6" ht="26.25" customHeight="1">
      <c r="A40" s="515" t="s">
        <v>769</v>
      </c>
      <c r="B40" s="516">
        <f>B35+B39</f>
        <v>13875030</v>
      </c>
      <c r="C40" s="517"/>
      <c r="D40" s="518"/>
    </row>
    <row r="41" spans="1:6" ht="12.75" customHeight="1"/>
    <row r="42" spans="1:6" ht="12.75" customHeight="1">
      <c r="A42" s="524" t="s">
        <v>585</v>
      </c>
    </row>
    <row r="43" spans="1:6" ht="12.75" customHeight="1">
      <c r="A43" s="140" t="s">
        <v>586</v>
      </c>
      <c r="B43" s="87"/>
    </row>
    <row r="44" spans="1:6" ht="12.75" customHeight="1">
      <c r="A44" s="71" t="s">
        <v>759</v>
      </c>
    </row>
    <row r="45" spans="1:6" ht="43.5">
      <c r="A45" s="510" t="s">
        <v>768</v>
      </c>
      <c r="B45" s="510" t="s">
        <v>763</v>
      </c>
      <c r="C45" s="510" t="s">
        <v>764</v>
      </c>
      <c r="D45" s="510" t="s">
        <v>765</v>
      </c>
    </row>
    <row r="46" spans="1:6" ht="12.75" customHeight="1">
      <c r="A46" s="272" t="s">
        <v>1184</v>
      </c>
      <c r="B46" s="265">
        <v>925311546</v>
      </c>
      <c r="C46" s="273">
        <v>0.43672870006653058</v>
      </c>
      <c r="D46" s="382">
        <v>107.15</v>
      </c>
      <c r="E46" s="96"/>
      <c r="F46" s="96"/>
    </row>
    <row r="47" spans="1:6" ht="12.75" customHeight="1">
      <c r="A47" s="272" t="s">
        <v>1190</v>
      </c>
      <c r="B47" s="265">
        <v>362943835</v>
      </c>
      <c r="C47" s="273">
        <v>0.17130229266231523</v>
      </c>
      <c r="D47" s="382">
        <v>103.75</v>
      </c>
      <c r="E47" s="96"/>
      <c r="F47" s="96"/>
    </row>
    <row r="48" spans="1:6" ht="12.75" customHeight="1">
      <c r="A48" s="272" t="s">
        <v>1182</v>
      </c>
      <c r="B48" s="265">
        <v>291020926</v>
      </c>
      <c r="C48" s="273">
        <v>0.13735610590137171</v>
      </c>
      <c r="D48" s="382">
        <v>109.1</v>
      </c>
      <c r="E48" s="96"/>
    </row>
    <row r="49" spans="1:7" ht="12.75" customHeight="1">
      <c r="A49" s="272" t="s">
        <v>1191</v>
      </c>
      <c r="B49" s="265">
        <v>207958185</v>
      </c>
      <c r="C49" s="273">
        <v>9.8152139347934902E-2</v>
      </c>
      <c r="D49" s="382">
        <v>105.05</v>
      </c>
    </row>
    <row r="50" spans="1:7" ht="12.75" customHeight="1">
      <c r="A50" s="272" t="s">
        <v>1192</v>
      </c>
      <c r="B50" s="265">
        <v>138488035</v>
      </c>
      <c r="C50" s="273">
        <v>6.5363606194878479E-2</v>
      </c>
      <c r="D50" s="382">
        <v>111</v>
      </c>
    </row>
    <row r="51" spans="1:7" ht="12.75" customHeight="1">
      <c r="A51" s="272" t="s">
        <v>1193</v>
      </c>
      <c r="B51" s="265">
        <v>87316183</v>
      </c>
      <c r="C51" s="273">
        <v>4.1211506828383718E-2</v>
      </c>
      <c r="D51" s="383">
        <v>103.38</v>
      </c>
    </row>
    <row r="52" spans="1:7" ht="12.75" customHeight="1">
      <c r="A52" s="272" t="s">
        <v>1194</v>
      </c>
      <c r="B52" s="265">
        <v>40875770</v>
      </c>
      <c r="C52" s="273">
        <v>1.9292552841784692E-2</v>
      </c>
      <c r="D52" s="382">
        <v>104.75</v>
      </c>
    </row>
    <row r="53" spans="1:7" ht="12.75" customHeight="1">
      <c r="A53" s="272" t="s">
        <v>1195</v>
      </c>
      <c r="B53" s="265">
        <v>34835580</v>
      </c>
      <c r="C53" s="273">
        <v>1.6441702943436123E-2</v>
      </c>
      <c r="D53" s="382">
        <v>107.85</v>
      </c>
    </row>
    <row r="54" spans="1:7" ht="12.75" customHeight="1">
      <c r="A54" s="272" t="s">
        <v>1181</v>
      </c>
      <c r="B54" s="265">
        <v>12187997</v>
      </c>
      <c r="C54" s="273">
        <v>5.7524928865685786E-3</v>
      </c>
      <c r="D54" s="382">
        <v>115.9</v>
      </c>
    </row>
    <row r="55" spans="1:7" ht="12.75" customHeight="1">
      <c r="A55" s="278" t="s">
        <v>1177</v>
      </c>
      <c r="B55" s="265">
        <v>4316000</v>
      </c>
      <c r="C55" s="273">
        <v>2.0370664103732537E-3</v>
      </c>
      <c r="D55" s="382">
        <v>260</v>
      </c>
    </row>
    <row r="56" spans="1:7" ht="24">
      <c r="A56" s="279" t="s">
        <v>855</v>
      </c>
      <c r="B56" s="265">
        <v>13479029</v>
      </c>
      <c r="C56" s="273">
        <v>6.3618343854002571E-3</v>
      </c>
      <c r="D56" s="274"/>
    </row>
    <row r="57" spans="1:7" ht="26.25" customHeight="1">
      <c r="A57" s="515" t="s">
        <v>770</v>
      </c>
      <c r="B57" s="516">
        <f>SUM(B46:B56)</f>
        <v>2118733086</v>
      </c>
      <c r="C57" s="517"/>
      <c r="D57" s="518"/>
    </row>
    <row r="58" spans="1:7" ht="12.75" customHeight="1"/>
    <row r="59" spans="1:7" ht="12.75" customHeight="1">
      <c r="A59" s="525" t="s">
        <v>587</v>
      </c>
    </row>
    <row r="60" spans="1:7" ht="12.75" customHeight="1">
      <c r="A60" s="147" t="s">
        <v>588</v>
      </c>
    </row>
    <row r="61" spans="1:7" ht="12.75" customHeight="1">
      <c r="A61" s="71" t="s">
        <v>772</v>
      </c>
    </row>
    <row r="62" spans="1:7" ht="12.75" customHeight="1">
      <c r="A62" s="506"/>
      <c r="B62" s="519" t="s">
        <v>252</v>
      </c>
      <c r="C62" s="519" t="s">
        <v>253</v>
      </c>
      <c r="D62" s="519" t="s">
        <v>254</v>
      </c>
      <c r="E62" s="519" t="s">
        <v>255</v>
      </c>
      <c r="F62" s="519" t="s">
        <v>256</v>
      </c>
    </row>
    <row r="63" spans="1:7" ht="12.75" customHeight="1">
      <c r="A63" s="506"/>
      <c r="B63" s="520" t="s">
        <v>257</v>
      </c>
      <c r="C63" s="520" t="s">
        <v>258</v>
      </c>
      <c r="D63" s="520" t="s">
        <v>259</v>
      </c>
      <c r="E63" s="520" t="s">
        <v>260</v>
      </c>
      <c r="F63" s="520" t="s">
        <v>261</v>
      </c>
    </row>
    <row r="64" spans="1:7" ht="12.75" customHeight="1">
      <c r="A64" s="280" t="s">
        <v>1099</v>
      </c>
      <c r="B64" s="281"/>
      <c r="C64" s="281"/>
      <c r="D64" s="281"/>
      <c r="E64" s="282"/>
      <c r="F64" s="282"/>
      <c r="G64" s="96"/>
    </row>
    <row r="65" spans="1:7" ht="15" customHeight="1">
      <c r="A65" s="511" t="s">
        <v>761</v>
      </c>
      <c r="B65" s="521"/>
      <c r="C65" s="521"/>
      <c r="D65" s="521"/>
      <c r="E65" s="522" t="str">
        <f>IF(SUM(E64)=0,"",SUM(E64))</f>
        <v/>
      </c>
      <c r="F65" s="522" t="str">
        <f>IF(SUM(F64)=0,"",SUM(F64))</f>
        <v/>
      </c>
    </row>
    <row r="66" spans="1:7" ht="12.75" customHeight="1"/>
    <row r="67" spans="1:7" ht="12.75" customHeight="1">
      <c r="A67" s="525" t="s">
        <v>589</v>
      </c>
    </row>
    <row r="68" spans="1:7" ht="12.75" customHeight="1">
      <c r="A68" s="147" t="s">
        <v>590</v>
      </c>
    </row>
    <row r="69" spans="1:7" ht="12.75" customHeight="1">
      <c r="A69" s="71" t="s">
        <v>251</v>
      </c>
    </row>
    <row r="70" spans="1:7" ht="12.75" customHeight="1">
      <c r="A70" s="506"/>
      <c r="B70" s="519" t="s">
        <v>252</v>
      </c>
      <c r="C70" s="519" t="s">
        <v>253</v>
      </c>
      <c r="D70" s="519" t="s">
        <v>254</v>
      </c>
      <c r="E70" s="519" t="s">
        <v>255</v>
      </c>
      <c r="F70" s="519" t="s">
        <v>256</v>
      </c>
    </row>
    <row r="71" spans="1:7" ht="12.75" customHeight="1">
      <c r="A71" s="506"/>
      <c r="B71" s="520" t="s">
        <v>257</v>
      </c>
      <c r="C71" s="520" t="s">
        <v>258</v>
      </c>
      <c r="D71" s="520" t="s">
        <v>259</v>
      </c>
      <c r="E71" s="520" t="s">
        <v>260</v>
      </c>
      <c r="F71" s="520" t="s">
        <v>261</v>
      </c>
    </row>
    <row r="72" spans="1:7" ht="12.75" customHeight="1">
      <c r="A72" s="280"/>
      <c r="B72" s="283"/>
      <c r="C72" s="283"/>
      <c r="D72" s="283"/>
      <c r="E72" s="284"/>
      <c r="F72" s="284"/>
      <c r="G72" s="96"/>
    </row>
    <row r="73" spans="1:7" ht="15" customHeight="1">
      <c r="A73" s="511" t="s">
        <v>761</v>
      </c>
      <c r="B73" s="523"/>
      <c r="C73" s="523"/>
      <c r="D73" s="523"/>
      <c r="E73" s="522" t="str">
        <f>IF(SUM(E72)=0,"",SUM(E72))</f>
        <v/>
      </c>
      <c r="F73" s="522" t="str">
        <f>IF(SUM(F72)=0,"",SUM(F72))</f>
        <v/>
      </c>
    </row>
    <row r="74" spans="1:7" ht="12.75" customHeight="1">
      <c r="A74" s="27" t="s">
        <v>773</v>
      </c>
    </row>
    <row r="75" spans="1:7" ht="12.75" customHeight="1">
      <c r="A75" s="83" t="s">
        <v>399</v>
      </c>
      <c r="G75" s="53" t="s">
        <v>175</v>
      </c>
    </row>
    <row r="76" spans="1:7" ht="12.75" customHeight="1"/>
    <row r="77" spans="1:7" ht="12.75" customHeight="1"/>
    <row r="78" spans="1:7" ht="12.75" customHeight="1"/>
    <row r="79" spans="1:7" ht="12.75" customHeight="1"/>
    <row r="80" spans="1:7" ht="12.75" customHeight="1"/>
    <row r="81" ht="12.75" customHeight="1"/>
    <row r="82" ht="12.75" customHeight="1"/>
    <row r="83" ht="12.75" customHeight="1"/>
    <row r="84" ht="12.75" customHeight="1"/>
  </sheetData>
  <hyperlinks>
    <hyperlink ref="A75" location="'2 Sadržaj'!A1" display="Sadržaj / Contents"/>
  </hyperlinks>
  <pageMargins left="0.7" right="0.7" top="0.75" bottom="0.75" header="0.3" footer="0.3"/>
  <pageSetup paperSize="9" scale="67" orientation="portrait" r:id="rId1"/>
  <rowBreaks count="1" manualBreakCount="1">
    <brk id="75" max="8" man="1"/>
  </rowBreaks>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J188"/>
  <sheetViews>
    <sheetView showGridLines="0" zoomScaleNormal="100" workbookViewId="0"/>
  </sheetViews>
  <sheetFormatPr defaultRowHeight="15"/>
  <cols>
    <col min="1" max="1" width="30" customWidth="1"/>
    <col min="2" max="2" width="32.140625" bestFit="1" customWidth="1"/>
    <col min="3" max="3" width="10" customWidth="1"/>
    <col min="4" max="4" width="12.85546875" customWidth="1"/>
    <col min="5" max="5" width="10" customWidth="1"/>
    <col min="6" max="6" width="12.85546875" customWidth="1"/>
    <col min="7" max="9" width="10" customWidth="1"/>
  </cols>
  <sheetData>
    <row r="1" spans="1:10" ht="15" customHeight="1">
      <c r="A1" s="582" t="s">
        <v>571</v>
      </c>
      <c r="B1" s="583"/>
      <c r="C1" s="584"/>
      <c r="D1" s="584"/>
      <c r="E1" s="584"/>
      <c r="F1" s="584"/>
      <c r="G1" s="584"/>
      <c r="H1" s="584"/>
      <c r="I1" s="584"/>
    </row>
    <row r="2" spans="1:10" ht="15" customHeight="1">
      <c r="A2" s="671" t="s">
        <v>572</v>
      </c>
      <c r="B2" s="586"/>
      <c r="C2" s="586"/>
      <c r="D2" s="586"/>
      <c r="E2" s="586"/>
      <c r="F2" s="584"/>
      <c r="G2" s="584"/>
      <c r="H2" s="584"/>
      <c r="I2" s="584"/>
    </row>
    <row r="3" spans="1:10" ht="12.75" customHeight="1">
      <c r="A3" s="524" t="s">
        <v>965</v>
      </c>
    </row>
    <row r="4" spans="1:10" ht="12.75" customHeight="1">
      <c r="A4" s="140" t="s">
        <v>966</v>
      </c>
    </row>
    <row r="5" spans="1:10" ht="12.75" customHeight="1">
      <c r="D5" s="760" t="str">
        <f>Naslovnica!A20</f>
        <v>Svibanj 2014.</v>
      </c>
      <c r="E5" s="760"/>
      <c r="F5" s="762" t="str">
        <f>'4 Tablica 2 - Graf 2'!F5</f>
        <v>Travanj 2014.</v>
      </c>
      <c r="G5" s="760"/>
    </row>
    <row r="6" spans="1:10" ht="12.75" customHeight="1">
      <c r="D6" s="761" t="str">
        <f>Naslovnica!A24</f>
        <v>May 2014</v>
      </c>
      <c r="E6" s="761"/>
      <c r="F6" s="763" t="str">
        <f>'4 Tablica 2 - Graf 2'!F6</f>
        <v>April 2014</v>
      </c>
      <c r="G6" s="761"/>
    </row>
    <row r="7" spans="1:10" ht="12.75" customHeight="1">
      <c r="A7" s="526"/>
      <c r="B7" s="527"/>
      <c r="C7" s="527"/>
      <c r="D7" s="758" t="s">
        <v>1205</v>
      </c>
      <c r="E7" s="759"/>
      <c r="F7" s="758" t="s">
        <v>1206</v>
      </c>
      <c r="G7" s="759"/>
      <c r="H7" s="759" t="s">
        <v>1207</v>
      </c>
      <c r="I7" s="759"/>
    </row>
    <row r="8" spans="1:10" ht="22.5">
      <c r="A8" s="528" t="s">
        <v>262</v>
      </c>
      <c r="B8" s="528" t="s">
        <v>263</v>
      </c>
      <c r="C8" s="510" t="s">
        <v>968</v>
      </c>
      <c r="D8" s="510" t="s">
        <v>976</v>
      </c>
      <c r="E8" s="510" t="s">
        <v>975</v>
      </c>
      <c r="F8" s="510" t="s">
        <v>976</v>
      </c>
      <c r="G8" s="510" t="s">
        <v>975</v>
      </c>
      <c r="H8" s="510" t="s">
        <v>976</v>
      </c>
      <c r="I8" s="510" t="s">
        <v>977</v>
      </c>
    </row>
    <row r="9" spans="1:10" ht="21">
      <c r="A9" s="529" t="s">
        <v>1082</v>
      </c>
      <c r="B9" s="529" t="s">
        <v>264</v>
      </c>
      <c r="C9" s="530" t="s">
        <v>969</v>
      </c>
      <c r="D9" s="647" t="s">
        <v>1079</v>
      </c>
      <c r="E9" s="647" t="s">
        <v>1080</v>
      </c>
      <c r="F9" s="647" t="s">
        <v>1079</v>
      </c>
      <c r="G9" s="647" t="s">
        <v>1080</v>
      </c>
      <c r="H9" s="647" t="s">
        <v>1079</v>
      </c>
      <c r="I9" s="647" t="s">
        <v>1080</v>
      </c>
    </row>
    <row r="10" spans="1:10" ht="12.75" customHeight="1">
      <c r="A10" s="286" t="s">
        <v>269</v>
      </c>
      <c r="B10" s="286" t="s">
        <v>267</v>
      </c>
      <c r="C10" s="287" t="s">
        <v>268</v>
      </c>
      <c r="D10" s="291">
        <v>30822807.07</v>
      </c>
      <c r="E10" s="292">
        <v>91.301331148653347</v>
      </c>
      <c r="F10" s="288">
        <v>31623009.34</v>
      </c>
      <c r="G10" s="289">
        <v>91.268558869933031</v>
      </c>
      <c r="H10" s="290">
        <v>-2.5304431384011949E-2</v>
      </c>
      <c r="I10" s="290">
        <v>3.5907522947775661E-4</v>
      </c>
      <c r="J10" s="86"/>
    </row>
    <row r="11" spans="1:10" ht="12.75" customHeight="1">
      <c r="A11" s="285" t="s">
        <v>402</v>
      </c>
      <c r="B11" s="286" t="s">
        <v>267</v>
      </c>
      <c r="C11" s="287" t="s">
        <v>266</v>
      </c>
      <c r="D11" s="297">
        <v>6193342.5899999999</v>
      </c>
      <c r="E11" s="298">
        <v>53.283337537735115</v>
      </c>
      <c r="F11" s="295">
        <v>6147410.2300000004</v>
      </c>
      <c r="G11" s="296">
        <v>52.888166528507163</v>
      </c>
      <c r="H11" s="290">
        <v>7.4718228134256215E-3</v>
      </c>
      <c r="I11" s="290">
        <v>7.4718228134256215E-3</v>
      </c>
    </row>
    <row r="12" spans="1:10" ht="12.75" customHeight="1">
      <c r="A12" s="286" t="s">
        <v>271</v>
      </c>
      <c r="B12" s="286" t="s">
        <v>272</v>
      </c>
      <c r="C12" s="287" t="s">
        <v>268</v>
      </c>
      <c r="D12" s="293">
        <v>189960577.13999999</v>
      </c>
      <c r="E12" s="294">
        <v>116.99185298592904</v>
      </c>
      <c r="F12" s="295">
        <v>187477071.77000001</v>
      </c>
      <c r="G12" s="296">
        <v>116.94694942417892</v>
      </c>
      <c r="H12" s="290">
        <v>1.3246981865850715E-2</v>
      </c>
      <c r="I12" s="290">
        <v>3.8396522501193964E-4</v>
      </c>
    </row>
    <row r="13" spans="1:10" ht="12.75" customHeight="1">
      <c r="A13" s="286" t="s">
        <v>273</v>
      </c>
      <c r="B13" s="286" t="s">
        <v>272</v>
      </c>
      <c r="C13" s="287" t="s">
        <v>265</v>
      </c>
      <c r="D13" s="293">
        <v>12482363.58</v>
      </c>
      <c r="E13" s="294">
        <v>934.62325405956813</v>
      </c>
      <c r="F13" s="295">
        <v>12273518.52</v>
      </c>
      <c r="G13" s="296">
        <v>918.35797019632639</v>
      </c>
      <c r="H13" s="290">
        <v>1.7015907839278643E-2</v>
      </c>
      <c r="I13" s="290">
        <v>1.7711267709436429E-2</v>
      </c>
    </row>
    <row r="14" spans="1:10" ht="12.75" customHeight="1">
      <c r="A14" s="286" t="s">
        <v>274</v>
      </c>
      <c r="B14" s="286" t="s">
        <v>272</v>
      </c>
      <c r="C14" s="287" t="s">
        <v>266</v>
      </c>
      <c r="D14" s="293">
        <v>9794203.8100000005</v>
      </c>
      <c r="E14" s="294">
        <v>129.23884321893078</v>
      </c>
      <c r="F14" s="295">
        <v>9594566.0800000001</v>
      </c>
      <c r="G14" s="296">
        <v>125.61238716535415</v>
      </c>
      <c r="H14" s="290">
        <v>2.0807374542570312E-2</v>
      </c>
      <c r="I14" s="290">
        <v>2.8870210457849321E-2</v>
      </c>
    </row>
    <row r="15" spans="1:10" ht="12.75" customHeight="1">
      <c r="A15" s="286" t="s">
        <v>275</v>
      </c>
      <c r="B15" s="286" t="s">
        <v>276</v>
      </c>
      <c r="C15" s="287" t="s">
        <v>265</v>
      </c>
      <c r="D15" s="293">
        <v>5155909.38</v>
      </c>
      <c r="E15" s="294">
        <v>67.049556882484183</v>
      </c>
      <c r="F15" s="295">
        <v>5146571.62</v>
      </c>
      <c r="G15" s="296">
        <v>67.057956810262979</v>
      </c>
      <c r="H15" s="290">
        <v>1.8143651132167538E-3</v>
      </c>
      <c r="I15" s="290">
        <v>-1.2526369991505693E-4</v>
      </c>
    </row>
    <row r="16" spans="1:10" ht="12.75" customHeight="1">
      <c r="A16" s="381" t="s">
        <v>1224</v>
      </c>
      <c r="B16" s="286" t="s">
        <v>276</v>
      </c>
      <c r="C16" s="287" t="s">
        <v>266</v>
      </c>
      <c r="D16" s="293">
        <v>206344.74</v>
      </c>
      <c r="E16" s="294">
        <v>10.360654150068193</v>
      </c>
      <c r="F16" s="300">
        <v>210757.79</v>
      </c>
      <c r="G16" s="296">
        <v>10.582235203197815</v>
      </c>
      <c r="H16" s="290">
        <v>-2.0938965055574021E-2</v>
      </c>
      <c r="I16" s="290">
        <v>-2.0938965055573799E-2</v>
      </c>
    </row>
    <row r="17" spans="1:9" ht="12.75" customHeight="1">
      <c r="A17" s="299" t="s">
        <v>404</v>
      </c>
      <c r="B17" s="286" t="s">
        <v>401</v>
      </c>
      <c r="C17" s="287" t="s">
        <v>268</v>
      </c>
      <c r="D17" s="293">
        <v>181387490.44999999</v>
      </c>
      <c r="E17" s="294">
        <v>107.9850953671952</v>
      </c>
      <c r="F17" s="295">
        <v>174205381.06999999</v>
      </c>
      <c r="G17" s="296">
        <v>107.85990469465183</v>
      </c>
      <c r="H17" s="290">
        <v>4.122782738332309E-2</v>
      </c>
      <c r="I17" s="290">
        <v>1.1606785014113274E-3</v>
      </c>
    </row>
    <row r="18" spans="1:9" ht="12.75" customHeight="1">
      <c r="A18" s="286" t="s">
        <v>906</v>
      </c>
      <c r="B18" s="381" t="s">
        <v>958</v>
      </c>
      <c r="C18" s="287" t="s">
        <v>280</v>
      </c>
      <c r="D18" s="293">
        <v>179802212.94999999</v>
      </c>
      <c r="E18" s="294">
        <v>815.01907140645858</v>
      </c>
      <c r="F18" s="295">
        <v>137017759.38</v>
      </c>
      <c r="G18" s="296">
        <v>804.93628191559117</v>
      </c>
      <c r="H18" s="290">
        <v>0.31225480378308612</v>
      </c>
      <c r="I18" s="290">
        <v>1.2526195821205066E-2</v>
      </c>
    </row>
    <row r="19" spans="1:9" ht="12.75" customHeight="1">
      <c r="A19" s="286" t="s">
        <v>279</v>
      </c>
      <c r="B19" s="381" t="s">
        <v>958</v>
      </c>
      <c r="C19" s="287" t="s">
        <v>265</v>
      </c>
      <c r="D19" s="293">
        <v>222112165.55000001</v>
      </c>
      <c r="E19" s="294">
        <v>560.93020768047393</v>
      </c>
      <c r="F19" s="295">
        <v>223524973.81999999</v>
      </c>
      <c r="G19" s="296">
        <v>559.61484949424425</v>
      </c>
      <c r="H19" s="290">
        <v>-6.3205835386326292E-3</v>
      </c>
      <c r="I19" s="290">
        <v>2.3504704841526003E-3</v>
      </c>
    </row>
    <row r="20" spans="1:9" ht="12.75" customHeight="1">
      <c r="A20" s="286" t="s">
        <v>282</v>
      </c>
      <c r="B20" s="381" t="s">
        <v>958</v>
      </c>
      <c r="C20" s="287" t="s">
        <v>268</v>
      </c>
      <c r="D20" s="293">
        <v>552032193.54999995</v>
      </c>
      <c r="E20" s="294">
        <v>864.85384875604143</v>
      </c>
      <c r="F20" s="295">
        <v>564860476.13999999</v>
      </c>
      <c r="G20" s="296">
        <v>865.66200900143474</v>
      </c>
      <c r="H20" s="290">
        <v>-2.2710533188058601E-2</v>
      </c>
      <c r="I20" s="290">
        <v>-9.3357480978695229E-4</v>
      </c>
    </row>
    <row r="21" spans="1:9" ht="12.75" customHeight="1">
      <c r="A21" s="286" t="s">
        <v>284</v>
      </c>
      <c r="B21" s="381" t="s">
        <v>958</v>
      </c>
      <c r="C21" s="287" t="s">
        <v>268</v>
      </c>
      <c r="D21" s="293">
        <v>1579925578.9000001</v>
      </c>
      <c r="E21" s="294">
        <v>149.00975056058829</v>
      </c>
      <c r="F21" s="295">
        <v>1639895670.23</v>
      </c>
      <c r="G21" s="296">
        <v>148.90710772506199</v>
      </c>
      <c r="H21" s="290">
        <v>-3.6569455251741045E-2</v>
      </c>
      <c r="I21" s="290">
        <v>6.8930783153620112E-4</v>
      </c>
    </row>
    <row r="22" spans="1:9" ht="12.75" customHeight="1">
      <c r="A22" s="286" t="s">
        <v>285</v>
      </c>
      <c r="B22" s="286" t="s">
        <v>286</v>
      </c>
      <c r="C22" s="287" t="s">
        <v>265</v>
      </c>
      <c r="D22" s="293">
        <v>12517852.720000001</v>
      </c>
      <c r="E22" s="294">
        <v>61.575037936360893</v>
      </c>
      <c r="F22" s="295">
        <v>12234409.85</v>
      </c>
      <c r="G22" s="296">
        <v>60.068479317295832</v>
      </c>
      <c r="H22" s="290">
        <v>2.3167678169617734E-2</v>
      </c>
      <c r="I22" s="290">
        <v>2.5080685181109175E-2</v>
      </c>
    </row>
    <row r="23" spans="1:9" ht="12.75" customHeight="1">
      <c r="A23" s="286" t="s">
        <v>287</v>
      </c>
      <c r="B23" s="286" t="s">
        <v>288</v>
      </c>
      <c r="C23" s="287" t="s">
        <v>265</v>
      </c>
      <c r="D23" s="297">
        <v>20737541.350000001</v>
      </c>
      <c r="E23" s="298">
        <v>86.174573945102139</v>
      </c>
      <c r="F23" s="302">
        <v>20883352.82</v>
      </c>
      <c r="G23" s="303">
        <v>86.399781433056432</v>
      </c>
      <c r="H23" s="290">
        <v>-6.9821867808675941E-3</v>
      </c>
      <c r="I23" s="290">
        <v>-2.6065747414972806E-3</v>
      </c>
    </row>
    <row r="24" spans="1:9" ht="12.75" customHeight="1">
      <c r="A24" s="285" t="s">
        <v>289</v>
      </c>
      <c r="B24" s="285" t="s">
        <v>288</v>
      </c>
      <c r="C24" s="301" t="s">
        <v>268</v>
      </c>
      <c r="D24" s="295">
        <v>10670029.560000001</v>
      </c>
      <c r="E24" s="296">
        <v>801.32577517746392</v>
      </c>
      <c r="F24" s="295">
        <v>10946606.59</v>
      </c>
      <c r="G24" s="296">
        <v>802.49654452963887</v>
      </c>
      <c r="H24" s="290">
        <v>-2.5266006202566915E-2</v>
      </c>
      <c r="I24" s="290">
        <v>-1.4589089014223067E-3</v>
      </c>
    </row>
    <row r="25" spans="1:9" ht="12.75" customHeight="1">
      <c r="A25" s="286" t="s">
        <v>290</v>
      </c>
      <c r="B25" s="286" t="s">
        <v>288</v>
      </c>
      <c r="C25" s="287" t="s">
        <v>266</v>
      </c>
      <c r="D25" s="293">
        <v>52166306.159999996</v>
      </c>
      <c r="E25" s="294">
        <v>78.560889938875377</v>
      </c>
      <c r="F25" s="295">
        <v>51210444.57</v>
      </c>
      <c r="G25" s="296">
        <v>77.082751578543395</v>
      </c>
      <c r="H25" s="290">
        <v>1.8665364029273768E-2</v>
      </c>
      <c r="I25" s="290">
        <v>1.9175993721835871E-2</v>
      </c>
    </row>
    <row r="26" spans="1:9" ht="12.75" customHeight="1">
      <c r="A26" s="286" t="s">
        <v>291</v>
      </c>
      <c r="B26" s="286" t="s">
        <v>288</v>
      </c>
      <c r="C26" s="287" t="s">
        <v>268</v>
      </c>
      <c r="D26" s="293">
        <v>346401328.62</v>
      </c>
      <c r="E26" s="294">
        <v>141.61060026520548</v>
      </c>
      <c r="F26" s="295">
        <v>327674215.23000002</v>
      </c>
      <c r="G26" s="296">
        <v>141.5359154654565</v>
      </c>
      <c r="H26" s="290">
        <v>5.715162353209613E-2</v>
      </c>
      <c r="I26" s="290">
        <v>5.2767383814478208E-4</v>
      </c>
    </row>
    <row r="27" spans="1:9" ht="12.75" customHeight="1">
      <c r="A27" s="286" t="s">
        <v>292</v>
      </c>
      <c r="B27" s="286" t="s">
        <v>288</v>
      </c>
      <c r="C27" s="287" t="s">
        <v>280</v>
      </c>
      <c r="D27" s="293">
        <v>18938002.899999999</v>
      </c>
      <c r="E27" s="294">
        <v>1095.3083407312517</v>
      </c>
      <c r="F27" s="295">
        <v>18608263.879999999</v>
      </c>
      <c r="G27" s="296">
        <v>1079.8497765027591</v>
      </c>
      <c r="H27" s="290">
        <v>1.7720031386399215E-2</v>
      </c>
      <c r="I27" s="290">
        <v>1.4315476619865874E-2</v>
      </c>
    </row>
    <row r="28" spans="1:9" ht="12.75" customHeight="1">
      <c r="A28" s="286" t="s">
        <v>293</v>
      </c>
      <c r="B28" s="286" t="s">
        <v>294</v>
      </c>
      <c r="C28" s="287" t="s">
        <v>266</v>
      </c>
      <c r="D28" s="293">
        <v>63239747.450000003</v>
      </c>
      <c r="E28" s="294">
        <v>84.165327252449856</v>
      </c>
      <c r="F28" s="295">
        <v>61983297.479999997</v>
      </c>
      <c r="G28" s="296">
        <v>82.67402911746764</v>
      </c>
      <c r="H28" s="290">
        <v>2.027078295415663E-2</v>
      </c>
      <c r="I28" s="290">
        <v>1.8038290269648094E-2</v>
      </c>
    </row>
    <row r="29" spans="1:9" ht="12.75" customHeight="1">
      <c r="A29" s="286" t="s">
        <v>295</v>
      </c>
      <c r="B29" s="286" t="s">
        <v>294</v>
      </c>
      <c r="C29" s="287" t="s">
        <v>268</v>
      </c>
      <c r="D29" s="293">
        <v>246083002.22</v>
      </c>
      <c r="E29" s="294">
        <v>149.3209071784897</v>
      </c>
      <c r="F29" s="295">
        <v>234381053.99000001</v>
      </c>
      <c r="G29" s="296">
        <v>149.1580119826005</v>
      </c>
      <c r="H29" s="290">
        <v>4.9927022815160038E-2</v>
      </c>
      <c r="I29" s="290">
        <v>1.09209819656364E-3</v>
      </c>
    </row>
    <row r="30" spans="1:9" ht="12.75" customHeight="1">
      <c r="A30" s="286" t="s">
        <v>296</v>
      </c>
      <c r="B30" s="286" t="s">
        <v>294</v>
      </c>
      <c r="C30" s="287" t="s">
        <v>280</v>
      </c>
      <c r="D30" s="293">
        <v>8421699.2799999993</v>
      </c>
      <c r="E30" s="294">
        <v>99.105986772323959</v>
      </c>
      <c r="F30" s="295">
        <v>8328999.5899999999</v>
      </c>
      <c r="G30" s="296">
        <v>99.035675348774035</v>
      </c>
      <c r="H30" s="290">
        <v>1.1129750818009043E-2</v>
      </c>
      <c r="I30" s="290">
        <v>7.0996056019523301E-4</v>
      </c>
    </row>
    <row r="31" spans="1:9" ht="12.75" customHeight="1">
      <c r="A31" s="286" t="s">
        <v>297</v>
      </c>
      <c r="B31" s="286" t="s">
        <v>294</v>
      </c>
      <c r="C31" s="287" t="s">
        <v>265</v>
      </c>
      <c r="D31" s="293">
        <v>47334042.950000003</v>
      </c>
      <c r="E31" s="294">
        <v>70.197068839414584</v>
      </c>
      <c r="F31" s="295">
        <v>46414769.270000003</v>
      </c>
      <c r="G31" s="296">
        <v>68.21237027110115</v>
      </c>
      <c r="H31" s="290">
        <v>1.9805628563022148E-2</v>
      </c>
      <c r="I31" s="290">
        <v>2.9095874552159895E-2</v>
      </c>
    </row>
    <row r="32" spans="1:9" ht="12.75" customHeight="1">
      <c r="A32" s="286" t="s">
        <v>303</v>
      </c>
      <c r="B32" s="286" t="s">
        <v>304</v>
      </c>
      <c r="C32" s="287" t="s">
        <v>265</v>
      </c>
      <c r="D32" s="293">
        <v>5352629.82</v>
      </c>
      <c r="E32" s="294">
        <v>315.3081185715447</v>
      </c>
      <c r="F32" s="295">
        <v>5126205.59</v>
      </c>
      <c r="G32" s="296">
        <v>300.89780170687442</v>
      </c>
      <c r="H32" s="290">
        <v>4.4169947151885491E-2</v>
      </c>
      <c r="I32" s="290">
        <v>4.789106727575354E-2</v>
      </c>
    </row>
    <row r="33" spans="1:9" ht="12.75" customHeight="1">
      <c r="A33" s="286" t="s">
        <v>305</v>
      </c>
      <c r="B33" s="286" t="s">
        <v>304</v>
      </c>
      <c r="C33" s="287" t="s">
        <v>265</v>
      </c>
      <c r="D33" s="295">
        <v>6531815.9000000004</v>
      </c>
      <c r="E33" s="296">
        <v>521.84892097464274</v>
      </c>
      <c r="F33" s="295">
        <v>6113918.1600000001</v>
      </c>
      <c r="G33" s="296">
        <v>488.03729542490277</v>
      </c>
      <c r="H33" s="290">
        <v>6.8351870120551439E-2</v>
      </c>
      <c r="I33" s="290">
        <v>6.9280823139351133E-2</v>
      </c>
    </row>
    <row r="34" spans="1:9" ht="12.75" customHeight="1">
      <c r="A34" s="286" t="s">
        <v>306</v>
      </c>
      <c r="B34" s="286" t="s">
        <v>304</v>
      </c>
      <c r="C34" s="287" t="s">
        <v>265</v>
      </c>
      <c r="D34" s="295">
        <v>41112227.560000002</v>
      </c>
      <c r="E34" s="296">
        <v>1000.7476126519141</v>
      </c>
      <c r="F34" s="295">
        <v>39702813.5</v>
      </c>
      <c r="G34" s="296">
        <v>960.97961962092336</v>
      </c>
      <c r="H34" s="290">
        <v>3.5499097815826053E-2</v>
      </c>
      <c r="I34" s="290">
        <v>4.1382764232479774E-2</v>
      </c>
    </row>
    <row r="35" spans="1:9" ht="12.75" customHeight="1">
      <c r="A35" s="286" t="s">
        <v>298</v>
      </c>
      <c r="B35" s="381" t="s">
        <v>1226</v>
      </c>
      <c r="C35" s="287" t="s">
        <v>280</v>
      </c>
      <c r="D35" s="293">
        <v>37410903.07</v>
      </c>
      <c r="E35" s="294">
        <v>19103.181688063654</v>
      </c>
      <c r="F35" s="295">
        <v>29401529.620000001</v>
      </c>
      <c r="G35" s="296">
        <v>19010.491771309993</v>
      </c>
      <c r="H35" s="290">
        <v>0.27241349526766556</v>
      </c>
      <c r="I35" s="290">
        <v>4.8757243036472442E-3</v>
      </c>
    </row>
    <row r="36" spans="1:9" ht="12.75" customHeight="1">
      <c r="A36" s="286" t="s">
        <v>300</v>
      </c>
      <c r="B36" s="381" t="s">
        <v>1226</v>
      </c>
      <c r="C36" s="287" t="s">
        <v>265</v>
      </c>
      <c r="D36" s="293">
        <v>6069068.0199999996</v>
      </c>
      <c r="E36" s="294">
        <v>7374.3026234556082</v>
      </c>
      <c r="F36" s="295">
        <v>5800373.2000000002</v>
      </c>
      <c r="G36" s="296">
        <v>7206.8372083950271</v>
      </c>
      <c r="H36" s="290">
        <v>4.6323712412159823E-2</v>
      </c>
      <c r="I36" s="290">
        <v>2.3237019266302505E-2</v>
      </c>
    </row>
    <row r="37" spans="1:9" ht="12.75" customHeight="1">
      <c r="A37" s="286" t="s">
        <v>341</v>
      </c>
      <c r="B37" s="381" t="s">
        <v>1226</v>
      </c>
      <c r="C37" s="287" t="s">
        <v>268</v>
      </c>
      <c r="D37" s="293">
        <v>267800693.28639999</v>
      </c>
      <c r="E37" s="294">
        <v>126.86622089920255</v>
      </c>
      <c r="F37" s="295">
        <v>242803258.52849999</v>
      </c>
      <c r="G37" s="296">
        <v>126.70731707012871</v>
      </c>
      <c r="H37" s="290">
        <v>0.10295345667680089</v>
      </c>
      <c r="I37" s="290">
        <v>1.25410144219118E-3</v>
      </c>
    </row>
    <row r="38" spans="1:9" ht="12.75" customHeight="1">
      <c r="A38" s="286" t="s">
        <v>342</v>
      </c>
      <c r="B38" s="381" t="s">
        <v>1226</v>
      </c>
      <c r="C38" s="287" t="s">
        <v>265</v>
      </c>
      <c r="D38" s="293">
        <v>5650802.8700000001</v>
      </c>
      <c r="E38" s="294">
        <v>94.021563518839912</v>
      </c>
      <c r="F38" s="295">
        <v>5451489.9699999997</v>
      </c>
      <c r="G38" s="296">
        <v>90.794665134493798</v>
      </c>
      <c r="H38" s="290">
        <v>3.6561178888127044E-2</v>
      </c>
      <c r="I38" s="290">
        <v>3.5540616616253073E-2</v>
      </c>
    </row>
    <row r="39" spans="1:9" ht="12.75" customHeight="1">
      <c r="A39" s="286" t="s">
        <v>343</v>
      </c>
      <c r="B39" s="381" t="s">
        <v>1226</v>
      </c>
      <c r="C39" s="287" t="s">
        <v>972</v>
      </c>
      <c r="D39" s="293">
        <v>20387596.3024</v>
      </c>
      <c r="E39" s="294">
        <v>738.78782311799546</v>
      </c>
      <c r="F39" s="295">
        <v>20185135.8693</v>
      </c>
      <c r="G39" s="296">
        <v>727.75543222778902</v>
      </c>
      <c r="H39" s="290">
        <v>1.0030174402141379E-2</v>
      </c>
      <c r="I39" s="290">
        <v>1.51594758371425E-2</v>
      </c>
    </row>
    <row r="40" spans="1:9" ht="12.75" customHeight="1">
      <c r="A40" s="286" t="s">
        <v>307</v>
      </c>
      <c r="B40" s="286" t="s">
        <v>308</v>
      </c>
      <c r="C40" s="287" t="s">
        <v>266</v>
      </c>
      <c r="D40" s="293">
        <v>5837879.79</v>
      </c>
      <c r="E40" s="294">
        <v>8.2239408127150213</v>
      </c>
      <c r="F40" s="295">
        <v>5782099.4000000004</v>
      </c>
      <c r="G40" s="296">
        <v>8.1509662268593353</v>
      </c>
      <c r="H40" s="290">
        <v>9.6470825112413561E-3</v>
      </c>
      <c r="I40" s="290">
        <v>8.9528755026879736E-3</v>
      </c>
    </row>
    <row r="41" spans="1:9" ht="12.75" customHeight="1">
      <c r="A41" s="286" t="s">
        <v>309</v>
      </c>
      <c r="B41" s="286" t="s">
        <v>308</v>
      </c>
      <c r="C41" s="287" t="s">
        <v>972</v>
      </c>
      <c r="D41" s="293">
        <v>5920098.0700000003</v>
      </c>
      <c r="E41" s="294">
        <v>9.9591594623325825</v>
      </c>
      <c r="F41" s="295">
        <v>5789575.2599999998</v>
      </c>
      <c r="G41" s="296">
        <v>9.6831202419505917</v>
      </c>
      <c r="H41" s="290">
        <v>2.2544453459613534E-2</v>
      </c>
      <c r="I41" s="290">
        <v>2.8507259383818706E-2</v>
      </c>
    </row>
    <row r="42" spans="1:9" ht="12.75" customHeight="1">
      <c r="A42" s="286" t="s">
        <v>310</v>
      </c>
      <c r="B42" s="286" t="s">
        <v>308</v>
      </c>
      <c r="C42" s="287" t="s">
        <v>265</v>
      </c>
      <c r="D42" s="295">
        <v>23327658.140000001</v>
      </c>
      <c r="E42" s="296">
        <v>6.1578320413152543</v>
      </c>
      <c r="F42" s="295">
        <v>20998378.02</v>
      </c>
      <c r="G42" s="296">
        <v>5.6685874069790678</v>
      </c>
      <c r="H42" s="290">
        <v>0.11092666861133127</v>
      </c>
      <c r="I42" s="290">
        <v>8.6308033944018758E-2</v>
      </c>
    </row>
    <row r="43" spans="1:9" ht="12.75" customHeight="1">
      <c r="A43" s="285" t="s">
        <v>311</v>
      </c>
      <c r="B43" s="286" t="s">
        <v>308</v>
      </c>
      <c r="C43" s="301" t="s">
        <v>972</v>
      </c>
      <c r="D43" s="295">
        <v>6973647.4400000004</v>
      </c>
      <c r="E43" s="296">
        <v>12.233272362584897</v>
      </c>
      <c r="F43" s="295">
        <v>6737607.3399999999</v>
      </c>
      <c r="G43" s="296">
        <v>11.819207433631195</v>
      </c>
      <c r="H43" s="290">
        <v>3.5033222936378561E-2</v>
      </c>
      <c r="I43" s="290">
        <v>3.5033222936378339E-2</v>
      </c>
    </row>
    <row r="44" spans="1:9" ht="12.75" customHeight="1">
      <c r="A44" s="381" t="s">
        <v>312</v>
      </c>
      <c r="B44" s="286" t="s">
        <v>308</v>
      </c>
      <c r="C44" s="301" t="s">
        <v>265</v>
      </c>
      <c r="D44" s="295">
        <v>74054127.890000001</v>
      </c>
      <c r="E44" s="296">
        <v>17.295423451848897</v>
      </c>
      <c r="F44" s="295">
        <v>75854120.189999998</v>
      </c>
      <c r="G44" s="296">
        <v>16.970409110399984</v>
      </c>
      <c r="H44" s="290">
        <v>-2.3729657604509291E-2</v>
      </c>
      <c r="I44" s="290">
        <v>1.9151827120639897E-2</v>
      </c>
    </row>
    <row r="45" spans="1:9" ht="12.75" customHeight="1">
      <c r="A45" s="381" t="s">
        <v>313</v>
      </c>
      <c r="B45" s="286" t="s">
        <v>314</v>
      </c>
      <c r="C45" s="301" t="s">
        <v>266</v>
      </c>
      <c r="D45" s="295">
        <v>9473272.5845999997</v>
      </c>
      <c r="E45" s="296">
        <v>101.69287633011645</v>
      </c>
      <c r="F45" s="295">
        <v>9390409.1328999996</v>
      </c>
      <c r="G45" s="296">
        <v>100.75912072301466</v>
      </c>
      <c r="H45" s="290">
        <v>8.8242642601887855E-3</v>
      </c>
      <c r="I45" s="290">
        <v>9.2672067838768246E-3</v>
      </c>
    </row>
    <row r="46" spans="1:9" ht="12.75" customHeight="1">
      <c r="A46" s="381" t="s">
        <v>315</v>
      </c>
      <c r="B46" s="286" t="s">
        <v>314</v>
      </c>
      <c r="C46" s="301" t="s">
        <v>268</v>
      </c>
      <c r="D46" s="295">
        <v>186505368.75</v>
      </c>
      <c r="E46" s="296">
        <v>1315.0257263345909</v>
      </c>
      <c r="F46" s="295">
        <v>182336203.13</v>
      </c>
      <c r="G46" s="296">
        <v>1313.449106848939</v>
      </c>
      <c r="H46" s="290">
        <v>2.2865265089607734E-2</v>
      </c>
      <c r="I46" s="290">
        <v>1.2003658744224044E-3</v>
      </c>
    </row>
    <row r="47" spans="1:9" ht="12.75" customHeight="1">
      <c r="A47" s="381" t="s">
        <v>1209</v>
      </c>
      <c r="B47" s="286" t="s">
        <v>951</v>
      </c>
      <c r="C47" s="301" t="s">
        <v>280</v>
      </c>
      <c r="D47" s="293">
        <v>6696015.96</v>
      </c>
      <c r="E47" s="294">
        <v>67.6157696757422</v>
      </c>
      <c r="F47" s="295">
        <v>6559598.7800000003</v>
      </c>
      <c r="G47" s="296">
        <v>65.468210155361064</v>
      </c>
      <c r="H47" s="290">
        <v>2.0796573780690775E-2</v>
      </c>
      <c r="I47" s="290">
        <v>3.2803088938659242E-2</v>
      </c>
    </row>
    <row r="48" spans="1:9" ht="12.75" customHeight="1">
      <c r="A48" s="381" t="s">
        <v>1112</v>
      </c>
      <c r="B48" s="286" t="s">
        <v>951</v>
      </c>
      <c r="C48" s="301" t="s">
        <v>265</v>
      </c>
      <c r="D48" s="293">
        <v>7645204.96</v>
      </c>
      <c r="E48" s="294">
        <v>512.28968500778285</v>
      </c>
      <c r="F48" s="295">
        <v>7306882.1799999997</v>
      </c>
      <c r="G48" s="296">
        <v>501.03729695516705</v>
      </c>
      <c r="H48" s="290">
        <v>4.630193448664599E-2</v>
      </c>
      <c r="I48" s="290">
        <v>2.245818449244652E-2</v>
      </c>
    </row>
    <row r="49" spans="1:9" ht="12.75" customHeight="1">
      <c r="A49" s="381" t="s">
        <v>1225</v>
      </c>
      <c r="B49" s="304" t="s">
        <v>951</v>
      </c>
      <c r="C49" s="287" t="s">
        <v>972</v>
      </c>
      <c r="D49" s="293">
        <v>4857470.88</v>
      </c>
      <c r="E49" s="294">
        <v>62.595271653825527</v>
      </c>
      <c r="F49" s="295">
        <v>4820876.01</v>
      </c>
      <c r="G49" s="296">
        <v>62.123695830650156</v>
      </c>
      <c r="H49" s="290">
        <v>7.5909170706922602E-3</v>
      </c>
      <c r="I49" s="290">
        <v>7.5909170706922602E-3</v>
      </c>
    </row>
    <row r="50" spans="1:9" ht="12.75" customHeight="1">
      <c r="A50" s="381" t="s">
        <v>894</v>
      </c>
      <c r="B50" s="304" t="s">
        <v>951</v>
      </c>
      <c r="C50" s="287" t="s">
        <v>265</v>
      </c>
      <c r="D50" s="293">
        <v>39382046.590000004</v>
      </c>
      <c r="E50" s="294">
        <v>99.602200632019191</v>
      </c>
      <c r="F50" s="295">
        <v>38695967.43</v>
      </c>
      <c r="G50" s="296">
        <v>97.351141685129107</v>
      </c>
      <c r="H50" s="290">
        <v>1.772999114807261E-2</v>
      </c>
      <c r="I50" s="290">
        <v>2.3123087289216082E-2</v>
      </c>
    </row>
    <row r="51" spans="1:9" ht="12.75" customHeight="1">
      <c r="A51" s="381" t="s">
        <v>1257</v>
      </c>
      <c r="B51" s="304" t="s">
        <v>951</v>
      </c>
      <c r="C51" s="287" t="s">
        <v>972</v>
      </c>
      <c r="D51" s="295">
        <v>3986127.09</v>
      </c>
      <c r="E51" s="296">
        <v>64.762584506751111</v>
      </c>
      <c r="F51" s="295">
        <v>4013524.43</v>
      </c>
      <c r="G51" s="296">
        <v>65.207708936291112</v>
      </c>
      <c r="H51" s="290">
        <v>-6.8262546990401907E-3</v>
      </c>
      <c r="I51" s="290">
        <v>-6.8262546990401907E-3</v>
      </c>
    </row>
    <row r="52" spans="1:9" ht="12.75" customHeight="1">
      <c r="A52" s="299" t="s">
        <v>895</v>
      </c>
      <c r="B52" s="304" t="s">
        <v>951</v>
      </c>
      <c r="C52" s="301" t="s">
        <v>268</v>
      </c>
      <c r="D52" s="293">
        <v>7084826.4800000004</v>
      </c>
      <c r="E52" s="294">
        <v>105.74746393385084</v>
      </c>
      <c r="F52" s="295">
        <v>9270112.1199999992</v>
      </c>
      <c r="G52" s="296">
        <v>105.52146390917835</v>
      </c>
      <c r="H52" s="290">
        <v>-0.23573454255049497</v>
      </c>
      <c r="I52" s="290">
        <v>2.1417445920481892E-3</v>
      </c>
    </row>
    <row r="53" spans="1:9" ht="12.75" customHeight="1">
      <c r="A53" s="286" t="s">
        <v>896</v>
      </c>
      <c r="B53" s="304" t="s">
        <v>951</v>
      </c>
      <c r="C53" s="287" t="s">
        <v>265</v>
      </c>
      <c r="D53" s="295">
        <v>16289984.189999999</v>
      </c>
      <c r="E53" s="296">
        <v>79.064177307774074</v>
      </c>
      <c r="F53" s="295">
        <v>16298399.689999999</v>
      </c>
      <c r="G53" s="296">
        <v>79.061831836153786</v>
      </c>
      <c r="H53" s="290">
        <v>-5.1633903696468586E-4</v>
      </c>
      <c r="I53" s="290">
        <v>2.9666294921515401E-5</v>
      </c>
    </row>
    <row r="54" spans="1:9" ht="12.75" customHeight="1">
      <c r="A54" s="304" t="s">
        <v>898</v>
      </c>
      <c r="B54" s="304" t="s">
        <v>951</v>
      </c>
      <c r="C54" s="305" t="s">
        <v>265</v>
      </c>
      <c r="D54" s="293">
        <v>15454368.640000001</v>
      </c>
      <c r="E54" s="294">
        <v>155.19813240303867</v>
      </c>
      <c r="F54" s="295">
        <v>15550967.970000001</v>
      </c>
      <c r="G54" s="296">
        <v>153.3222157030541</v>
      </c>
      <c r="H54" s="290">
        <v>-6.2117888858336245E-3</v>
      </c>
      <c r="I54" s="290">
        <v>1.223512647128544E-2</v>
      </c>
    </row>
    <row r="55" spans="1:9" ht="12.75" customHeight="1">
      <c r="A55" s="286" t="s">
        <v>860</v>
      </c>
      <c r="B55" s="286" t="s">
        <v>319</v>
      </c>
      <c r="C55" s="287" t="s">
        <v>268</v>
      </c>
      <c r="D55" s="293">
        <v>40122130.359999999</v>
      </c>
      <c r="E55" s="294">
        <v>773.66130943719929</v>
      </c>
      <c r="F55" s="295">
        <v>39771063.990000002</v>
      </c>
      <c r="G55" s="296">
        <v>774.23744192968149</v>
      </c>
      <c r="H55" s="290">
        <v>8.8271807384452394E-3</v>
      </c>
      <c r="I55" s="290">
        <v>-7.4412894711761712E-4</v>
      </c>
    </row>
    <row r="56" spans="1:9" ht="12.75" customHeight="1">
      <c r="A56" s="286" t="s">
        <v>320</v>
      </c>
      <c r="B56" s="286" t="s">
        <v>319</v>
      </c>
      <c r="C56" s="287" t="s">
        <v>265</v>
      </c>
      <c r="D56" s="293">
        <v>102981892.36</v>
      </c>
      <c r="E56" s="294">
        <v>36.12735179307839</v>
      </c>
      <c r="F56" s="295">
        <v>102408320.34</v>
      </c>
      <c r="G56" s="296">
        <v>36.420623304671018</v>
      </c>
      <c r="H56" s="290">
        <v>5.6008341714395282E-3</v>
      </c>
      <c r="I56" s="290">
        <v>-8.0523474060097966E-3</v>
      </c>
    </row>
    <row r="57" spans="1:9" ht="12.75" customHeight="1">
      <c r="A57" s="286" t="s">
        <v>321</v>
      </c>
      <c r="B57" s="286" t="s">
        <v>319</v>
      </c>
      <c r="C57" s="287" t="s">
        <v>265</v>
      </c>
      <c r="D57" s="293">
        <v>11375105.880000001</v>
      </c>
      <c r="E57" s="294">
        <v>670.47533270238307</v>
      </c>
      <c r="F57" s="295">
        <v>11089489.390000001</v>
      </c>
      <c r="G57" s="296">
        <v>653.64042908230033</v>
      </c>
      <c r="H57" s="290">
        <v>2.5755603342526801E-2</v>
      </c>
      <c r="I57" s="290">
        <v>2.5755603342526801E-2</v>
      </c>
    </row>
    <row r="58" spans="1:9" ht="12.75" customHeight="1">
      <c r="A58" s="286" t="s">
        <v>322</v>
      </c>
      <c r="B58" s="286" t="s">
        <v>319</v>
      </c>
      <c r="C58" s="287" t="s">
        <v>268</v>
      </c>
      <c r="D58" s="293">
        <v>322596043.94</v>
      </c>
      <c r="E58" s="294">
        <v>131.17496254063931</v>
      </c>
      <c r="F58" s="295">
        <v>329611051.94</v>
      </c>
      <c r="G58" s="296">
        <v>131.04400397352092</v>
      </c>
      <c r="H58" s="290">
        <v>-2.1282684420657616E-2</v>
      </c>
      <c r="I58" s="290">
        <v>9.9934802926848754E-4</v>
      </c>
    </row>
    <row r="59" spans="1:9" ht="12.75" customHeight="1">
      <c r="A59" s="286" t="s">
        <v>323</v>
      </c>
      <c r="B59" s="286" t="s">
        <v>319</v>
      </c>
      <c r="C59" s="287" t="s">
        <v>266</v>
      </c>
      <c r="D59" s="293">
        <v>44312598.369999997</v>
      </c>
      <c r="E59" s="294">
        <v>102.10239974576679</v>
      </c>
      <c r="F59" s="295">
        <v>45338734.039999999</v>
      </c>
      <c r="G59" s="296">
        <v>103.34598558145478</v>
      </c>
      <c r="H59" s="290">
        <v>-2.2632649361023049E-2</v>
      </c>
      <c r="I59" s="290">
        <v>-1.2033228273853225E-2</v>
      </c>
    </row>
    <row r="60" spans="1:9" ht="12.75" customHeight="1">
      <c r="A60" s="286" t="s">
        <v>324</v>
      </c>
      <c r="B60" s="286" t="s">
        <v>325</v>
      </c>
      <c r="C60" s="287" t="s">
        <v>280</v>
      </c>
      <c r="D60" s="293">
        <v>50012591.780000001</v>
      </c>
      <c r="E60" s="294">
        <v>881.82308831283365</v>
      </c>
      <c r="F60" s="295">
        <v>31138933.260000002</v>
      </c>
      <c r="G60" s="296">
        <v>871.76500894050275</v>
      </c>
      <c r="H60" s="290">
        <v>0.60611127434620404</v>
      </c>
      <c r="I60" s="290">
        <v>1.153760390607439E-2</v>
      </c>
    </row>
    <row r="61" spans="1:9" ht="12.75" customHeight="1">
      <c r="A61" s="286" t="s">
        <v>326</v>
      </c>
      <c r="B61" s="286" t="s">
        <v>325</v>
      </c>
      <c r="C61" s="287" t="s">
        <v>268</v>
      </c>
      <c r="D61" s="293">
        <v>30038566.809999999</v>
      </c>
      <c r="E61" s="294">
        <v>717.82452854571045</v>
      </c>
      <c r="F61" s="295">
        <v>29148523.82</v>
      </c>
      <c r="G61" s="296">
        <v>705.09910950471101</v>
      </c>
      <c r="H61" s="290">
        <v>3.053475350917445E-2</v>
      </c>
      <c r="I61" s="290">
        <v>1.804770261295352E-2</v>
      </c>
    </row>
    <row r="62" spans="1:9" ht="12.75" customHeight="1">
      <c r="A62" s="286" t="s">
        <v>327</v>
      </c>
      <c r="B62" s="286" t="s">
        <v>325</v>
      </c>
      <c r="C62" s="287" t="s">
        <v>265</v>
      </c>
      <c r="D62" s="293">
        <v>182070206.97</v>
      </c>
      <c r="E62" s="294">
        <v>71.394409444431233</v>
      </c>
      <c r="F62" s="295">
        <v>176030429.33000001</v>
      </c>
      <c r="G62" s="296">
        <v>69.631875941427722</v>
      </c>
      <c r="H62" s="290">
        <v>3.4310986248163644E-2</v>
      </c>
      <c r="I62" s="290">
        <v>2.5312164567935724E-2</v>
      </c>
    </row>
    <row r="63" spans="1:9" ht="12.75" customHeight="1">
      <c r="A63" s="286" t="s">
        <v>328</v>
      </c>
      <c r="B63" s="286" t="s">
        <v>325</v>
      </c>
      <c r="C63" s="287" t="s">
        <v>268</v>
      </c>
      <c r="D63" s="293">
        <v>423618887.10000002</v>
      </c>
      <c r="E63" s="294">
        <v>1042.3004464499086</v>
      </c>
      <c r="F63" s="295">
        <v>414858649.19999999</v>
      </c>
      <c r="G63" s="296">
        <v>1043.0459104835138</v>
      </c>
      <c r="H63" s="290">
        <v>2.1116199257007251E-2</v>
      </c>
      <c r="I63" s="290">
        <v>-7.1469915764266201E-4</v>
      </c>
    </row>
    <row r="64" spans="1:9" ht="12.75" customHeight="1">
      <c r="A64" s="286" t="s">
        <v>329</v>
      </c>
      <c r="B64" s="286" t="s">
        <v>325</v>
      </c>
      <c r="C64" s="287" t="s">
        <v>266</v>
      </c>
      <c r="D64" s="293">
        <v>157340780.80000001</v>
      </c>
      <c r="E64" s="294">
        <v>96.202756532964969</v>
      </c>
      <c r="F64" s="295">
        <v>155772510.31999999</v>
      </c>
      <c r="G64" s="296">
        <v>94.470371051457832</v>
      </c>
      <c r="H64" s="290">
        <v>1.0067697289966926E-2</v>
      </c>
      <c r="I64" s="290">
        <v>1.8337871040683407E-2</v>
      </c>
    </row>
    <row r="65" spans="1:9" ht="12.75" customHeight="1">
      <c r="A65" s="286" t="s">
        <v>330</v>
      </c>
      <c r="B65" s="286" t="s">
        <v>325</v>
      </c>
      <c r="C65" s="287" t="s">
        <v>265</v>
      </c>
      <c r="D65" s="293">
        <v>60306059.960000001</v>
      </c>
      <c r="E65" s="294">
        <v>53.045201838781971</v>
      </c>
      <c r="F65" s="295">
        <v>59517824.030000001</v>
      </c>
      <c r="G65" s="296">
        <v>51.035915945531045</v>
      </c>
      <c r="H65" s="290">
        <v>1.3243695360950936E-2</v>
      </c>
      <c r="I65" s="290">
        <v>3.9370036885305826E-2</v>
      </c>
    </row>
    <row r="66" spans="1:9" ht="12.75" customHeight="1">
      <c r="A66" s="381" t="s">
        <v>331</v>
      </c>
      <c r="B66" s="286" t="s">
        <v>325</v>
      </c>
      <c r="C66" s="287" t="s">
        <v>268</v>
      </c>
      <c r="D66" s="293">
        <v>1453764116.8800001</v>
      </c>
      <c r="E66" s="294">
        <v>141.6762059315999</v>
      </c>
      <c r="F66" s="295">
        <v>1272235771.8599999</v>
      </c>
      <c r="G66" s="296">
        <v>141.59107680209715</v>
      </c>
      <c r="H66" s="290">
        <v>0.14268451574397023</v>
      </c>
      <c r="I66" s="290">
        <v>6.0123230520892079E-4</v>
      </c>
    </row>
    <row r="67" spans="1:9" ht="12.75" customHeight="1">
      <c r="A67" s="286" t="s">
        <v>332</v>
      </c>
      <c r="B67" s="286" t="s">
        <v>333</v>
      </c>
      <c r="C67" s="287" t="s">
        <v>265</v>
      </c>
      <c r="D67" s="293">
        <v>12401594.689999999</v>
      </c>
      <c r="E67" s="294">
        <v>728.26376461590849</v>
      </c>
      <c r="F67" s="295">
        <v>12230147.640000001</v>
      </c>
      <c r="G67" s="296">
        <v>715.32203286335732</v>
      </c>
      <c r="H67" s="290">
        <v>1.4018395774656245E-2</v>
      </c>
      <c r="I67" s="290">
        <v>1.8092175492969043E-2</v>
      </c>
    </row>
    <row r="68" spans="1:9" ht="12.75" customHeight="1">
      <c r="A68" s="286" t="s">
        <v>334</v>
      </c>
      <c r="B68" s="286" t="s">
        <v>333</v>
      </c>
      <c r="C68" s="306" t="s">
        <v>265</v>
      </c>
      <c r="D68" s="293">
        <v>14766325.08</v>
      </c>
      <c r="E68" s="294">
        <v>80.429190429700668</v>
      </c>
      <c r="F68" s="295">
        <v>14651112.470000001</v>
      </c>
      <c r="G68" s="296">
        <v>77.64738502377925</v>
      </c>
      <c r="H68" s="290">
        <v>7.8637448341150051E-3</v>
      </c>
      <c r="I68" s="290">
        <v>3.5826131235063396E-2</v>
      </c>
    </row>
    <row r="69" spans="1:9" ht="12.75" customHeight="1">
      <c r="A69" s="286" t="s">
        <v>1210</v>
      </c>
      <c r="B69" s="286" t="s">
        <v>335</v>
      </c>
      <c r="C69" s="306" t="s">
        <v>972</v>
      </c>
      <c r="D69" s="293">
        <v>140702019.7286</v>
      </c>
      <c r="E69" s="294">
        <v>768.44222483928411</v>
      </c>
      <c r="F69" s="295">
        <v>140513972.00999999</v>
      </c>
      <c r="G69" s="296">
        <v>761.11568246383683</v>
      </c>
      <c r="H69" s="290">
        <v>1.3382848403618031E-3</v>
      </c>
      <c r="I69" s="290">
        <v>9.6260562543268868E-3</v>
      </c>
    </row>
    <row r="70" spans="1:9" ht="12.75" customHeight="1">
      <c r="A70" s="286" t="s">
        <v>1211</v>
      </c>
      <c r="B70" s="286" t="s">
        <v>335</v>
      </c>
      <c r="C70" s="306" t="s">
        <v>972</v>
      </c>
      <c r="D70" s="293">
        <v>26274833.7958</v>
      </c>
      <c r="E70" s="294">
        <v>865.18141290645849</v>
      </c>
      <c r="F70" s="295">
        <v>26298542.507599998</v>
      </c>
      <c r="G70" s="296">
        <v>853.67745685506304</v>
      </c>
      <c r="H70" s="290">
        <v>-9.0152189206482714E-4</v>
      </c>
      <c r="I70" s="290">
        <v>1.3475764129670109E-2</v>
      </c>
    </row>
    <row r="71" spans="1:9" ht="12.75" customHeight="1">
      <c r="A71" s="286" t="s">
        <v>336</v>
      </c>
      <c r="B71" s="286" t="s">
        <v>335</v>
      </c>
      <c r="C71" s="306" t="s">
        <v>280</v>
      </c>
      <c r="D71" s="293">
        <v>66385486.740900002</v>
      </c>
      <c r="E71" s="294">
        <v>1225.1388510518941</v>
      </c>
      <c r="F71" s="295">
        <v>68569640.149399996</v>
      </c>
      <c r="G71" s="296">
        <v>1218.7474122814654</v>
      </c>
      <c r="H71" s="290">
        <v>-3.1853067972081317E-2</v>
      </c>
      <c r="I71" s="290">
        <v>5.2442685875855322E-3</v>
      </c>
    </row>
    <row r="72" spans="1:9" ht="12.75" customHeight="1">
      <c r="A72" s="286" t="s">
        <v>337</v>
      </c>
      <c r="B72" s="286" t="s">
        <v>335</v>
      </c>
      <c r="C72" s="306" t="s">
        <v>268</v>
      </c>
      <c r="D72" s="293">
        <v>832848412.94369996</v>
      </c>
      <c r="E72" s="294">
        <v>155.29216087708767</v>
      </c>
      <c r="F72" s="295">
        <v>909283008.06980002</v>
      </c>
      <c r="G72" s="296">
        <v>155.13534403287392</v>
      </c>
      <c r="H72" s="290">
        <v>-8.4060291952835708E-2</v>
      </c>
      <c r="I72" s="290">
        <v>1.010838923853008E-3</v>
      </c>
    </row>
    <row r="73" spans="1:9" ht="12.75" customHeight="1">
      <c r="A73" s="286" t="s">
        <v>338</v>
      </c>
      <c r="B73" s="286" t="s">
        <v>335</v>
      </c>
      <c r="C73" s="306" t="s">
        <v>268</v>
      </c>
      <c r="D73" s="295">
        <v>117207899.2815</v>
      </c>
      <c r="E73" s="296">
        <v>794.25634476482446</v>
      </c>
      <c r="F73" s="295">
        <v>115981337.65090001</v>
      </c>
      <c r="G73" s="296">
        <v>794.84950350251779</v>
      </c>
      <c r="H73" s="290">
        <v>1.057550857269729E-2</v>
      </c>
      <c r="I73" s="290">
        <v>-7.4625288822549596E-4</v>
      </c>
    </row>
    <row r="74" spans="1:9" ht="12.75" customHeight="1">
      <c r="A74" s="286" t="s">
        <v>952</v>
      </c>
      <c r="B74" s="286" t="s">
        <v>335</v>
      </c>
      <c r="C74" s="306" t="s">
        <v>265</v>
      </c>
      <c r="D74" s="295">
        <v>88032739.601799995</v>
      </c>
      <c r="E74" s="296">
        <v>383.36784327008377</v>
      </c>
      <c r="F74" s="295">
        <v>86223602.289399996</v>
      </c>
      <c r="G74" s="296">
        <v>371.88123892926973</v>
      </c>
      <c r="H74" s="290">
        <v>2.0981926808483653E-2</v>
      </c>
      <c r="I74" s="290">
        <v>3.0887829603576167E-2</v>
      </c>
    </row>
    <row r="75" spans="1:9" ht="12.75" customHeight="1">
      <c r="A75" s="286" t="s">
        <v>339</v>
      </c>
      <c r="B75" s="286" t="s">
        <v>335</v>
      </c>
      <c r="C75" s="306" t="s">
        <v>265</v>
      </c>
      <c r="D75" s="295">
        <v>33858019.946900003</v>
      </c>
      <c r="E75" s="296">
        <v>978.99651074607061</v>
      </c>
      <c r="F75" s="295">
        <v>33539341.009300001</v>
      </c>
      <c r="G75" s="296">
        <v>944.19867374584089</v>
      </c>
      <c r="H75" s="290">
        <v>9.5016457691174949E-3</v>
      </c>
      <c r="I75" s="290">
        <v>3.6854359117217461E-2</v>
      </c>
    </row>
    <row r="76" spans="1:9" ht="12.75" customHeight="1">
      <c r="A76" s="286" t="s">
        <v>1220</v>
      </c>
      <c r="B76" s="286" t="s">
        <v>335</v>
      </c>
      <c r="C76" s="306" t="s">
        <v>972</v>
      </c>
      <c r="D76" s="297">
        <v>0</v>
      </c>
      <c r="E76" s="298">
        <v>0</v>
      </c>
      <c r="F76" s="295"/>
      <c r="G76" s="296"/>
      <c r="H76" s="290"/>
      <c r="I76" s="290"/>
    </row>
    <row r="77" spans="1:9" ht="12.75" customHeight="1">
      <c r="A77" s="286" t="s">
        <v>1221</v>
      </c>
      <c r="B77" s="286" t="s">
        <v>899</v>
      </c>
      <c r="C77" s="306" t="s">
        <v>266</v>
      </c>
      <c r="D77" s="297">
        <v>0</v>
      </c>
      <c r="E77" s="298">
        <v>0</v>
      </c>
      <c r="F77" s="302">
        <v>0</v>
      </c>
      <c r="G77" s="303">
        <v>0</v>
      </c>
      <c r="H77" s="290" t="s">
        <v>1131</v>
      </c>
      <c r="I77" s="290" t="s">
        <v>1131</v>
      </c>
    </row>
    <row r="78" spans="1:9" ht="12.75" customHeight="1">
      <c r="A78" s="286" t="s">
        <v>1222</v>
      </c>
      <c r="B78" s="286" t="s">
        <v>899</v>
      </c>
      <c r="C78" s="306" t="s">
        <v>268</v>
      </c>
      <c r="D78" s="293">
        <v>0</v>
      </c>
      <c r="E78" s="294">
        <v>0</v>
      </c>
      <c r="F78" s="295">
        <v>0</v>
      </c>
      <c r="G78" s="296">
        <v>0</v>
      </c>
      <c r="H78" s="290" t="s">
        <v>1131</v>
      </c>
      <c r="I78" s="290" t="s">
        <v>1131</v>
      </c>
    </row>
    <row r="79" spans="1:9" ht="12.75" customHeight="1">
      <c r="A79" s="286" t="s">
        <v>1223</v>
      </c>
      <c r="B79" s="286" t="s">
        <v>899</v>
      </c>
      <c r="C79" s="306" t="s">
        <v>265</v>
      </c>
      <c r="D79" s="293">
        <v>0</v>
      </c>
      <c r="E79" s="294">
        <v>0</v>
      </c>
      <c r="F79" s="295">
        <v>0</v>
      </c>
      <c r="G79" s="296">
        <v>0</v>
      </c>
      <c r="H79" s="290" t="s">
        <v>1131</v>
      </c>
      <c r="I79" s="290" t="s">
        <v>1131</v>
      </c>
    </row>
    <row r="80" spans="1:9" ht="12.75" customHeight="1">
      <c r="A80" s="286" t="s">
        <v>344</v>
      </c>
      <c r="B80" s="286" t="s">
        <v>345</v>
      </c>
      <c r="C80" s="306" t="s">
        <v>265</v>
      </c>
      <c r="D80" s="293">
        <v>300683311.8897</v>
      </c>
      <c r="E80" s="294">
        <v>102.45540261416043</v>
      </c>
      <c r="F80" s="295">
        <v>299855177.91720003</v>
      </c>
      <c r="G80" s="296">
        <v>101.27654185282137</v>
      </c>
      <c r="H80" s="290">
        <v>2.7617797973416014E-3</v>
      </c>
      <c r="I80" s="290">
        <v>1.164001791305469E-2</v>
      </c>
    </row>
    <row r="81" spans="1:9" ht="12.75" customHeight="1">
      <c r="A81" s="286" t="s">
        <v>346</v>
      </c>
      <c r="B81" s="286" t="s">
        <v>345</v>
      </c>
      <c r="C81" s="306" t="s">
        <v>280</v>
      </c>
      <c r="D81" s="293">
        <v>153616162.44139999</v>
      </c>
      <c r="E81" s="294">
        <v>1315.8535829622303</v>
      </c>
      <c r="F81" s="295">
        <v>151045962.64120001</v>
      </c>
      <c r="G81" s="296">
        <v>1299.0287150899126</v>
      </c>
      <c r="H81" s="290">
        <v>1.7016011254172625E-2</v>
      </c>
      <c r="I81" s="290">
        <v>1.295188295445282E-2</v>
      </c>
    </row>
    <row r="82" spans="1:9" ht="12.75" customHeight="1">
      <c r="A82" s="286" t="s">
        <v>347</v>
      </c>
      <c r="B82" s="286" t="s">
        <v>345</v>
      </c>
      <c r="C82" s="306" t="s">
        <v>265</v>
      </c>
      <c r="D82" s="293">
        <v>54141174.911300004</v>
      </c>
      <c r="E82" s="294">
        <v>660.19923135771478</v>
      </c>
      <c r="F82" s="295">
        <v>51721944.8939</v>
      </c>
      <c r="G82" s="296">
        <v>607.12034810572618</v>
      </c>
      <c r="H82" s="290">
        <v>4.6773763484004638E-2</v>
      </c>
      <c r="I82" s="290">
        <v>8.7427284256901938E-2</v>
      </c>
    </row>
    <row r="83" spans="1:9" ht="12.75" customHeight="1">
      <c r="A83" s="286" t="s">
        <v>348</v>
      </c>
      <c r="B83" s="286" t="s">
        <v>345</v>
      </c>
      <c r="C83" s="306" t="s">
        <v>265</v>
      </c>
      <c r="D83" s="293">
        <v>288574497.67439997</v>
      </c>
      <c r="E83" s="294">
        <v>1004.9023803513304</v>
      </c>
      <c r="F83" s="295">
        <v>309590949.80589998</v>
      </c>
      <c r="G83" s="296">
        <v>987.82448525563336</v>
      </c>
      <c r="H83" s="290">
        <v>-6.7884581718801518E-2</v>
      </c>
      <c r="I83" s="290">
        <v>1.7288390144811538E-2</v>
      </c>
    </row>
    <row r="84" spans="1:9" ht="12.75" customHeight="1">
      <c r="A84" s="286" t="s">
        <v>349</v>
      </c>
      <c r="B84" s="286" t="s">
        <v>345</v>
      </c>
      <c r="C84" s="306" t="s">
        <v>268</v>
      </c>
      <c r="D84" s="293">
        <v>116355348.366</v>
      </c>
      <c r="E84" s="294">
        <v>1129.8667242120293</v>
      </c>
      <c r="F84" s="295">
        <v>117915056.8955</v>
      </c>
      <c r="G84" s="296">
        <v>1131.2486611597246</v>
      </c>
      <c r="H84" s="290">
        <v>-1.3227390721460397E-2</v>
      </c>
      <c r="I84" s="290">
        <v>-1.2216031674933125E-3</v>
      </c>
    </row>
    <row r="85" spans="1:9" ht="12.75" customHeight="1">
      <c r="A85" s="286" t="s">
        <v>350</v>
      </c>
      <c r="B85" s="286" t="s">
        <v>345</v>
      </c>
      <c r="C85" s="306" t="s">
        <v>266</v>
      </c>
      <c r="D85" s="293">
        <v>376206598.70319998</v>
      </c>
      <c r="E85" s="294">
        <v>1080.6045201327963</v>
      </c>
      <c r="F85" s="295">
        <v>378216163.83960003</v>
      </c>
      <c r="G85" s="296">
        <v>1071.3136710797378</v>
      </c>
      <c r="H85" s="290">
        <v>-5.313271426581001E-3</v>
      </c>
      <c r="I85" s="290">
        <v>8.6723891460234181E-3</v>
      </c>
    </row>
    <row r="86" spans="1:9" ht="12.75" customHeight="1">
      <c r="A86" s="285" t="s">
        <v>351</v>
      </c>
      <c r="B86" s="286" t="s">
        <v>345</v>
      </c>
      <c r="C86" s="306" t="s">
        <v>268</v>
      </c>
      <c r="D86" s="293">
        <v>2517757833.5228</v>
      </c>
      <c r="E86" s="294">
        <v>173.48732225338583</v>
      </c>
      <c r="F86" s="295">
        <v>2301873520.1311002</v>
      </c>
      <c r="G86" s="296">
        <v>173.39024122790275</v>
      </c>
      <c r="H86" s="290">
        <v>9.3786349034244321E-2</v>
      </c>
      <c r="I86" s="290">
        <v>5.5989901620523419E-4</v>
      </c>
    </row>
    <row r="87" spans="1:9" ht="12.75" customHeight="1">
      <c r="A87" s="286" t="s">
        <v>353</v>
      </c>
      <c r="B87" s="286" t="s">
        <v>345</v>
      </c>
      <c r="C87" s="306" t="s">
        <v>265</v>
      </c>
      <c r="D87" s="293">
        <v>71267824.704500005</v>
      </c>
      <c r="E87" s="294">
        <v>1059.3543218114912</v>
      </c>
      <c r="F87" s="295">
        <v>72167071.212300003</v>
      </c>
      <c r="G87" s="296">
        <v>1023.9002170504008</v>
      </c>
      <c r="H87" s="290">
        <v>-1.2460620788595E-2</v>
      </c>
      <c r="I87" s="290">
        <v>3.4626523337620618E-2</v>
      </c>
    </row>
    <row r="88" spans="1:9" ht="18.75" customHeight="1">
      <c r="A88" s="531" t="s">
        <v>774</v>
      </c>
      <c r="B88" s="532"/>
      <c r="C88" s="533"/>
      <c r="D88" s="534">
        <f>SUM(D10:D87)</f>
        <v>12689807642.4359</v>
      </c>
      <c r="E88" s="534"/>
      <c r="F88" s="534">
        <f>SUM(F10:F87)</f>
        <v>12305229877.4338</v>
      </c>
      <c r="G88" s="535"/>
      <c r="H88" s="536">
        <v>3.1253196310242704E-2</v>
      </c>
      <c r="I88" s="537"/>
    </row>
    <row r="89" spans="1:9" ht="12.75" customHeight="1">
      <c r="A89" s="36" t="s">
        <v>775</v>
      </c>
    </row>
    <row r="90" spans="1:9" ht="12.75" customHeight="1"/>
    <row r="91" spans="1:9" ht="12.75" customHeight="1">
      <c r="A91" s="88" t="s">
        <v>986</v>
      </c>
    </row>
    <row r="92" spans="1:9" ht="12.75" customHeight="1">
      <c r="A92" s="89" t="s">
        <v>971</v>
      </c>
    </row>
    <row r="93" spans="1:9" ht="12.75" customHeight="1">
      <c r="A93" s="89" t="s">
        <v>1093</v>
      </c>
    </row>
    <row r="94" spans="1:9" ht="12.75" customHeight="1">
      <c r="A94" s="644" t="s">
        <v>1096</v>
      </c>
    </row>
    <row r="95" spans="1:9" ht="12.75" customHeight="1"/>
    <row r="96" spans="1:9" ht="12.75" customHeight="1">
      <c r="A96" s="51" t="s">
        <v>1102</v>
      </c>
    </row>
    <row r="97" spans="1:9" ht="12.75" customHeight="1">
      <c r="A97" s="99" t="s">
        <v>1103</v>
      </c>
      <c r="B97" s="91"/>
      <c r="C97" s="91"/>
      <c r="D97" s="91"/>
      <c r="E97" s="91"/>
      <c r="F97" s="91"/>
      <c r="G97" s="91"/>
      <c r="H97" s="91"/>
    </row>
    <row r="98" spans="1:9" ht="12.75" customHeight="1">
      <c r="A98" s="93"/>
      <c r="B98" s="92"/>
      <c r="C98" s="92"/>
      <c r="D98" s="92"/>
      <c r="E98" s="92"/>
      <c r="F98" s="92"/>
      <c r="G98" s="92"/>
      <c r="H98" s="92"/>
    </row>
    <row r="99" spans="1:9" ht="12.75" customHeight="1">
      <c r="A99" s="51" t="s">
        <v>1100</v>
      </c>
    </row>
    <row r="100" spans="1:9" ht="12.75" customHeight="1">
      <c r="A100" s="99" t="s">
        <v>1101</v>
      </c>
    </row>
    <row r="101" spans="1:9" ht="12.75" customHeight="1"/>
    <row r="102" spans="1:9" ht="12.75" customHeight="1">
      <c r="A102" s="51" t="s">
        <v>1255</v>
      </c>
    </row>
    <row r="103" spans="1:9" ht="12.75" customHeight="1">
      <c r="A103" s="99" t="s">
        <v>1256</v>
      </c>
    </row>
    <row r="104" spans="1:9" ht="12.75" customHeight="1"/>
    <row r="105" spans="1:9" ht="12.75" customHeight="1">
      <c r="A105" s="51" t="s">
        <v>1227</v>
      </c>
    </row>
    <row r="106" spans="1:9" ht="21.75" customHeight="1">
      <c r="A106" s="757" t="s">
        <v>1259</v>
      </c>
      <c r="B106" s="757"/>
      <c r="C106" s="757"/>
      <c r="D106" s="757"/>
      <c r="E106" s="757"/>
      <c r="F106" s="757"/>
      <c r="G106" s="757"/>
      <c r="H106" s="757"/>
      <c r="I106" s="757"/>
    </row>
    <row r="107" spans="1:9" ht="12.75" customHeight="1"/>
    <row r="108" spans="1:9" ht="12.75" customHeight="1">
      <c r="A108" s="99"/>
    </row>
    <row r="109" spans="1:9" ht="12.75" customHeight="1">
      <c r="A109" s="99"/>
    </row>
    <row r="110" spans="1:9" ht="12.75" customHeight="1">
      <c r="A110" s="51"/>
    </row>
    <row r="111" spans="1:9" ht="12.75" customHeight="1">
      <c r="A111" s="99"/>
    </row>
    <row r="112" spans="1:9" ht="12.75" customHeight="1">
      <c r="A112" s="108"/>
    </row>
    <row r="113" spans="1:1" ht="12.75" customHeight="1">
      <c r="A113" s="83" t="s">
        <v>399</v>
      </c>
    </row>
    <row r="114" spans="1:1" ht="12.75" customHeight="1">
      <c r="A114" s="108"/>
    </row>
    <row r="115" spans="1:1" ht="12.75" customHeight="1">
      <c r="A115" s="108"/>
    </row>
    <row r="116" spans="1:1" ht="12.75" customHeight="1">
      <c r="A116" s="108"/>
    </row>
    <row r="117" spans="1:1" ht="12.75" customHeight="1">
      <c r="A117" s="108"/>
    </row>
    <row r="118" spans="1:1" ht="12.75" customHeight="1"/>
    <row r="119" spans="1:1" ht="12.75" customHeight="1"/>
    <row r="120" spans="1:1" ht="12.75" customHeight="1"/>
    <row r="121" spans="1:1" ht="12.75" customHeight="1"/>
    <row r="122" spans="1:1" ht="12.75" customHeight="1"/>
    <row r="123" spans="1:1" ht="12.75" customHeight="1"/>
    <row r="124" spans="1:1" ht="12.75" customHeight="1"/>
    <row r="125" spans="1:1" ht="12.75" customHeight="1"/>
    <row r="126" spans="1:1" ht="12.75" customHeight="1"/>
    <row r="127" spans="1:1" ht="12.75" customHeight="1"/>
    <row r="128" spans="1:1"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88" spans="9:9">
      <c r="I188" s="53" t="s">
        <v>561</v>
      </c>
    </row>
  </sheetData>
  <mergeCells count="8">
    <mergeCell ref="A106:I106"/>
    <mergeCell ref="D7:E7"/>
    <mergeCell ref="F7:G7"/>
    <mergeCell ref="H7:I7"/>
    <mergeCell ref="D5:E5"/>
    <mergeCell ref="D6:E6"/>
    <mergeCell ref="F5:G5"/>
    <mergeCell ref="F6:G6"/>
  </mergeCells>
  <hyperlinks>
    <hyperlink ref="A113" location="'2 Sadržaj'!A1" display="Sadržaj / Contents"/>
  </hyperlinks>
  <pageMargins left="0.7" right="0.7" top="0.75" bottom="0.75" header="0.3" footer="0.3"/>
  <pageSetup paperSize="9" scale="6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98"/>
  <sheetViews>
    <sheetView showGridLines="0" zoomScaleNormal="100" workbookViewId="0"/>
  </sheetViews>
  <sheetFormatPr defaultRowHeight="15"/>
  <cols>
    <col min="1" max="1" width="24.28515625" customWidth="1"/>
    <col min="2" max="3" width="8.85546875" customWidth="1"/>
    <col min="4" max="4" width="9.140625" bestFit="1" customWidth="1"/>
    <col min="5" max="5" width="9.5703125" customWidth="1"/>
    <col min="6" max="6" width="8.7109375" bestFit="1" customWidth="1"/>
    <col min="7" max="7" width="9.140625" bestFit="1" customWidth="1"/>
    <col min="8" max="13" width="8.85546875" customWidth="1"/>
  </cols>
  <sheetData>
    <row r="1" spans="1:14" ht="12.75" customHeight="1">
      <c r="A1" s="538" t="s">
        <v>989</v>
      </c>
      <c r="M1" s="404" t="str">
        <f>Naslovnica!A20</f>
        <v>Svibanj 2014.</v>
      </c>
    </row>
    <row r="2" spans="1:14" ht="12.75" customHeight="1">
      <c r="A2" s="137" t="s">
        <v>990</v>
      </c>
      <c r="M2" s="129" t="str">
        <f>Naslovnica!A24</f>
        <v>May 2014</v>
      </c>
    </row>
    <row r="3" spans="1:14" ht="12.75" customHeight="1">
      <c r="A3" s="18"/>
      <c r="M3" s="19"/>
    </row>
    <row r="4" spans="1:14" ht="12.75" customHeight="1">
      <c r="A4" s="122"/>
      <c r="B4" s="122"/>
      <c r="C4" s="122"/>
      <c r="D4" s="122"/>
      <c r="E4" s="122"/>
      <c r="F4" s="122"/>
      <c r="G4" s="122"/>
      <c r="H4" s="122"/>
      <c r="I4" s="122"/>
      <c r="J4" s="122"/>
      <c r="K4" s="122"/>
      <c r="L4" s="122"/>
      <c r="M4" s="21" t="s">
        <v>631</v>
      </c>
    </row>
    <row r="5" spans="1:14" ht="25.5" customHeight="1">
      <c r="A5" s="765" t="s">
        <v>778</v>
      </c>
      <c r="B5" s="766" t="s">
        <v>1064</v>
      </c>
      <c r="C5" s="767"/>
      <c r="D5" s="697" t="s">
        <v>1063</v>
      </c>
      <c r="E5" s="739"/>
      <c r="F5" s="697" t="s">
        <v>1065</v>
      </c>
      <c r="G5" s="739"/>
      <c r="H5" s="697" t="s">
        <v>1066</v>
      </c>
      <c r="I5" s="739"/>
      <c r="J5" s="697" t="s">
        <v>1067</v>
      </c>
      <c r="K5" s="739"/>
      <c r="L5" s="697" t="s">
        <v>1068</v>
      </c>
      <c r="M5" s="739"/>
    </row>
    <row r="6" spans="1:14" ht="12.75" customHeight="1">
      <c r="A6" s="765"/>
      <c r="B6" s="486" t="s">
        <v>162</v>
      </c>
      <c r="C6" s="486" t="s">
        <v>163</v>
      </c>
      <c r="D6" s="486" t="s">
        <v>162</v>
      </c>
      <c r="E6" s="486" t="s">
        <v>163</v>
      </c>
      <c r="F6" s="486" t="s">
        <v>162</v>
      </c>
      <c r="G6" s="486" t="s">
        <v>163</v>
      </c>
      <c r="H6" s="486" t="s">
        <v>162</v>
      </c>
      <c r="I6" s="486" t="s">
        <v>163</v>
      </c>
      <c r="J6" s="486" t="s">
        <v>162</v>
      </c>
      <c r="K6" s="486" t="s">
        <v>163</v>
      </c>
      <c r="L6" s="486" t="s">
        <v>162</v>
      </c>
      <c r="M6" s="486" t="s">
        <v>163</v>
      </c>
    </row>
    <row r="7" spans="1:14" ht="12.75" customHeight="1">
      <c r="A7" s="765"/>
      <c r="B7" s="539" t="s">
        <v>149</v>
      </c>
      <c r="C7" s="539" t="s">
        <v>150</v>
      </c>
      <c r="D7" s="539" t="s">
        <v>149</v>
      </c>
      <c r="E7" s="539" t="s">
        <v>150</v>
      </c>
      <c r="F7" s="539" t="s">
        <v>149</v>
      </c>
      <c r="G7" s="539" t="s">
        <v>150</v>
      </c>
      <c r="H7" s="539" t="s">
        <v>149</v>
      </c>
      <c r="I7" s="539" t="s">
        <v>150</v>
      </c>
      <c r="J7" s="539" t="s">
        <v>149</v>
      </c>
      <c r="K7" s="539" t="s">
        <v>150</v>
      </c>
      <c r="L7" s="539" t="s">
        <v>149</v>
      </c>
      <c r="M7" s="539" t="s">
        <v>150</v>
      </c>
    </row>
    <row r="8" spans="1:14" ht="18">
      <c r="A8" s="226" t="s">
        <v>779</v>
      </c>
      <c r="B8" s="308">
        <v>150847.61086000002</v>
      </c>
      <c r="C8" s="309">
        <v>8.4666482828688439E-2</v>
      </c>
      <c r="D8" s="308">
        <v>15434.45096</v>
      </c>
      <c r="E8" s="309">
        <v>2.1295622152433382E-2</v>
      </c>
      <c r="F8" s="308">
        <v>809213.74037000001</v>
      </c>
      <c r="G8" s="309">
        <v>8.5604060516533562E-2</v>
      </c>
      <c r="H8" s="308">
        <v>33758.799950000001</v>
      </c>
      <c r="I8" s="309">
        <v>6.4760974524802756E-2</v>
      </c>
      <c r="J8" s="308">
        <v>23159.480589999999</v>
      </c>
      <c r="K8" s="309">
        <v>0.11075696781219332</v>
      </c>
      <c r="L8" s="308">
        <v>1032414.08273</v>
      </c>
      <c r="M8" s="309">
        <v>8.1357740938325249E-2</v>
      </c>
      <c r="N8" s="96"/>
    </row>
    <row r="9" spans="1:14" ht="18">
      <c r="A9" s="226" t="s">
        <v>780</v>
      </c>
      <c r="B9" s="308">
        <v>43252.97479</v>
      </c>
      <c r="C9" s="309">
        <v>2.4276667203870811E-2</v>
      </c>
      <c r="D9" s="308">
        <v>38204.314740000002</v>
      </c>
      <c r="E9" s="309">
        <v>5.2712250886291404E-2</v>
      </c>
      <c r="F9" s="308">
        <v>91354.208510000011</v>
      </c>
      <c r="G9" s="309">
        <v>9.6640613024617742E-3</v>
      </c>
      <c r="H9" s="308">
        <v>12386.09591</v>
      </c>
      <c r="I9" s="309">
        <v>2.3760786606079394E-2</v>
      </c>
      <c r="J9" s="308">
        <v>8887.9457600000005</v>
      </c>
      <c r="K9" s="309">
        <v>4.2505354065751101E-2</v>
      </c>
      <c r="L9" s="308">
        <v>194085.53971000001</v>
      </c>
      <c r="M9" s="309">
        <v>1.5294600610103031E-2</v>
      </c>
      <c r="N9" s="96"/>
    </row>
    <row r="10" spans="1:14" ht="18">
      <c r="A10" s="226" t="s">
        <v>781</v>
      </c>
      <c r="B10" s="308">
        <v>1614568.1368899997</v>
      </c>
      <c r="C10" s="309">
        <v>0.90621127280971137</v>
      </c>
      <c r="D10" s="308">
        <v>705096.07230999996</v>
      </c>
      <c r="E10" s="309">
        <v>0.97285349352515005</v>
      </c>
      <c r="F10" s="308">
        <v>8816641.7549599987</v>
      </c>
      <c r="G10" s="309">
        <v>0.93268353797242676</v>
      </c>
      <c r="H10" s="308">
        <v>526344.76456000004</v>
      </c>
      <c r="I10" s="309">
        <v>1.0097100589896255</v>
      </c>
      <c r="J10" s="308">
        <v>188791.9602</v>
      </c>
      <c r="K10" s="309">
        <v>0.90287107164661518</v>
      </c>
      <c r="L10" s="308">
        <v>11851442.688920001</v>
      </c>
      <c r="M10" s="309">
        <v>0.93393399040133429</v>
      </c>
      <c r="N10" s="96"/>
    </row>
    <row r="11" spans="1:14" ht="21.75" customHeight="1">
      <c r="A11" s="226" t="s">
        <v>782</v>
      </c>
      <c r="B11" s="310">
        <v>562985.06470999995</v>
      </c>
      <c r="C11" s="311">
        <v>0.31598753896285114</v>
      </c>
      <c r="D11" s="310">
        <v>381245.98748999997</v>
      </c>
      <c r="E11" s="311">
        <v>0.52602263065652866</v>
      </c>
      <c r="F11" s="310">
        <v>8800871.0072299987</v>
      </c>
      <c r="G11" s="311">
        <v>0.93101520243174174</v>
      </c>
      <c r="H11" s="310">
        <v>498425.08507000003</v>
      </c>
      <c r="I11" s="311">
        <v>0.95615052325759353</v>
      </c>
      <c r="J11" s="310">
        <v>10777.663909999999</v>
      </c>
      <c r="K11" s="311">
        <v>5.154266608578148E-2</v>
      </c>
      <c r="L11" s="310">
        <v>10254304.80841</v>
      </c>
      <c r="M11" s="311">
        <v>0.80807409358384719</v>
      </c>
      <c r="N11" s="86"/>
    </row>
    <row r="12" spans="1:14" ht="18" customHeight="1">
      <c r="A12" s="230" t="s">
        <v>673</v>
      </c>
      <c r="B12" s="310">
        <v>517888.10373999999</v>
      </c>
      <c r="C12" s="311">
        <v>0.2906758946495967</v>
      </c>
      <c r="D12" s="310">
        <v>102071.66975</v>
      </c>
      <c r="E12" s="311">
        <v>0.14083297922921156</v>
      </c>
      <c r="F12" s="310">
        <v>218.35</v>
      </c>
      <c r="G12" s="311">
        <v>2.3098528462008872E-5</v>
      </c>
      <c r="H12" s="310">
        <v>0</v>
      </c>
      <c r="I12" s="311">
        <v>0</v>
      </c>
      <c r="J12" s="310">
        <v>1825.12</v>
      </c>
      <c r="K12" s="311">
        <v>8.7283804275245305E-3</v>
      </c>
      <c r="L12" s="310">
        <v>622003.24349000002</v>
      </c>
      <c r="M12" s="311">
        <v>4.9015971007334444E-2</v>
      </c>
    </row>
    <row r="13" spans="1:14" ht="18" customHeight="1">
      <c r="A13" s="230" t="s">
        <v>783</v>
      </c>
      <c r="B13" s="310">
        <v>15629.44752</v>
      </c>
      <c r="C13" s="311">
        <v>8.7723653197404501E-3</v>
      </c>
      <c r="D13" s="310">
        <v>206393.58572999999</v>
      </c>
      <c r="E13" s="311">
        <v>0.28477072671925779</v>
      </c>
      <c r="F13" s="310">
        <v>399605.59933999996</v>
      </c>
      <c r="G13" s="311">
        <v>4.227296226211634E-2</v>
      </c>
      <c r="H13" s="310">
        <v>422631.33237999998</v>
      </c>
      <c r="I13" s="311">
        <v>0.81075207028040774</v>
      </c>
      <c r="J13" s="310">
        <v>1624.6909900000001</v>
      </c>
      <c r="K13" s="311">
        <v>7.7698567973017961E-3</v>
      </c>
      <c r="L13" s="310">
        <v>1045884.6559599999</v>
      </c>
      <c r="M13" s="311">
        <v>8.2419267921993569E-2</v>
      </c>
    </row>
    <row r="14" spans="1:14" ht="18" customHeight="1">
      <c r="A14" s="230" t="s">
        <v>784</v>
      </c>
      <c r="B14" s="310">
        <v>0</v>
      </c>
      <c r="C14" s="311">
        <v>0</v>
      </c>
      <c r="D14" s="310">
        <v>1533.5787</v>
      </c>
      <c r="E14" s="311">
        <v>2.1159490947140233E-3</v>
      </c>
      <c r="F14" s="310">
        <v>0</v>
      </c>
      <c r="G14" s="311">
        <v>0</v>
      </c>
      <c r="H14" s="310">
        <v>0</v>
      </c>
      <c r="I14" s="311">
        <v>0</v>
      </c>
      <c r="J14" s="310">
        <v>0</v>
      </c>
      <c r="K14" s="311">
        <v>0</v>
      </c>
      <c r="L14" s="310">
        <v>1533.5787</v>
      </c>
      <c r="M14" s="311">
        <v>1.2085121722982488E-4</v>
      </c>
    </row>
    <row r="15" spans="1:14" ht="19.5">
      <c r="A15" s="230" t="s">
        <v>785</v>
      </c>
      <c r="B15" s="310">
        <v>1767.1076699999999</v>
      </c>
      <c r="C15" s="311">
        <v>9.9182738357954142E-4</v>
      </c>
      <c r="D15" s="310">
        <v>39225.221090000006</v>
      </c>
      <c r="E15" s="311">
        <v>5.4120842350863979E-2</v>
      </c>
      <c r="F15" s="310">
        <v>116756.96536</v>
      </c>
      <c r="G15" s="311">
        <v>1.2351335413353533E-2</v>
      </c>
      <c r="H15" s="310">
        <v>16735.779409999999</v>
      </c>
      <c r="I15" s="311">
        <v>3.2104973684757079E-2</v>
      </c>
      <c r="J15" s="310">
        <v>0</v>
      </c>
      <c r="K15" s="311">
        <v>0</v>
      </c>
      <c r="L15" s="310">
        <v>174485.07352999999</v>
      </c>
      <c r="M15" s="311">
        <v>1.3750017214334024E-2</v>
      </c>
    </row>
    <row r="16" spans="1:14" ht="19.5">
      <c r="A16" s="643" t="s">
        <v>963</v>
      </c>
      <c r="B16" s="310">
        <v>0</v>
      </c>
      <c r="C16" s="311">
        <v>0</v>
      </c>
      <c r="D16" s="310">
        <v>0</v>
      </c>
      <c r="E16" s="311">
        <v>0</v>
      </c>
      <c r="F16" s="310">
        <v>0</v>
      </c>
      <c r="G16" s="311">
        <v>0</v>
      </c>
      <c r="H16" s="310">
        <v>0</v>
      </c>
      <c r="I16" s="311">
        <v>0</v>
      </c>
      <c r="J16" s="310">
        <v>0</v>
      </c>
      <c r="K16" s="311">
        <v>0</v>
      </c>
      <c r="L16" s="310">
        <v>0</v>
      </c>
      <c r="M16" s="311">
        <v>0</v>
      </c>
    </row>
    <row r="17" spans="1:13" ht="18" customHeight="1">
      <c r="A17" s="643" t="s">
        <v>964</v>
      </c>
      <c r="B17" s="310">
        <v>13453.454830000001</v>
      </c>
      <c r="C17" s="311">
        <v>7.5510423788406993E-3</v>
      </c>
      <c r="D17" s="310">
        <v>5263.1148600000006</v>
      </c>
      <c r="E17" s="311">
        <v>7.2617617363836132E-3</v>
      </c>
      <c r="F17" s="310">
        <v>64086.193299999999</v>
      </c>
      <c r="G17" s="311">
        <v>6.7794676435166124E-3</v>
      </c>
      <c r="H17" s="310">
        <v>0</v>
      </c>
      <c r="I17" s="311">
        <v>0</v>
      </c>
      <c r="J17" s="310">
        <v>4284.1081399999994</v>
      </c>
      <c r="K17" s="311">
        <v>2.0488146334802379E-2</v>
      </c>
      <c r="L17" s="310">
        <v>87086.87113</v>
      </c>
      <c r="M17" s="311">
        <v>6.8627416257133686E-3</v>
      </c>
    </row>
    <row r="18" spans="1:13" ht="18" customHeight="1">
      <c r="A18" s="197" t="s">
        <v>985</v>
      </c>
      <c r="B18" s="310">
        <v>234.62098</v>
      </c>
      <c r="C18" s="311">
        <v>1.3168609738775449E-4</v>
      </c>
      <c r="D18" s="310">
        <v>19116.272949999999</v>
      </c>
      <c r="E18" s="311">
        <v>2.6375601358351333E-2</v>
      </c>
      <c r="F18" s="310">
        <v>4245224.10078</v>
      </c>
      <c r="G18" s="311">
        <v>0.44908829731840094</v>
      </c>
      <c r="H18" s="310">
        <v>35171.149899999997</v>
      </c>
      <c r="I18" s="311">
        <v>6.7470346874161299E-2</v>
      </c>
      <c r="J18" s="310">
        <v>0</v>
      </c>
      <c r="K18" s="311">
        <v>0</v>
      </c>
      <c r="L18" s="310">
        <v>4299746.1446099998</v>
      </c>
      <c r="M18" s="311">
        <v>0.33883461954405408</v>
      </c>
    </row>
    <row r="19" spans="1:13" ht="18" customHeight="1">
      <c r="A19" s="226" t="s">
        <v>841</v>
      </c>
      <c r="B19" s="310">
        <v>14012.329970000001</v>
      </c>
      <c r="C19" s="311">
        <v>7.864723133705993E-3</v>
      </c>
      <c r="D19" s="310">
        <v>7642.5444100000004</v>
      </c>
      <c r="E19" s="311">
        <v>1.0544770167746345E-2</v>
      </c>
      <c r="F19" s="310">
        <v>3974979.7984499997</v>
      </c>
      <c r="G19" s="311">
        <v>0.42050004126589241</v>
      </c>
      <c r="H19" s="310">
        <v>23886.823379999998</v>
      </c>
      <c r="I19" s="311">
        <v>4.5823132418267222E-2</v>
      </c>
      <c r="J19" s="310">
        <v>3043.74478</v>
      </c>
      <c r="K19" s="311">
        <v>1.4556282526152778E-2</v>
      </c>
      <c r="L19" s="310">
        <v>4023565.2409899994</v>
      </c>
      <c r="M19" s="311">
        <v>0.31707062505318773</v>
      </c>
    </row>
    <row r="20" spans="1:13" ht="18" customHeight="1">
      <c r="A20" s="230" t="s">
        <v>1212</v>
      </c>
      <c r="B20" s="310">
        <v>1051583.0721799999</v>
      </c>
      <c r="C20" s="311">
        <v>0.59022373384686022</v>
      </c>
      <c r="D20" s="310">
        <v>323850.08481999999</v>
      </c>
      <c r="E20" s="311">
        <v>0.44683086286862139</v>
      </c>
      <c r="F20" s="310">
        <v>15770.747730000001</v>
      </c>
      <c r="G20" s="311">
        <v>1.6683355406849865E-3</v>
      </c>
      <c r="H20" s="310">
        <v>27919.679490000002</v>
      </c>
      <c r="I20" s="311">
        <v>5.3559535732032093E-2</v>
      </c>
      <c r="J20" s="310">
        <v>178014.29629</v>
      </c>
      <c r="K20" s="311">
        <v>0.85132840556083367</v>
      </c>
      <c r="L20" s="310">
        <v>1597137.8805099998</v>
      </c>
      <c r="M20" s="311">
        <v>0.12585989681748713</v>
      </c>
    </row>
    <row r="21" spans="1:13" ht="18" customHeight="1">
      <c r="A21" s="230" t="s">
        <v>1213</v>
      </c>
      <c r="B21" s="310">
        <v>971202.07991999993</v>
      </c>
      <c r="C21" s="311">
        <v>0.54510816415281715</v>
      </c>
      <c r="D21" s="310">
        <v>172884.59662</v>
      </c>
      <c r="E21" s="311">
        <v>0.2385368326438598</v>
      </c>
      <c r="F21" s="310">
        <v>0</v>
      </c>
      <c r="G21" s="311">
        <v>0</v>
      </c>
      <c r="H21" s="310">
        <v>0</v>
      </c>
      <c r="I21" s="311">
        <v>0</v>
      </c>
      <c r="J21" s="310">
        <v>59897.573960000002</v>
      </c>
      <c r="K21" s="311">
        <v>0.28645174684879188</v>
      </c>
      <c r="L21" s="310">
        <v>1203984.2504999998</v>
      </c>
      <c r="M21" s="311">
        <v>9.4878053665236328E-2</v>
      </c>
    </row>
    <row r="22" spans="1:13" ht="18" customHeight="1">
      <c r="A22" s="230" t="s">
        <v>1214</v>
      </c>
      <c r="B22" s="310">
        <v>0</v>
      </c>
      <c r="C22" s="311">
        <v>0</v>
      </c>
      <c r="D22" s="310">
        <v>23200.963050000002</v>
      </c>
      <c r="E22" s="311">
        <v>3.2011436232220108E-2</v>
      </c>
      <c r="F22" s="310">
        <v>15770.747730000001</v>
      </c>
      <c r="G22" s="311">
        <v>1.6683355406849865E-3</v>
      </c>
      <c r="H22" s="310">
        <v>21710.856010000003</v>
      </c>
      <c r="I22" s="311">
        <v>4.1648879553115484E-2</v>
      </c>
      <c r="J22" s="310">
        <v>55964.541509999995</v>
      </c>
      <c r="K22" s="311">
        <v>0.26764257076316522</v>
      </c>
      <c r="L22" s="310">
        <v>116647.10829999999</v>
      </c>
      <c r="M22" s="311">
        <v>9.1921888484720136E-3</v>
      </c>
    </row>
    <row r="23" spans="1:13" ht="18" customHeight="1">
      <c r="A23" s="230" t="s">
        <v>784</v>
      </c>
      <c r="B23" s="310">
        <v>0</v>
      </c>
      <c r="C23" s="311">
        <v>0</v>
      </c>
      <c r="D23" s="310">
        <v>0</v>
      </c>
      <c r="E23" s="311">
        <v>0</v>
      </c>
      <c r="F23" s="310">
        <v>0</v>
      </c>
      <c r="G23" s="311">
        <v>0</v>
      </c>
      <c r="H23" s="310">
        <v>0</v>
      </c>
      <c r="I23" s="311">
        <v>0</v>
      </c>
      <c r="J23" s="310">
        <v>0</v>
      </c>
      <c r="K23" s="311">
        <v>0</v>
      </c>
      <c r="L23" s="310">
        <v>0</v>
      </c>
      <c r="M23" s="311">
        <v>0</v>
      </c>
    </row>
    <row r="24" spans="1:13" ht="19.5">
      <c r="A24" s="230" t="s">
        <v>1215</v>
      </c>
      <c r="B24" s="310">
        <v>2041.7793000000001</v>
      </c>
      <c r="C24" s="311">
        <v>1.1459927741504668E-3</v>
      </c>
      <c r="D24" s="310">
        <v>33402.366370000003</v>
      </c>
      <c r="E24" s="311">
        <v>4.6086781775143096E-2</v>
      </c>
      <c r="F24" s="310">
        <v>0</v>
      </c>
      <c r="G24" s="311">
        <v>0</v>
      </c>
      <c r="H24" s="310">
        <v>5406.2048199999999</v>
      </c>
      <c r="I24" s="311">
        <v>1.0370957887793221E-2</v>
      </c>
      <c r="J24" s="310">
        <v>0</v>
      </c>
      <c r="K24" s="311">
        <v>0</v>
      </c>
      <c r="L24" s="310">
        <v>40850.350490000004</v>
      </c>
      <c r="M24" s="311">
        <v>3.2191465498193693E-3</v>
      </c>
    </row>
    <row r="25" spans="1:13" ht="19.5">
      <c r="A25" s="643" t="s">
        <v>963</v>
      </c>
      <c r="B25" s="310">
        <v>0</v>
      </c>
      <c r="C25" s="311">
        <v>0</v>
      </c>
      <c r="D25" s="310">
        <v>0</v>
      </c>
      <c r="E25" s="311">
        <v>0</v>
      </c>
      <c r="F25" s="310">
        <v>0</v>
      </c>
      <c r="G25" s="311">
        <v>0</v>
      </c>
      <c r="H25" s="310">
        <v>0</v>
      </c>
      <c r="I25" s="311">
        <v>0</v>
      </c>
      <c r="J25" s="310">
        <v>0</v>
      </c>
      <c r="K25" s="311">
        <v>0</v>
      </c>
      <c r="L25" s="310">
        <v>0</v>
      </c>
      <c r="M25" s="311">
        <v>0</v>
      </c>
    </row>
    <row r="26" spans="1:13" ht="19.5">
      <c r="A26" s="643" t="s">
        <v>1062</v>
      </c>
      <c r="B26" s="310">
        <v>78339.21295999999</v>
      </c>
      <c r="C26" s="311">
        <v>4.3969576919892658E-2</v>
      </c>
      <c r="D26" s="310">
        <v>94362.158779999998</v>
      </c>
      <c r="E26" s="311">
        <v>0.13019581221739837</v>
      </c>
      <c r="F26" s="310">
        <v>0</v>
      </c>
      <c r="G26" s="311">
        <v>0</v>
      </c>
      <c r="H26" s="310">
        <v>802.61865999999998</v>
      </c>
      <c r="I26" s="311">
        <v>1.5396982911233884E-3</v>
      </c>
      <c r="J26" s="310">
        <v>62152.180820000001</v>
      </c>
      <c r="K26" s="311">
        <v>0.29723408794887657</v>
      </c>
      <c r="L26" s="310">
        <v>235656.17121999999</v>
      </c>
      <c r="M26" s="311">
        <v>1.857050775395943E-2</v>
      </c>
    </row>
    <row r="27" spans="1:13" ht="18" customHeight="1">
      <c r="A27" s="197" t="s">
        <v>985</v>
      </c>
      <c r="B27" s="310">
        <v>0</v>
      </c>
      <c r="C27" s="311">
        <v>0</v>
      </c>
      <c r="D27" s="310">
        <v>0</v>
      </c>
      <c r="E27" s="311">
        <v>0</v>
      </c>
      <c r="F27" s="310">
        <v>0</v>
      </c>
      <c r="G27" s="311">
        <v>0</v>
      </c>
      <c r="H27" s="310">
        <v>0</v>
      </c>
      <c r="I27" s="311">
        <v>0</v>
      </c>
      <c r="J27" s="310">
        <v>0</v>
      </c>
      <c r="K27" s="311">
        <v>0</v>
      </c>
      <c r="L27" s="310">
        <v>0</v>
      </c>
      <c r="M27" s="311">
        <v>0</v>
      </c>
    </row>
    <row r="28" spans="1:13" ht="18" customHeight="1">
      <c r="A28" s="230" t="s">
        <v>841</v>
      </c>
      <c r="B28" s="310">
        <v>0</v>
      </c>
      <c r="C28" s="311">
        <v>0</v>
      </c>
      <c r="D28" s="310">
        <v>0</v>
      </c>
      <c r="E28" s="311">
        <v>0</v>
      </c>
      <c r="F28" s="310">
        <v>0</v>
      </c>
      <c r="G28" s="311">
        <v>0</v>
      </c>
      <c r="H28" s="310">
        <v>0</v>
      </c>
      <c r="I28" s="311">
        <v>0</v>
      </c>
      <c r="J28" s="310">
        <v>0</v>
      </c>
      <c r="K28" s="311">
        <v>0</v>
      </c>
      <c r="L28" s="310">
        <v>0</v>
      </c>
      <c r="M28" s="311">
        <v>0</v>
      </c>
    </row>
    <row r="29" spans="1:13" ht="18" customHeight="1">
      <c r="A29" s="226" t="s">
        <v>1216</v>
      </c>
      <c r="B29" s="310">
        <v>0</v>
      </c>
      <c r="C29" s="311">
        <v>0</v>
      </c>
      <c r="D29" s="310">
        <v>480.20125000000002</v>
      </c>
      <c r="E29" s="311">
        <v>6.6255575942600299E-4</v>
      </c>
      <c r="F29" s="310">
        <v>0</v>
      </c>
      <c r="G29" s="311">
        <v>0</v>
      </c>
      <c r="H29" s="310">
        <v>0</v>
      </c>
      <c r="I29" s="311">
        <v>0</v>
      </c>
      <c r="J29" s="310">
        <v>0</v>
      </c>
      <c r="K29" s="311">
        <v>0</v>
      </c>
      <c r="L29" s="310">
        <v>480.20125000000002</v>
      </c>
      <c r="M29" s="311">
        <v>3.7841491654639858E-5</v>
      </c>
    </row>
    <row r="30" spans="1:13" ht="18" customHeight="1">
      <c r="A30" s="226" t="s">
        <v>1217</v>
      </c>
      <c r="B30" s="308">
        <v>1808668.7225399998</v>
      </c>
      <c r="C30" s="309">
        <v>1.0151544228422706</v>
      </c>
      <c r="D30" s="308">
        <v>759215.03925999999</v>
      </c>
      <c r="E30" s="309">
        <v>1.0475239223233008</v>
      </c>
      <c r="F30" s="308">
        <v>9717209.7038399987</v>
      </c>
      <c r="G30" s="309">
        <v>1.027951659791422</v>
      </c>
      <c r="H30" s="308">
        <v>572489.66042000009</v>
      </c>
      <c r="I30" s="309">
        <v>1.0982318201205079</v>
      </c>
      <c r="J30" s="308">
        <v>220839.38655</v>
      </c>
      <c r="K30" s="309">
        <v>1.0561333935245596</v>
      </c>
      <c r="L30" s="308">
        <v>13078422.512610001</v>
      </c>
      <c r="M30" s="309">
        <v>1.0306241734414174</v>
      </c>
    </row>
    <row r="31" spans="1:13" ht="18" customHeight="1">
      <c r="A31" s="226" t="s">
        <v>1218</v>
      </c>
      <c r="B31" s="308">
        <v>27000.158780000002</v>
      </c>
      <c r="C31" s="309">
        <v>1.5154422842270605E-2</v>
      </c>
      <c r="D31" s="308">
        <v>34443.964270000004</v>
      </c>
      <c r="E31" s="309">
        <v>4.7523922323300834E-2</v>
      </c>
      <c r="F31" s="308">
        <v>264226.56861000002</v>
      </c>
      <c r="G31" s="309">
        <v>2.7951659791422147E-2</v>
      </c>
      <c r="H31" s="308">
        <v>51206.585270000003</v>
      </c>
      <c r="I31" s="309">
        <v>9.8231820120507879E-2</v>
      </c>
      <c r="J31" s="308">
        <v>11737.59325</v>
      </c>
      <c r="K31" s="309">
        <v>5.6133393524559504E-2</v>
      </c>
      <c r="L31" s="308">
        <v>388614.87017999997</v>
      </c>
      <c r="M31" s="309">
        <v>3.0624173441417366E-2</v>
      </c>
    </row>
    <row r="32" spans="1:13" ht="26.25" customHeight="1">
      <c r="A32" s="540" t="s">
        <v>1219</v>
      </c>
      <c r="B32" s="541">
        <v>1781668.5637599998</v>
      </c>
      <c r="C32" s="542">
        <v>1</v>
      </c>
      <c r="D32" s="541">
        <v>724771.07498999999</v>
      </c>
      <c r="E32" s="542">
        <v>1</v>
      </c>
      <c r="F32" s="541">
        <v>9452983.1352299992</v>
      </c>
      <c r="G32" s="542">
        <v>1</v>
      </c>
      <c r="H32" s="541">
        <v>521283.07515000011</v>
      </c>
      <c r="I32" s="542">
        <v>1</v>
      </c>
      <c r="J32" s="541">
        <v>209101.79329999999</v>
      </c>
      <c r="K32" s="542">
        <v>1</v>
      </c>
      <c r="L32" s="541">
        <v>12689807.642430002</v>
      </c>
      <c r="M32" s="542">
        <v>1</v>
      </c>
    </row>
    <row r="33" spans="1:13" ht="19.5">
      <c r="A33" s="197" t="s">
        <v>1094</v>
      </c>
      <c r="B33" s="310">
        <v>488.35833000000002</v>
      </c>
      <c r="C33" s="311">
        <v>2.7410167072229065E-4</v>
      </c>
      <c r="D33" s="310">
        <v>868.02948000000004</v>
      </c>
      <c r="E33" s="311">
        <v>1.1976602129327204E-3</v>
      </c>
      <c r="F33" s="310">
        <v>400.03415000000001</v>
      </c>
      <c r="G33" s="311">
        <v>4.2318297227160646E-5</v>
      </c>
      <c r="H33" s="310">
        <v>204.14027999999999</v>
      </c>
      <c r="I33" s="311">
        <v>3.916111796671286E-4</v>
      </c>
      <c r="J33" s="310">
        <v>62.437429999999999</v>
      </c>
      <c r="K33" s="311">
        <v>2.985982521461235E-4</v>
      </c>
      <c r="L33" s="310">
        <v>2022.9996700000002</v>
      </c>
      <c r="M33" s="311">
        <v>1.594192541765441E-4</v>
      </c>
    </row>
    <row r="34" spans="1:13" ht="19.5">
      <c r="A34" s="197" t="s">
        <v>1095</v>
      </c>
      <c r="B34" s="310">
        <v>0</v>
      </c>
      <c r="C34" s="311">
        <v>0</v>
      </c>
      <c r="D34" s="310">
        <v>1100.0550000000001</v>
      </c>
      <c r="E34" s="311">
        <v>1.517796498729172E-3</v>
      </c>
      <c r="F34" s="310">
        <v>325695.40068999998</v>
      </c>
      <c r="G34" s="311">
        <v>3.4454245398595595E-2</v>
      </c>
      <c r="H34" s="310">
        <v>30986.912559999997</v>
      </c>
      <c r="I34" s="311">
        <v>5.9443542361476941E-2</v>
      </c>
      <c r="J34" s="310">
        <v>11150.28328</v>
      </c>
      <c r="K34" s="311">
        <v>5.3324665963063261E-2</v>
      </c>
      <c r="L34" s="310">
        <v>368932.65152999992</v>
      </c>
      <c r="M34" s="311">
        <v>2.9073147672973875E-2</v>
      </c>
    </row>
    <row r="35" spans="1:13" ht="12.75" customHeight="1">
      <c r="A35" s="36" t="s">
        <v>776</v>
      </c>
    </row>
    <row r="36" spans="1:13" ht="12.75" customHeight="1">
      <c r="A36" s="73" t="s">
        <v>777</v>
      </c>
    </row>
    <row r="37" spans="1:13" ht="12.75" customHeight="1"/>
    <row r="38" spans="1:13" ht="12.75" customHeight="1"/>
    <row r="39" spans="1:13" ht="12.75" customHeight="1"/>
    <row r="40" spans="1:13" ht="12.75" customHeight="1"/>
    <row r="41" spans="1:13" ht="12.75" customHeight="1">
      <c r="A41" s="538" t="s">
        <v>1114</v>
      </c>
      <c r="G41" s="404" t="str">
        <f>Naslovnica!A20</f>
        <v>Svibanj 2014.</v>
      </c>
    </row>
    <row r="42" spans="1:13">
      <c r="A42" s="137" t="s">
        <v>1127</v>
      </c>
      <c r="G42" s="129" t="str">
        <f>Naslovnica!A24</f>
        <v>May 2014</v>
      </c>
    </row>
    <row r="43" spans="1:13" ht="12.75" customHeight="1"/>
    <row r="44" spans="1:13">
      <c r="G44" s="21" t="s">
        <v>1126</v>
      </c>
    </row>
    <row r="45" spans="1:13" ht="22.5">
      <c r="A45" s="764" t="s">
        <v>1115</v>
      </c>
      <c r="B45" s="661" t="s">
        <v>1116</v>
      </c>
      <c r="C45" s="661" t="s">
        <v>1117</v>
      </c>
      <c r="D45" s="661" t="s">
        <v>1118</v>
      </c>
      <c r="E45" s="661" t="s">
        <v>1119</v>
      </c>
      <c r="F45" s="661" t="s">
        <v>1120</v>
      </c>
      <c r="G45" s="661" t="s">
        <v>1121</v>
      </c>
    </row>
    <row r="46" spans="1:13" ht="22.5">
      <c r="A46" s="764"/>
      <c r="B46" s="662" t="s">
        <v>1122</v>
      </c>
      <c r="C46" s="662" t="s">
        <v>1122</v>
      </c>
      <c r="D46" s="662" t="s">
        <v>1122</v>
      </c>
      <c r="E46" s="662" t="s">
        <v>1122</v>
      </c>
      <c r="F46" s="662" t="s">
        <v>1122</v>
      </c>
      <c r="G46" s="662" t="s">
        <v>1122</v>
      </c>
    </row>
    <row r="47" spans="1:13" ht="22.5">
      <c r="A47" s="236" t="s">
        <v>1123</v>
      </c>
      <c r="B47" s="664">
        <v>111662.87215000001</v>
      </c>
      <c r="C47" s="664">
        <v>42612.013520000008</v>
      </c>
      <c r="D47" s="664">
        <v>1775408.5946900002</v>
      </c>
      <c r="E47" s="664">
        <v>78826.157080000019</v>
      </c>
      <c r="F47" s="664">
        <v>262.73948000000001</v>
      </c>
      <c r="G47" s="664">
        <v>2008772.3769200002</v>
      </c>
    </row>
    <row r="48" spans="1:13" ht="22.5">
      <c r="A48" s="663" t="s">
        <v>1124</v>
      </c>
      <c r="B48" s="664">
        <v>152598.33643</v>
      </c>
      <c r="C48" s="664">
        <v>49660.82261000001</v>
      </c>
      <c r="D48" s="664">
        <v>1463859.6406400001</v>
      </c>
      <c r="E48" s="664">
        <v>13613.513469999998</v>
      </c>
      <c r="F48" s="664">
        <v>1937.9716899999999</v>
      </c>
      <c r="G48" s="664">
        <v>1681670.2848400001</v>
      </c>
    </row>
    <row r="49" spans="1:7" ht="33">
      <c r="A49" s="540" t="s">
        <v>1125</v>
      </c>
      <c r="B49" s="665">
        <v>-40935.464279999986</v>
      </c>
      <c r="C49" s="665">
        <v>-7048.8090900000025</v>
      </c>
      <c r="D49" s="665">
        <v>311548.95405000006</v>
      </c>
      <c r="E49" s="665">
        <v>65212.643610000021</v>
      </c>
      <c r="F49" s="665">
        <v>-1675.2322099999999</v>
      </c>
      <c r="G49" s="665">
        <v>327102.09208000009</v>
      </c>
    </row>
    <row r="50" spans="1:7" ht="12.75" customHeight="1">
      <c r="A50" s="36" t="s">
        <v>776</v>
      </c>
    </row>
    <row r="51" spans="1:7" ht="12.75" customHeight="1">
      <c r="A51" s="73" t="s">
        <v>777</v>
      </c>
    </row>
    <row r="52" spans="1:7" ht="12.75" customHeight="1"/>
    <row r="53" spans="1:7" ht="12.75" customHeight="1"/>
    <row r="54" spans="1:7" ht="12.75" customHeight="1"/>
    <row r="55" spans="1:7" ht="12.75" customHeight="1">
      <c r="A55" s="83" t="s">
        <v>399</v>
      </c>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spans="13:13" ht="12.75" customHeight="1"/>
    <row r="66" spans="13:13" ht="12.75" customHeight="1"/>
    <row r="67" spans="13:13" ht="12.75" customHeight="1"/>
    <row r="68" spans="13:13" ht="12.75" customHeight="1"/>
    <row r="69" spans="13:13" ht="12.75" customHeight="1"/>
    <row r="70" spans="13:13" ht="12.75" customHeight="1"/>
    <row r="71" spans="13:13" ht="12.75" customHeight="1">
      <c r="M71" s="53" t="s">
        <v>973</v>
      </c>
    </row>
    <row r="72" spans="13:13" ht="12.75" customHeight="1"/>
    <row r="73" spans="13:13" ht="12.75" customHeight="1"/>
    <row r="74" spans="13:13" ht="12.75" customHeight="1"/>
    <row r="75" spans="13:13" ht="12.75" customHeight="1"/>
    <row r="76" spans="13:13" ht="12.75" customHeight="1"/>
    <row r="77" spans="13:13" ht="12.75" customHeight="1"/>
    <row r="78" spans="13:13" ht="12.75" customHeight="1"/>
    <row r="79" spans="13:13" ht="12.75" customHeight="1"/>
    <row r="80" spans="13: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8">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H52"/>
  <sheetViews>
    <sheetView showGridLines="0" zoomScaleNormal="100" workbookViewId="0"/>
  </sheetViews>
  <sheetFormatPr defaultRowHeight="15"/>
  <cols>
    <col min="1" max="1" width="39" customWidth="1"/>
    <col min="2" max="2" width="10.140625" bestFit="1" customWidth="1"/>
    <col min="3" max="5" width="10.140625" customWidth="1"/>
    <col min="6" max="6" width="11.42578125" customWidth="1"/>
  </cols>
  <sheetData>
    <row r="1" spans="1:7" ht="18">
      <c r="A1" s="589" t="s">
        <v>36</v>
      </c>
      <c r="B1" s="590"/>
      <c r="C1" s="590"/>
      <c r="D1" s="590"/>
      <c r="E1" s="590"/>
      <c r="F1" s="590"/>
    </row>
    <row r="2" spans="1:7" ht="16.5">
      <c r="A2" s="591" t="s">
        <v>37</v>
      </c>
      <c r="B2" s="592"/>
      <c r="C2" s="592"/>
      <c r="D2" s="592"/>
      <c r="E2" s="593"/>
      <c r="F2" s="593"/>
    </row>
    <row r="3" spans="1:7" ht="12.75" customHeight="1">
      <c r="A3" s="8"/>
      <c r="B3" s="9"/>
      <c r="C3" s="9"/>
      <c r="D3" s="9"/>
      <c r="E3" s="10"/>
      <c r="F3" s="10"/>
    </row>
    <row r="4" spans="1:7" ht="12.75" customHeight="1">
      <c r="A4" s="403" t="s">
        <v>916</v>
      </c>
      <c r="B4" s="11"/>
      <c r="C4" s="11"/>
      <c r="D4" s="12"/>
      <c r="E4" s="13"/>
      <c r="F4" s="404" t="str">
        <f>Naslovnica!A20</f>
        <v>Svibanj 2014.</v>
      </c>
    </row>
    <row r="5" spans="1:7" ht="12.75" customHeight="1">
      <c r="A5" s="128" t="s">
        <v>915</v>
      </c>
      <c r="B5" s="16"/>
      <c r="C5" s="16"/>
      <c r="D5" s="17"/>
      <c r="E5" s="18"/>
      <c r="F5" s="129" t="str">
        <f>Naslovnica!A24</f>
        <v>May 2014</v>
      </c>
    </row>
    <row r="6" spans="1:7" ht="12.75" customHeight="1"/>
    <row r="7" spans="1:7" ht="22.5">
      <c r="A7" s="594" t="s">
        <v>917</v>
      </c>
      <c r="B7" s="594" t="s">
        <v>38</v>
      </c>
      <c r="C7" s="594" t="s">
        <v>39</v>
      </c>
      <c r="D7" s="594" t="s">
        <v>40</v>
      </c>
      <c r="E7" s="594" t="s">
        <v>41</v>
      </c>
      <c r="F7" s="595" t="s">
        <v>42</v>
      </c>
    </row>
    <row r="8" spans="1:7" ht="32.25">
      <c r="A8" s="596" t="s">
        <v>620</v>
      </c>
      <c r="B8" s="599">
        <v>608257</v>
      </c>
      <c r="C8" s="599">
        <v>260872</v>
      </c>
      <c r="D8" s="599">
        <v>299848</v>
      </c>
      <c r="E8" s="599">
        <v>521412</v>
      </c>
      <c r="F8" s="599">
        <v>1690389</v>
      </c>
      <c r="G8" s="96"/>
    </row>
    <row r="9" spans="1:7" ht="22.5" customHeight="1">
      <c r="A9" s="597" t="s">
        <v>918</v>
      </c>
      <c r="B9" s="637">
        <v>0.35983255925115459</v>
      </c>
      <c r="C9" s="637">
        <v>0.15432660766249662</v>
      </c>
      <c r="D9" s="637">
        <v>0.17738402225759869</v>
      </c>
      <c r="E9" s="637">
        <v>0.30845681082875009</v>
      </c>
      <c r="F9" s="637">
        <v>1</v>
      </c>
    </row>
    <row r="10" spans="1:7" ht="22.5">
      <c r="A10" s="164" t="s">
        <v>919</v>
      </c>
      <c r="B10" s="638">
        <v>11</v>
      </c>
      <c r="C10" s="638">
        <v>15</v>
      </c>
      <c r="D10" s="638">
        <v>24</v>
      </c>
      <c r="E10" s="638">
        <v>16</v>
      </c>
      <c r="F10" s="638">
        <v>66</v>
      </c>
      <c r="G10" s="96"/>
    </row>
    <row r="11" spans="1:7" ht="22.5">
      <c r="A11" s="164" t="s">
        <v>920</v>
      </c>
      <c r="B11" s="638">
        <v>43</v>
      </c>
      <c r="C11" s="638">
        <v>25</v>
      </c>
      <c r="D11" s="638">
        <v>71</v>
      </c>
      <c r="E11" s="638">
        <v>33</v>
      </c>
      <c r="F11" s="638">
        <v>172</v>
      </c>
      <c r="G11" s="86"/>
    </row>
    <row r="12" spans="1:7" ht="22.5">
      <c r="A12" s="164" t="s">
        <v>921</v>
      </c>
      <c r="B12" s="638">
        <v>715</v>
      </c>
      <c r="C12" s="638">
        <v>306</v>
      </c>
      <c r="D12" s="638">
        <v>352</v>
      </c>
      <c r="E12" s="638">
        <v>613</v>
      </c>
      <c r="F12" s="638">
        <v>1986</v>
      </c>
    </row>
    <row r="13" spans="1:7" ht="21.75">
      <c r="A13" s="597" t="s">
        <v>922</v>
      </c>
      <c r="B13" s="639">
        <v>769</v>
      </c>
      <c r="C13" s="639">
        <v>346</v>
      </c>
      <c r="D13" s="639">
        <v>447</v>
      </c>
      <c r="E13" s="639">
        <v>662</v>
      </c>
      <c r="F13" s="639">
        <v>2224</v>
      </c>
    </row>
    <row r="14" spans="1:7" ht="22.5">
      <c r="A14" s="164" t="s">
        <v>923</v>
      </c>
      <c r="B14" s="638">
        <v>5</v>
      </c>
      <c r="C14" s="638">
        <v>5</v>
      </c>
      <c r="D14" s="638">
        <v>12</v>
      </c>
      <c r="E14" s="638">
        <v>17</v>
      </c>
      <c r="F14" s="638">
        <v>39</v>
      </c>
    </row>
    <row r="15" spans="1:7" ht="22.5">
      <c r="A15" s="164" t="s">
        <v>924</v>
      </c>
      <c r="B15" s="638">
        <v>16</v>
      </c>
      <c r="C15" s="638">
        <v>11</v>
      </c>
      <c r="D15" s="638">
        <v>8</v>
      </c>
      <c r="E15" s="638">
        <v>4</v>
      </c>
      <c r="F15" s="638">
        <v>39</v>
      </c>
    </row>
    <row r="16" spans="1:7" ht="22.5" customHeight="1">
      <c r="A16" s="597" t="s">
        <v>925</v>
      </c>
      <c r="B16" s="640">
        <v>11</v>
      </c>
      <c r="C16" s="640">
        <v>6</v>
      </c>
      <c r="D16" s="640">
        <v>-4</v>
      </c>
      <c r="E16" s="640">
        <v>-13</v>
      </c>
      <c r="F16" s="639">
        <v>0</v>
      </c>
    </row>
    <row r="17" spans="1:8" ht="22.5" customHeight="1">
      <c r="A17" s="597" t="s">
        <v>926</v>
      </c>
      <c r="B17" s="639">
        <v>74</v>
      </c>
      <c r="C17" s="639">
        <v>34</v>
      </c>
      <c r="D17" s="639">
        <v>49</v>
      </c>
      <c r="E17" s="639">
        <v>88</v>
      </c>
      <c r="F17" s="639">
        <v>245</v>
      </c>
    </row>
    <row r="18" spans="1:8" ht="21.75">
      <c r="A18" s="596" t="s">
        <v>871</v>
      </c>
      <c r="B18" s="599">
        <v>608963</v>
      </c>
      <c r="C18" s="599">
        <v>261190</v>
      </c>
      <c r="D18" s="600">
        <v>300242</v>
      </c>
      <c r="E18" s="600">
        <v>521973</v>
      </c>
      <c r="F18" s="601">
        <v>1692368</v>
      </c>
    </row>
    <row r="19" spans="1:8" ht="22.5">
      <c r="A19" s="597" t="s">
        <v>927</v>
      </c>
      <c r="B19" s="602">
        <v>1.1606935884009555E-3</v>
      </c>
      <c r="C19" s="602">
        <v>1.2189886227728542E-3</v>
      </c>
      <c r="D19" s="602">
        <v>1.3139990928737228E-3</v>
      </c>
      <c r="E19" s="602">
        <v>1.075924604727164E-3</v>
      </c>
      <c r="F19" s="602">
        <v>1.1707364399555368E-3</v>
      </c>
    </row>
    <row r="20" spans="1:8" ht="21.75">
      <c r="A20" s="597" t="s">
        <v>918</v>
      </c>
      <c r="B20" s="598">
        <v>0.35982894973197321</v>
      </c>
      <c r="C20" s="598">
        <v>0.15433404555037675</v>
      </c>
      <c r="D20" s="598">
        <v>0.17740940504665653</v>
      </c>
      <c r="E20" s="598">
        <v>0.30842759967099354</v>
      </c>
      <c r="F20" s="598">
        <v>1</v>
      </c>
    </row>
    <row r="21" spans="1:8">
      <c r="A21" s="36" t="s">
        <v>928</v>
      </c>
    </row>
    <row r="22" spans="1:8" ht="12.75" customHeight="1">
      <c r="A22" s="682" t="s">
        <v>43</v>
      </c>
      <c r="B22" s="682"/>
      <c r="C22" s="682"/>
      <c r="D22" s="682"/>
      <c r="E22" s="682"/>
      <c r="F22" s="683"/>
    </row>
    <row r="23" spans="1:8" ht="19.5" customHeight="1">
      <c r="A23" s="684" t="s">
        <v>44</v>
      </c>
      <c r="B23" s="685"/>
      <c r="C23" s="685"/>
      <c r="D23" s="685"/>
      <c r="E23" s="685"/>
      <c r="F23" s="686"/>
    </row>
    <row r="24" spans="1:8" ht="19.5" customHeight="1">
      <c r="A24" s="687" t="s">
        <v>45</v>
      </c>
      <c r="B24" s="687"/>
      <c r="C24" s="687"/>
      <c r="D24" s="687"/>
      <c r="E24" s="687"/>
      <c r="F24" s="687"/>
    </row>
    <row r="25" spans="1:8" ht="19.5" customHeight="1">
      <c r="A25" s="688" t="s">
        <v>46</v>
      </c>
      <c r="B25" s="688"/>
      <c r="C25" s="688"/>
      <c r="D25" s="688"/>
      <c r="E25" s="688"/>
      <c r="F25" s="688"/>
    </row>
    <row r="26" spans="1:8" ht="12.75" customHeight="1"/>
    <row r="27" spans="1:8" ht="12.75" customHeight="1">
      <c r="A27" s="604" t="s">
        <v>392</v>
      </c>
      <c r="F27" s="404" t="str">
        <f>Naslovnica!A20</f>
        <v>Svibanj 2014.</v>
      </c>
    </row>
    <row r="28" spans="1:8" ht="12.75" customHeight="1">
      <c r="A28" s="128" t="s">
        <v>9</v>
      </c>
      <c r="F28" s="129" t="str">
        <f>Naslovnica!A24</f>
        <v>May 2014</v>
      </c>
    </row>
    <row r="29" spans="1:8" ht="12.75" customHeight="1"/>
    <row r="30" spans="1:8" ht="12.75" customHeight="1">
      <c r="G30" s="96"/>
    </row>
    <row r="31" spans="1:8" ht="12.75" customHeight="1"/>
    <row r="32" spans="1:8" ht="12.75" customHeight="1">
      <c r="G32" s="96"/>
      <c r="H32" s="86"/>
    </row>
    <row r="33" spans="1:7" ht="12.75" customHeight="1">
      <c r="F33" s="96"/>
      <c r="G33" s="96"/>
    </row>
    <row r="34" spans="1:7" ht="12.75" customHeight="1">
      <c r="F34" s="96"/>
      <c r="G34" s="96"/>
    </row>
    <row r="35" spans="1:7" ht="12.75" customHeight="1">
      <c r="F35" s="86"/>
      <c r="G35" s="86"/>
    </row>
    <row r="36" spans="1:7" ht="12.75" customHeight="1"/>
    <row r="37" spans="1:7" ht="12.75" customHeight="1"/>
    <row r="38" spans="1:7" ht="12.75" customHeight="1"/>
    <row r="39" spans="1:7" ht="12.75" customHeight="1"/>
    <row r="40" spans="1:7" ht="12.75" customHeight="1"/>
    <row r="41" spans="1:7" ht="12.75" customHeight="1"/>
    <row r="42" spans="1:7" ht="12.75" customHeight="1"/>
    <row r="43" spans="1:7" ht="12.75" customHeight="1"/>
    <row r="44" spans="1:7" ht="12.75" customHeight="1"/>
    <row r="45" spans="1:7" ht="12.75" customHeight="1"/>
    <row r="46" spans="1:7" ht="12.75" customHeight="1"/>
    <row r="47" spans="1:7" ht="12.75" customHeight="1">
      <c r="A47" s="603" t="s">
        <v>928</v>
      </c>
    </row>
    <row r="48" spans="1:7" ht="12.75" customHeight="1">
      <c r="A48" s="82" t="s">
        <v>399</v>
      </c>
    </row>
    <row r="49" spans="6:6" ht="12.75" customHeight="1"/>
    <row r="50" spans="6:6" ht="12.75" customHeight="1">
      <c r="F50" s="50" t="s">
        <v>47</v>
      </c>
    </row>
    <row r="51" spans="6:6" ht="12.75" customHeight="1"/>
    <row r="52" spans="6:6" ht="12.75" customHeight="1"/>
  </sheetData>
  <mergeCells count="4">
    <mergeCell ref="A22:F22"/>
    <mergeCell ref="A23:F23"/>
    <mergeCell ref="A24:F24"/>
    <mergeCell ref="A25:F25"/>
  </mergeCells>
  <hyperlinks>
    <hyperlink ref="A48" location="'2 Sadržaj'!A1" display="Sadržaj / Contents"/>
  </hyperlinks>
  <pageMargins left="0.7" right="0.7" top="0.75" bottom="0.75" header="0.3" footer="0.3"/>
  <pageSetup paperSize="9" scale="93"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J77"/>
  <sheetViews>
    <sheetView showGridLines="0" zoomScaleNormal="100" workbookViewId="0"/>
  </sheetViews>
  <sheetFormatPr defaultRowHeight="15"/>
  <cols>
    <col min="1" max="1" width="27.28515625" customWidth="1"/>
    <col min="2" max="2" width="28.140625" customWidth="1"/>
    <col min="3" max="3" width="13.42578125" customWidth="1"/>
    <col min="4" max="4" width="14.7109375" customWidth="1"/>
    <col min="5" max="5" width="15.7109375" customWidth="1"/>
    <col min="6" max="6" width="15.140625" bestFit="1" customWidth="1"/>
    <col min="7" max="7" width="10" customWidth="1"/>
    <col min="8" max="8" width="12.28515625" customWidth="1"/>
    <col min="9" max="9" width="10.140625" customWidth="1"/>
  </cols>
  <sheetData>
    <row r="1" spans="1:10" ht="12.75" customHeight="1">
      <c r="A1" s="524" t="s">
        <v>987</v>
      </c>
      <c r="E1" s="649"/>
      <c r="F1" s="651" t="s">
        <v>959</v>
      </c>
    </row>
    <row r="2" spans="1:10">
      <c r="A2" s="140" t="s">
        <v>988</v>
      </c>
      <c r="E2" s="650"/>
      <c r="F2" s="652" t="s">
        <v>960</v>
      </c>
    </row>
    <row r="3" spans="1:10" ht="12.75" customHeight="1"/>
    <row r="4" spans="1:10" ht="12.75" customHeight="1">
      <c r="E4" s="646" t="s">
        <v>1197</v>
      </c>
    </row>
    <row r="5" spans="1:10" ht="30" customHeight="1">
      <c r="A5" s="510" t="s">
        <v>991</v>
      </c>
      <c r="B5" s="510" t="s">
        <v>992</v>
      </c>
      <c r="C5" s="510" t="s">
        <v>1032</v>
      </c>
      <c r="D5" s="510" t="s">
        <v>993</v>
      </c>
      <c r="E5" s="510" t="s">
        <v>1081</v>
      </c>
    </row>
    <row r="6" spans="1:10" ht="12.75" customHeight="1">
      <c r="A6" s="286" t="s">
        <v>270</v>
      </c>
      <c r="B6" s="286" t="s">
        <v>267</v>
      </c>
      <c r="C6" s="287" t="s">
        <v>265</v>
      </c>
      <c r="D6" s="295">
        <v>50184501.060000002</v>
      </c>
      <c r="E6" s="296">
        <v>7267.0644214252879</v>
      </c>
      <c r="J6" s="86"/>
    </row>
    <row r="7" spans="1:10" ht="12.75" customHeight="1">
      <c r="A7" s="286" t="s">
        <v>277</v>
      </c>
      <c r="B7" s="286" t="s">
        <v>276</v>
      </c>
      <c r="C7" s="287" t="s">
        <v>266</v>
      </c>
      <c r="D7" s="295">
        <v>14683643.41</v>
      </c>
      <c r="E7" s="296">
        <v>123.45440061841965</v>
      </c>
    </row>
    <row r="8" spans="1:10" ht="12.75" customHeight="1">
      <c r="A8" s="286" t="s">
        <v>278</v>
      </c>
      <c r="B8" s="286" t="s">
        <v>276</v>
      </c>
      <c r="C8" s="287" t="s">
        <v>265</v>
      </c>
      <c r="D8" s="295">
        <v>4376420.2</v>
      </c>
      <c r="E8" s="296">
        <v>99.570866426101276</v>
      </c>
    </row>
    <row r="9" spans="1:10" ht="12.75" customHeight="1">
      <c r="A9" s="286" t="s">
        <v>281</v>
      </c>
      <c r="B9" s="381" t="s">
        <v>958</v>
      </c>
      <c r="C9" s="287" t="s">
        <v>266</v>
      </c>
      <c r="D9" s="295">
        <v>5760488.4900000002</v>
      </c>
      <c r="E9" s="296">
        <v>833.18323421680145</v>
      </c>
    </row>
    <row r="10" spans="1:10" ht="12.75" customHeight="1">
      <c r="A10" s="285" t="s">
        <v>283</v>
      </c>
      <c r="B10" s="381" t="s">
        <v>958</v>
      </c>
      <c r="C10" s="287" t="s">
        <v>266</v>
      </c>
      <c r="D10" s="295">
        <v>10374357.810000001</v>
      </c>
      <c r="E10" s="296">
        <v>916.83617711836814</v>
      </c>
    </row>
    <row r="11" spans="1:10" ht="12.75" customHeight="1">
      <c r="A11" s="286" t="s">
        <v>893</v>
      </c>
      <c r="B11" s="286" t="s">
        <v>299</v>
      </c>
      <c r="C11" s="287" t="s">
        <v>280</v>
      </c>
      <c r="D11" s="295">
        <v>7599042.1600000001</v>
      </c>
      <c r="E11" s="296">
        <v>1.0132056213333334</v>
      </c>
    </row>
    <row r="12" spans="1:10" ht="12.75" customHeight="1">
      <c r="A12" s="286" t="s">
        <v>301</v>
      </c>
      <c r="B12" s="286" t="s">
        <v>299</v>
      </c>
      <c r="C12" s="287" t="s">
        <v>266</v>
      </c>
      <c r="D12" s="295">
        <v>28093346.43</v>
      </c>
      <c r="E12" s="296">
        <v>1.0717934216305622</v>
      </c>
    </row>
    <row r="13" spans="1:10" ht="12.75" customHeight="1">
      <c r="A13" s="286" t="s">
        <v>967</v>
      </c>
      <c r="B13" s="286" t="s">
        <v>299</v>
      </c>
      <c r="C13" s="287" t="s">
        <v>280</v>
      </c>
      <c r="D13" s="295">
        <v>0</v>
      </c>
      <c r="E13" s="296">
        <v>0</v>
      </c>
    </row>
    <row r="14" spans="1:10" ht="12.75" customHeight="1">
      <c r="A14" s="286" t="s">
        <v>302</v>
      </c>
      <c r="B14" s="286" t="s">
        <v>299</v>
      </c>
      <c r="C14" s="287" t="s">
        <v>266</v>
      </c>
      <c r="D14" s="295">
        <v>12752481.01</v>
      </c>
      <c r="E14" s="296">
        <v>1.0988291142250086</v>
      </c>
    </row>
    <row r="15" spans="1:10" ht="12.75" customHeight="1">
      <c r="A15" s="286" t="s">
        <v>316</v>
      </c>
      <c r="B15" s="286" t="s">
        <v>314</v>
      </c>
      <c r="C15" s="287" t="s">
        <v>265</v>
      </c>
      <c r="D15" s="295">
        <v>7240886.8099999996</v>
      </c>
      <c r="E15" s="296">
        <v>804.34758498610506</v>
      </c>
    </row>
    <row r="16" spans="1:10" ht="12.75" customHeight="1">
      <c r="A16" s="286" t="s">
        <v>317</v>
      </c>
      <c r="B16" s="286" t="s">
        <v>314</v>
      </c>
      <c r="C16" s="287" t="s">
        <v>265</v>
      </c>
      <c r="D16" s="295">
        <v>9489053.9399999995</v>
      </c>
      <c r="E16" s="296">
        <v>820.18697287036741</v>
      </c>
    </row>
    <row r="17" spans="1:6" ht="12.75" customHeight="1">
      <c r="A17" s="286" t="s">
        <v>318</v>
      </c>
      <c r="B17" s="286" t="s">
        <v>314</v>
      </c>
      <c r="C17" s="287" t="s">
        <v>265</v>
      </c>
      <c r="D17" s="302">
        <v>12197005.18</v>
      </c>
      <c r="E17" s="303">
        <v>497.60413847194962</v>
      </c>
    </row>
    <row r="18" spans="1:6" ht="12.75" customHeight="1">
      <c r="A18" s="381" t="s">
        <v>897</v>
      </c>
      <c r="B18" s="304" t="s">
        <v>951</v>
      </c>
      <c r="C18" s="287" t="s">
        <v>265</v>
      </c>
      <c r="D18" s="295">
        <v>7280182.9400000004</v>
      </c>
      <c r="E18" s="296">
        <v>44.786514935153193</v>
      </c>
    </row>
    <row r="19" spans="1:6" ht="12.75" customHeight="1">
      <c r="A19" s="286" t="s">
        <v>340</v>
      </c>
      <c r="B19" s="286" t="s">
        <v>335</v>
      </c>
      <c r="C19" s="306" t="s">
        <v>266</v>
      </c>
      <c r="D19" s="300">
        <v>13075405.550000001</v>
      </c>
      <c r="E19" s="307">
        <v>422.85197889623038</v>
      </c>
    </row>
    <row r="20" spans="1:6" ht="12.75" customHeight="1">
      <c r="A20" s="286" t="s">
        <v>352</v>
      </c>
      <c r="B20" s="286" t="s">
        <v>345</v>
      </c>
      <c r="C20" s="306" t="s">
        <v>265</v>
      </c>
      <c r="D20" s="295">
        <v>38714501.299999997</v>
      </c>
      <c r="E20" s="296">
        <v>56.998627672085249</v>
      </c>
    </row>
    <row r="21" spans="1:6" ht="18.75" customHeight="1">
      <c r="A21" s="531" t="s">
        <v>774</v>
      </c>
      <c r="B21" s="532"/>
      <c r="C21" s="533"/>
      <c r="D21" s="534">
        <f>SUM(D6:D20)</f>
        <v>221821316.29000002</v>
      </c>
      <c r="E21" s="535"/>
    </row>
    <row r="22" spans="1:6" ht="12.75" customHeight="1">
      <c r="A22" s="36" t="s">
        <v>775</v>
      </c>
    </row>
    <row r="23" spans="1:6" ht="12.75" customHeight="1">
      <c r="A23" s="88" t="s">
        <v>986</v>
      </c>
    </row>
    <row r="24" spans="1:6" ht="12.75" customHeight="1">
      <c r="A24" s="89" t="s">
        <v>970</v>
      </c>
    </row>
    <row r="25" spans="1:6" ht="12.75" customHeight="1">
      <c r="A25" s="655" t="s">
        <v>1091</v>
      </c>
    </row>
    <row r="26" spans="1:6" ht="19.5" customHeight="1">
      <c r="A26" s="757" t="s">
        <v>1092</v>
      </c>
      <c r="B26" s="757"/>
      <c r="C26" s="757"/>
      <c r="D26" s="757"/>
      <c r="E26" s="757"/>
      <c r="F26" s="757"/>
    </row>
    <row r="27" spans="1:6" ht="12.75" customHeight="1">
      <c r="A27" s="89"/>
    </row>
    <row r="28" spans="1:6" ht="12.75" customHeight="1">
      <c r="A28" s="51" t="s">
        <v>1129</v>
      </c>
    </row>
    <row r="29" spans="1:6" ht="12.75" customHeight="1">
      <c r="A29" s="99" t="s">
        <v>1128</v>
      </c>
    </row>
    <row r="30" spans="1:6" ht="12.75" customHeight="1"/>
    <row r="31" spans="1:6" ht="12.75" customHeight="1">
      <c r="A31" s="99"/>
    </row>
    <row r="32" spans="1:6" ht="12.75" customHeight="1">
      <c r="A32" s="555" t="s">
        <v>1030</v>
      </c>
      <c r="E32" s="556" t="s">
        <v>994</v>
      </c>
      <c r="F32" s="557" t="s">
        <v>901</v>
      </c>
    </row>
    <row r="33" spans="1:6" ht="12.75" customHeight="1">
      <c r="A33" s="653" t="s">
        <v>1031</v>
      </c>
      <c r="E33" s="100" t="s">
        <v>1035</v>
      </c>
      <c r="F33" s="75" t="s">
        <v>902</v>
      </c>
    </row>
    <row r="34" spans="1:6" ht="12.75" customHeight="1"/>
    <row r="35" spans="1:6" ht="12.75" customHeight="1">
      <c r="D35" s="646" t="s">
        <v>1197</v>
      </c>
    </row>
    <row r="36" spans="1:6" ht="30" customHeight="1">
      <c r="A36" s="549" t="s">
        <v>1202</v>
      </c>
      <c r="B36" s="549" t="s">
        <v>1201</v>
      </c>
      <c r="C36" s="549" t="s">
        <v>1199</v>
      </c>
      <c r="D36" s="510" t="s">
        <v>1081</v>
      </c>
    </row>
    <row r="37" spans="1:6" ht="12.75" customHeight="1">
      <c r="A37" s="319" t="s">
        <v>363</v>
      </c>
      <c r="B37" s="319" t="s">
        <v>364</v>
      </c>
      <c r="C37" s="320">
        <v>44584975.729999997</v>
      </c>
      <c r="D37" s="321">
        <v>147.41821225940168</v>
      </c>
      <c r="E37" s="96"/>
    </row>
    <row r="38" spans="1:6" ht="12.75" customHeight="1">
      <c r="A38" s="319" t="s">
        <v>365</v>
      </c>
      <c r="B38" s="322" t="s">
        <v>366</v>
      </c>
      <c r="C38" s="320">
        <v>77249655.150000006</v>
      </c>
      <c r="D38" s="321">
        <v>537.1674746819931</v>
      </c>
      <c r="E38" s="86"/>
    </row>
    <row r="39" spans="1:6" ht="18.75" customHeight="1">
      <c r="A39" s="531" t="s">
        <v>774</v>
      </c>
      <c r="B39" s="550"/>
      <c r="C39" s="551">
        <f>SUM(C37:C38)</f>
        <v>121834630.88</v>
      </c>
      <c r="D39" s="552"/>
    </row>
    <row r="40" spans="1:6" ht="12.75" customHeight="1">
      <c r="A40" s="76" t="s">
        <v>403</v>
      </c>
    </row>
    <row r="41" spans="1:6" ht="12.75" customHeight="1">
      <c r="A41" s="88" t="s">
        <v>986</v>
      </c>
    </row>
    <row r="42" spans="1:6" ht="12.75" customHeight="1"/>
    <row r="43" spans="1:6" ht="12.75" customHeight="1">
      <c r="A43" s="555" t="s">
        <v>996</v>
      </c>
      <c r="E43" s="556" t="s">
        <v>994</v>
      </c>
      <c r="F43" s="557" t="s">
        <v>901</v>
      </c>
    </row>
    <row r="44" spans="1:6" ht="12.75" customHeight="1">
      <c r="A44" s="648" t="s">
        <v>995</v>
      </c>
    </row>
    <row r="45" spans="1:6" ht="12.75" customHeight="1">
      <c r="A45" s="653" t="s">
        <v>998</v>
      </c>
      <c r="E45" s="100" t="s">
        <v>1035</v>
      </c>
      <c r="F45" s="75" t="s">
        <v>902</v>
      </c>
    </row>
    <row r="46" spans="1:6" ht="12.75" customHeight="1">
      <c r="A46" s="654" t="s">
        <v>997</v>
      </c>
    </row>
    <row r="47" spans="1:6" ht="12.75" customHeight="1">
      <c r="F47" s="646" t="s">
        <v>1198</v>
      </c>
    </row>
    <row r="48" spans="1:6" ht="45" customHeight="1">
      <c r="A48" s="549" t="s">
        <v>1200</v>
      </c>
      <c r="B48" s="549" t="s">
        <v>1201</v>
      </c>
      <c r="C48" s="549" t="s">
        <v>999</v>
      </c>
      <c r="D48" s="549" t="s">
        <v>1000</v>
      </c>
      <c r="E48" s="549" t="s">
        <v>1199</v>
      </c>
      <c r="F48" s="510" t="s">
        <v>1081</v>
      </c>
    </row>
    <row r="49" spans="1:6" ht="12.75" customHeight="1">
      <c r="A49" s="319" t="s">
        <v>367</v>
      </c>
      <c r="B49" s="319" t="s">
        <v>368</v>
      </c>
      <c r="C49" s="323">
        <v>600000000</v>
      </c>
      <c r="D49" s="323">
        <v>300000000</v>
      </c>
      <c r="E49" s="324">
        <v>146810225.59999999</v>
      </c>
      <c r="F49" s="325">
        <v>47.807886523662013</v>
      </c>
    </row>
    <row r="50" spans="1:6" ht="12.75" customHeight="1">
      <c r="A50" s="319" t="s">
        <v>369</v>
      </c>
      <c r="B50" s="322" t="s">
        <v>370</v>
      </c>
      <c r="C50" s="326">
        <v>155000000</v>
      </c>
      <c r="D50" s="326">
        <v>77500000</v>
      </c>
      <c r="E50" s="324">
        <v>568299</v>
      </c>
      <c r="F50" s="325">
        <v>0.7</v>
      </c>
    </row>
    <row r="51" spans="1:6" ht="12.75" customHeight="1">
      <c r="A51" s="319" t="s">
        <v>371</v>
      </c>
      <c r="B51" s="319" t="s">
        <v>364</v>
      </c>
      <c r="C51" s="323">
        <v>380000000</v>
      </c>
      <c r="D51" s="323">
        <v>190000000</v>
      </c>
      <c r="E51" s="324">
        <v>82301283.310000002</v>
      </c>
      <c r="F51" s="325">
        <v>153.36521151546907</v>
      </c>
    </row>
    <row r="52" spans="1:6" ht="12.75" customHeight="1">
      <c r="A52" s="319" t="s">
        <v>373</v>
      </c>
      <c r="B52" s="319" t="s">
        <v>374</v>
      </c>
      <c r="C52" s="323">
        <v>340000000</v>
      </c>
      <c r="D52" s="323">
        <v>170000000</v>
      </c>
      <c r="E52" s="324">
        <v>44649847.920000002</v>
      </c>
      <c r="F52" s="325">
        <v>3.4658895006892201</v>
      </c>
    </row>
    <row r="53" spans="1:6" ht="12.75" customHeight="1">
      <c r="A53" s="319" t="s">
        <v>372</v>
      </c>
      <c r="B53" s="322" t="s">
        <v>366</v>
      </c>
      <c r="C53" s="326">
        <v>540000000</v>
      </c>
      <c r="D53" s="326">
        <v>262500000</v>
      </c>
      <c r="E53" s="324">
        <v>89496564.340000004</v>
      </c>
      <c r="F53" s="325">
        <v>218.35447526017796</v>
      </c>
    </row>
    <row r="54" spans="1:6" ht="18.75" customHeight="1">
      <c r="A54" s="531" t="s">
        <v>774</v>
      </c>
      <c r="B54" s="553"/>
      <c r="C54" s="554"/>
      <c r="D54" s="554"/>
      <c r="E54" s="551">
        <f>SUM(E49:E53)</f>
        <v>363826220.16999996</v>
      </c>
      <c r="F54" s="552"/>
    </row>
    <row r="55" spans="1:6" ht="12.75" customHeight="1">
      <c r="A55" s="76" t="s">
        <v>403</v>
      </c>
    </row>
    <row r="56" spans="1:6" ht="12.75" customHeight="1">
      <c r="A56" s="88" t="s">
        <v>986</v>
      </c>
    </row>
    <row r="57" spans="1:6" ht="12.75" customHeight="1"/>
    <row r="58" spans="1:6" ht="12.75" customHeight="1">
      <c r="A58" s="655" t="s">
        <v>1090</v>
      </c>
    </row>
    <row r="59" spans="1:6" ht="19.5" customHeight="1">
      <c r="A59" s="768" t="s">
        <v>1089</v>
      </c>
      <c r="B59" s="768"/>
      <c r="C59" s="768"/>
      <c r="D59" s="768"/>
      <c r="E59" s="768"/>
      <c r="F59" s="768"/>
    </row>
    <row r="60" spans="1:6" ht="12.75" customHeight="1">
      <c r="A60" s="660"/>
      <c r="B60" s="660"/>
      <c r="C60" s="660"/>
      <c r="D60" s="660"/>
      <c r="E60" s="660"/>
    </row>
    <row r="61" spans="1:6" ht="12.75" customHeight="1">
      <c r="A61" s="656"/>
    </row>
    <row r="62" spans="1:6" ht="12.75" customHeight="1">
      <c r="A62" s="83" t="s">
        <v>399</v>
      </c>
    </row>
    <row r="63" spans="1:6" ht="12.75" customHeight="1"/>
    <row r="64" spans="1:6" ht="12.75" customHeight="1"/>
    <row r="65" spans="1:6" ht="12.75" customHeight="1">
      <c r="A65" s="657"/>
    </row>
    <row r="66" spans="1:6" ht="12.75" customHeight="1">
      <c r="A66" s="655"/>
    </row>
    <row r="67" spans="1:6" ht="12.75" customHeight="1">
      <c r="A67" s="655"/>
    </row>
    <row r="68" spans="1:6" ht="12.75" customHeight="1">
      <c r="A68" s="655"/>
    </row>
    <row r="69" spans="1:6" ht="12.75" customHeight="1">
      <c r="A69" s="656"/>
    </row>
    <row r="70" spans="1:6" ht="12.75" customHeight="1">
      <c r="A70" s="656"/>
    </row>
    <row r="71" spans="1:6" ht="12.75" customHeight="1">
      <c r="A71" s="656"/>
    </row>
    <row r="72" spans="1:6" ht="12.75" customHeight="1">
      <c r="A72" s="656"/>
    </row>
    <row r="73" spans="1:6" ht="12.75" customHeight="1"/>
    <row r="74" spans="1:6" ht="12.75" customHeight="1"/>
    <row r="77" spans="1:6">
      <c r="F77" s="53" t="s">
        <v>974</v>
      </c>
    </row>
  </sheetData>
  <mergeCells count="2">
    <mergeCell ref="A26:F26"/>
    <mergeCell ref="A59:F59"/>
  </mergeCells>
  <hyperlinks>
    <hyperlink ref="A62" location="'2 Sadržaj'!A1" display="Sadržaj / Contents"/>
  </hyperlinks>
  <pageMargins left="0.7" right="0.7" top="0.75" bottom="0.75" header="0.3" footer="0.3"/>
  <pageSetup paperSize="9" scale="7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01"/>
  <sheetViews>
    <sheetView showGridLines="0" zoomScaleNormal="100" workbookViewId="0"/>
  </sheetViews>
  <sheetFormatPr defaultRowHeight="15"/>
  <cols>
    <col min="1" max="1" width="32.28515625" customWidth="1"/>
    <col min="2" max="2" width="26.85546875" customWidth="1"/>
    <col min="3" max="3" width="19.7109375" customWidth="1"/>
    <col min="4" max="4" width="15.85546875" customWidth="1"/>
  </cols>
  <sheetData>
    <row r="1" spans="1:5" ht="12.75" customHeight="1">
      <c r="A1" s="538" t="s">
        <v>1002</v>
      </c>
      <c r="D1" s="547" t="s">
        <v>1168</v>
      </c>
    </row>
    <row r="2" spans="1:5" ht="12.75" customHeight="1">
      <c r="A2" s="137" t="s">
        <v>1003</v>
      </c>
      <c r="D2" s="670" t="s">
        <v>1169</v>
      </c>
    </row>
    <row r="3" spans="1:5" ht="12.75" customHeight="1"/>
    <row r="4" spans="1:5" ht="12.75" customHeight="1">
      <c r="D4" s="72" t="s">
        <v>1197</v>
      </c>
    </row>
    <row r="5" spans="1:5" ht="45" customHeight="1">
      <c r="A5" s="549" t="s">
        <v>1196</v>
      </c>
      <c r="B5" s="549" t="s">
        <v>1201</v>
      </c>
      <c r="C5" s="549" t="s">
        <v>1199</v>
      </c>
      <c r="D5" s="549" t="s">
        <v>1203</v>
      </c>
    </row>
    <row r="6" spans="1:5" ht="15" customHeight="1">
      <c r="A6" s="312" t="s">
        <v>357</v>
      </c>
      <c r="B6" s="312" t="s">
        <v>401</v>
      </c>
      <c r="C6" s="313">
        <v>185377713</v>
      </c>
      <c r="D6" s="314">
        <v>60.850999999999999</v>
      </c>
      <c r="E6" s="96"/>
    </row>
    <row r="7" spans="1:5" ht="15" customHeight="1">
      <c r="A7" s="312" t="s">
        <v>355</v>
      </c>
      <c r="B7" s="315" t="s">
        <v>286</v>
      </c>
      <c r="C7" s="313">
        <v>18004320</v>
      </c>
      <c r="D7" s="314">
        <v>35.581699999999998</v>
      </c>
      <c r="E7" s="86"/>
    </row>
    <row r="8" spans="1:5" ht="15" customHeight="1">
      <c r="A8" s="312" t="s">
        <v>356</v>
      </c>
      <c r="B8" s="312" t="s">
        <v>953</v>
      </c>
      <c r="C8" s="313">
        <v>1067339774</v>
      </c>
      <c r="D8" s="314">
        <v>277.55549999999999</v>
      </c>
    </row>
    <row r="9" spans="1:5" ht="18.75" customHeight="1">
      <c r="A9" s="531" t="s">
        <v>774</v>
      </c>
      <c r="B9" s="543"/>
      <c r="C9" s="544">
        <f>SUM(C6:C8)</f>
        <v>1270721807</v>
      </c>
      <c r="D9" s="545"/>
    </row>
    <row r="10" spans="1:5" ht="12.75" customHeight="1">
      <c r="A10" s="36" t="s">
        <v>776</v>
      </c>
    </row>
    <row r="11" spans="1:5" ht="12.75" customHeight="1">
      <c r="A11" s="633"/>
    </row>
    <row r="12" spans="1:5" ht="12.75" customHeight="1"/>
    <row r="13" spans="1:5" ht="12.75" customHeight="1">
      <c r="A13" s="546" t="s">
        <v>1004</v>
      </c>
      <c r="D13" s="547" t="str">
        <f>'4 Tablica 2 - Graf 2'!F5</f>
        <v>Travanj 2014.</v>
      </c>
    </row>
    <row r="14" spans="1:5" ht="12.75" customHeight="1">
      <c r="A14" s="669" t="s">
        <v>1005</v>
      </c>
      <c r="D14" s="670" t="str">
        <f>'4 Tablica 2 - Graf 2'!F6</f>
        <v>April 2014</v>
      </c>
    </row>
    <row r="15" spans="1:5" ht="12.75" customHeight="1"/>
    <row r="16" spans="1:5" ht="12.75" customHeight="1">
      <c r="D16" s="72" t="s">
        <v>1197</v>
      </c>
    </row>
    <row r="17" spans="1:6" ht="45" customHeight="1">
      <c r="A17" s="549" t="s">
        <v>1196</v>
      </c>
      <c r="B17" s="549" t="s">
        <v>1201</v>
      </c>
      <c r="C17" s="549" t="s">
        <v>1199</v>
      </c>
      <c r="D17" s="549" t="s">
        <v>1203</v>
      </c>
    </row>
    <row r="18" spans="1:6" ht="15" customHeight="1">
      <c r="A18" s="312" t="s">
        <v>358</v>
      </c>
      <c r="B18" s="312" t="s">
        <v>286</v>
      </c>
      <c r="C18" s="313">
        <v>127473280</v>
      </c>
      <c r="D18" s="314">
        <v>63.6357</v>
      </c>
      <c r="E18" s="96"/>
    </row>
    <row r="19" spans="1:6" ht="15" customHeight="1">
      <c r="A19" s="531" t="s">
        <v>774</v>
      </c>
      <c r="B19" s="543"/>
      <c r="C19" s="544">
        <f>SUM(C18:C18)</f>
        <v>127473280</v>
      </c>
      <c r="D19" s="545"/>
      <c r="E19" s="86"/>
    </row>
    <row r="20" spans="1:6" ht="12.75" customHeight="1">
      <c r="A20" s="36" t="s">
        <v>776</v>
      </c>
    </row>
    <row r="21" spans="1:6" ht="12.75" customHeight="1">
      <c r="A21" s="51"/>
    </row>
    <row r="22" spans="1:6" ht="19.5" customHeight="1">
      <c r="A22" s="769" t="s">
        <v>1091</v>
      </c>
      <c r="B22" s="769"/>
      <c r="C22" s="769"/>
      <c r="D22" s="769"/>
    </row>
    <row r="23" spans="1:6" ht="21.75" customHeight="1">
      <c r="A23" s="757" t="s">
        <v>1092</v>
      </c>
      <c r="B23" s="757"/>
      <c r="C23" s="757"/>
      <c r="D23" s="757"/>
      <c r="E23" s="99"/>
      <c r="F23" s="99"/>
    </row>
    <row r="24" spans="1:6" ht="12.75" customHeight="1">
      <c r="A24" s="51"/>
    </row>
    <row r="25" spans="1:6" ht="12.75" customHeight="1"/>
    <row r="26" spans="1:6" ht="12.75" customHeight="1">
      <c r="A26" s="548" t="s">
        <v>1006</v>
      </c>
      <c r="D26" s="404" t="str">
        <f>Naslovnica!A20</f>
        <v>Svibanj 2014.</v>
      </c>
    </row>
    <row r="27" spans="1:6" ht="12.75" customHeight="1">
      <c r="A27" s="669" t="s">
        <v>1007</v>
      </c>
      <c r="D27" s="129" t="str">
        <f>Naslovnica!A24</f>
        <v>May 2014</v>
      </c>
    </row>
    <row r="28" spans="1:6" ht="12.75" customHeight="1"/>
    <row r="29" spans="1:6" ht="12.75" customHeight="1">
      <c r="C29" s="85" t="s">
        <v>1198</v>
      </c>
    </row>
    <row r="30" spans="1:6" ht="22.5" customHeight="1">
      <c r="A30" s="549" t="s">
        <v>1204</v>
      </c>
      <c r="B30" s="549" t="s">
        <v>1201</v>
      </c>
      <c r="C30" s="549" t="s">
        <v>1199</v>
      </c>
    </row>
    <row r="31" spans="1:6" ht="22.5" customHeight="1">
      <c r="A31" s="316" t="s">
        <v>359</v>
      </c>
      <c r="B31" s="317" t="s">
        <v>360</v>
      </c>
      <c r="C31" s="318">
        <v>879800686.13</v>
      </c>
      <c r="D31" s="96"/>
    </row>
    <row r="32" spans="1:6" ht="15" customHeight="1">
      <c r="A32" s="316" t="s">
        <v>361</v>
      </c>
      <c r="B32" s="317" t="s">
        <v>362</v>
      </c>
      <c r="C32" s="318">
        <v>192221938.01366684</v>
      </c>
      <c r="D32" s="86"/>
    </row>
    <row r="33" spans="1:1" ht="12.75" customHeight="1">
      <c r="A33" s="36" t="s">
        <v>776</v>
      </c>
    </row>
    <row r="34" spans="1:1" ht="12.75" customHeight="1"/>
    <row r="35" spans="1:1" ht="12.75" customHeight="1"/>
    <row r="36" spans="1:1" ht="12.75" customHeight="1">
      <c r="A36" s="83" t="s">
        <v>399</v>
      </c>
    </row>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row r="55" spans="4:4" ht="12.75" customHeight="1">
      <c r="D55" s="53" t="s">
        <v>1001</v>
      </c>
    </row>
    <row r="56" spans="4:4" ht="12.75" customHeight="1"/>
    <row r="57" spans="4:4" ht="12.75" customHeight="1"/>
    <row r="58" spans="4:4" ht="12.75" customHeight="1"/>
    <row r="59" spans="4:4" ht="12.75" customHeight="1"/>
    <row r="60" spans="4:4" ht="12.75" customHeight="1"/>
    <row r="61" spans="4:4" ht="12.75" customHeight="1"/>
    <row r="62" spans="4:4" ht="12.75" customHeight="1"/>
    <row r="63" spans="4:4" ht="12.75" customHeight="1"/>
    <row r="64" spans="4: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mergeCells count="2">
    <mergeCell ref="A22:D22"/>
    <mergeCell ref="A23:D23"/>
  </mergeCells>
  <hyperlinks>
    <hyperlink ref="A36" location="'2 Sadržaj'!A1" display="Sadržaj / Contents"/>
  </hyperlinks>
  <pageMargins left="0.7" right="0.7" top="0.75" bottom="0.75" header="0.3" footer="0.3"/>
  <pageSetup paperSize="9" scale="9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206"/>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575" t="s">
        <v>573</v>
      </c>
      <c r="B1" s="576"/>
      <c r="C1" s="576"/>
      <c r="D1" s="576"/>
      <c r="E1" s="617"/>
      <c r="F1" s="588"/>
      <c r="G1" s="577" t="s">
        <v>1108</v>
      </c>
    </row>
    <row r="2" spans="1:7" ht="15" customHeight="1">
      <c r="A2" s="578" t="s">
        <v>574</v>
      </c>
      <c r="B2" s="576"/>
      <c r="C2" s="576"/>
      <c r="D2" s="576"/>
      <c r="E2" s="618"/>
      <c r="F2" s="588"/>
      <c r="G2" s="579" t="s">
        <v>1109</v>
      </c>
    </row>
    <row r="3" spans="1:7" ht="12.75" customHeight="1">
      <c r="A3" s="77" t="s">
        <v>375</v>
      </c>
    </row>
    <row r="4" spans="1:7" ht="12.75" customHeight="1"/>
    <row r="5" spans="1:7" ht="12.75" customHeight="1">
      <c r="A5" s="559" t="s">
        <v>1008</v>
      </c>
    </row>
    <row r="6" spans="1:7" ht="12.75" customHeight="1">
      <c r="A6" s="78" t="s">
        <v>1009</v>
      </c>
    </row>
    <row r="7" spans="1:7" ht="12.75" customHeight="1"/>
    <row r="8" spans="1:7" ht="34.5" customHeight="1">
      <c r="A8" s="558" t="s">
        <v>376</v>
      </c>
      <c r="B8" s="770" t="s">
        <v>811</v>
      </c>
      <c r="C8" s="770"/>
    </row>
    <row r="9" spans="1:7" ht="12.75" customHeight="1">
      <c r="A9" s="327" t="s">
        <v>879</v>
      </c>
      <c r="B9" s="328">
        <v>25</v>
      </c>
      <c r="C9" s="329"/>
      <c r="D9" s="86"/>
      <c r="F9" s="86"/>
    </row>
    <row r="10" spans="1:7" ht="12.75" customHeight="1">
      <c r="A10" s="327" t="s">
        <v>944</v>
      </c>
      <c r="B10" s="328">
        <v>24</v>
      </c>
      <c r="C10" s="329"/>
      <c r="F10" s="96"/>
    </row>
    <row r="11" spans="1:7" ht="12.75" customHeight="1">
      <c r="A11" s="330" t="s">
        <v>957</v>
      </c>
      <c r="B11" s="328">
        <v>23</v>
      </c>
      <c r="C11" s="329"/>
      <c r="F11" s="96"/>
    </row>
    <row r="12" spans="1:7" ht="12.75" customHeight="1">
      <c r="A12" s="327" t="s">
        <v>962</v>
      </c>
      <c r="B12" s="328">
        <v>23</v>
      </c>
      <c r="C12" s="329"/>
    </row>
    <row r="13" spans="1:7" ht="12.75" customHeight="1">
      <c r="A13" s="667" t="s">
        <v>1145</v>
      </c>
      <c r="B13" s="328">
        <v>23</v>
      </c>
      <c r="C13" s="329"/>
    </row>
    <row r="14" spans="1:7" ht="12.75" customHeight="1">
      <c r="A14" s="27" t="s">
        <v>381</v>
      </c>
    </row>
    <row r="15" spans="1:7" ht="12.75" customHeight="1"/>
    <row r="16" spans="1:7" ht="12.75" customHeight="1">
      <c r="A16" s="559" t="s">
        <v>1010</v>
      </c>
    </row>
    <row r="17" spans="1:9" ht="12.75" customHeight="1">
      <c r="A17" s="78" t="s">
        <v>1011</v>
      </c>
    </row>
    <row r="18" spans="1:9" ht="12.75" customHeight="1">
      <c r="E18" s="772" t="s">
        <v>816</v>
      </c>
      <c r="F18" s="772"/>
    </row>
    <row r="19" spans="1:9" ht="73.5" customHeight="1">
      <c r="A19" s="770" t="s">
        <v>859</v>
      </c>
      <c r="B19" s="770" t="s">
        <v>806</v>
      </c>
      <c r="C19" s="771"/>
      <c r="D19" s="771"/>
      <c r="E19" s="770" t="s">
        <v>950</v>
      </c>
      <c r="F19" s="742"/>
      <c r="G19" s="742"/>
    </row>
    <row r="20" spans="1:9" ht="27.75" customHeight="1">
      <c r="A20" s="770"/>
      <c r="B20" s="629" t="s">
        <v>1146</v>
      </c>
      <c r="C20" s="629" t="s">
        <v>1145</v>
      </c>
      <c r="D20" s="489" t="s">
        <v>377</v>
      </c>
      <c r="E20" s="629" t="s">
        <v>1146</v>
      </c>
      <c r="F20" s="629" t="s">
        <v>1145</v>
      </c>
      <c r="G20" s="489" t="s">
        <v>377</v>
      </c>
    </row>
    <row r="21" spans="1:9" ht="16.5" customHeight="1">
      <c r="A21" s="331" t="s">
        <v>378</v>
      </c>
      <c r="B21" s="332">
        <v>52622</v>
      </c>
      <c r="C21" s="332">
        <v>46974</v>
      </c>
      <c r="D21" s="333">
        <v>-0.10733153433924969</v>
      </c>
      <c r="E21" s="332">
        <v>4410296.5158500001</v>
      </c>
      <c r="F21" s="332">
        <v>3785002.7272199998</v>
      </c>
      <c r="G21" s="334">
        <v>-0.14178044183260241</v>
      </c>
      <c r="H21" s="86"/>
      <c r="I21" s="163"/>
    </row>
    <row r="22" spans="1:9" ht="16.5" customHeight="1">
      <c r="A22" s="331" t="s">
        <v>379</v>
      </c>
      <c r="B22" s="332">
        <v>61040</v>
      </c>
      <c r="C22" s="332">
        <v>57098</v>
      </c>
      <c r="D22" s="333">
        <v>-6.4580602883355209E-2</v>
      </c>
      <c r="E22" s="332">
        <v>10825224.15161</v>
      </c>
      <c r="F22" s="332">
        <v>10275566.164820001</v>
      </c>
      <c r="G22" s="334">
        <v>-5.0775667930003203E-2</v>
      </c>
    </row>
    <row r="23" spans="1:9" ht="16.5" customHeight="1">
      <c r="A23" s="331" t="s">
        <v>380</v>
      </c>
      <c r="B23" s="332">
        <v>2781</v>
      </c>
      <c r="C23" s="332">
        <v>1902</v>
      </c>
      <c r="D23" s="333">
        <v>-0.31607335490830635</v>
      </c>
      <c r="E23" s="332">
        <v>567837.16500000004</v>
      </c>
      <c r="F23" s="332">
        <v>302360.01117999997</v>
      </c>
      <c r="G23" s="334">
        <v>-0.46752338554662942</v>
      </c>
    </row>
    <row r="24" spans="1:9" ht="16.5" customHeight="1">
      <c r="A24" s="335" t="s">
        <v>161</v>
      </c>
      <c r="B24" s="336">
        <v>116443</v>
      </c>
      <c r="C24" s="336">
        <v>105974</v>
      </c>
      <c r="D24" s="337">
        <v>-8.9906649605386302E-2</v>
      </c>
      <c r="E24" s="336">
        <v>15803357.832459999</v>
      </c>
      <c r="F24" s="336">
        <v>14362928.90322</v>
      </c>
      <c r="G24" s="338">
        <v>-9.1147017267518171E-2</v>
      </c>
    </row>
    <row r="25" spans="1:9" ht="12.75" customHeight="1">
      <c r="A25" s="27" t="s">
        <v>381</v>
      </c>
    </row>
    <row r="26" spans="1:9" ht="27" customHeight="1">
      <c r="A26" s="773" t="s">
        <v>1083</v>
      </c>
      <c r="B26" s="773"/>
      <c r="C26" s="773"/>
      <c r="D26" s="773"/>
      <c r="E26" s="773"/>
      <c r="F26" s="777"/>
      <c r="G26" s="777"/>
    </row>
    <row r="27" spans="1:9" ht="71.25" customHeight="1">
      <c r="A27" s="774" t="s">
        <v>949</v>
      </c>
      <c r="B27" s="774"/>
      <c r="C27" s="774"/>
      <c r="D27" s="774"/>
      <c r="E27" s="774"/>
      <c r="F27" s="774"/>
      <c r="G27" s="774"/>
    </row>
    <row r="28" spans="1:9" ht="23.25" customHeight="1">
      <c r="A28" s="775" t="s">
        <v>1141</v>
      </c>
      <c r="B28" s="776"/>
      <c r="C28" s="776"/>
      <c r="D28" s="776"/>
      <c r="E28" s="776"/>
      <c r="F28" s="776"/>
      <c r="G28" s="776"/>
    </row>
    <row r="29" spans="1:9" ht="12.75" customHeight="1"/>
    <row r="30" spans="1:9" ht="12.75" customHeight="1">
      <c r="A30" s="559" t="s">
        <v>1012</v>
      </c>
    </row>
    <row r="31" spans="1:9" ht="12.75" customHeight="1">
      <c r="A31" s="78" t="s">
        <v>1013</v>
      </c>
    </row>
    <row r="32" spans="1:9" ht="12.75" customHeight="1">
      <c r="E32" s="772" t="s">
        <v>816</v>
      </c>
      <c r="F32" s="772"/>
    </row>
    <row r="33" spans="1:9" ht="78" customHeight="1">
      <c r="A33" s="770" t="s">
        <v>859</v>
      </c>
      <c r="B33" s="770" t="s">
        <v>807</v>
      </c>
      <c r="C33" s="771"/>
      <c r="D33" s="560"/>
      <c r="E33" s="770" t="s">
        <v>812</v>
      </c>
      <c r="F33" s="742"/>
      <c r="G33" s="742"/>
    </row>
    <row r="34" spans="1:9" ht="32.25" customHeight="1">
      <c r="A34" s="770"/>
      <c r="B34" s="629" t="s">
        <v>1147</v>
      </c>
      <c r="C34" s="629" t="s">
        <v>1148</v>
      </c>
      <c r="D34" s="489" t="s">
        <v>377</v>
      </c>
      <c r="E34" s="629" t="s">
        <v>1147</v>
      </c>
      <c r="F34" s="629" t="s">
        <v>1148</v>
      </c>
      <c r="G34" s="489" t="s">
        <v>377</v>
      </c>
    </row>
    <row r="35" spans="1:9" ht="16.5" customHeight="1">
      <c r="A35" s="331" t="s">
        <v>378</v>
      </c>
      <c r="B35" s="332">
        <v>3075</v>
      </c>
      <c r="C35" s="332">
        <v>3898</v>
      </c>
      <c r="D35" s="333">
        <v>0.26764227642276417</v>
      </c>
      <c r="E35" s="332">
        <v>503923.46078000002</v>
      </c>
      <c r="F35" s="332">
        <v>607986.75902999996</v>
      </c>
      <c r="G35" s="339">
        <v>0.20650615886969262</v>
      </c>
      <c r="H35" s="86"/>
      <c r="I35" s="86"/>
    </row>
    <row r="36" spans="1:9" ht="16.5" customHeight="1">
      <c r="A36" s="331" t="s">
        <v>379</v>
      </c>
      <c r="B36" s="332">
        <v>3142</v>
      </c>
      <c r="C36" s="332">
        <v>3965</v>
      </c>
      <c r="D36" s="333">
        <v>0.26193507320178222</v>
      </c>
      <c r="E36" s="332">
        <v>618063.10140000004</v>
      </c>
      <c r="F36" s="332">
        <v>764474.40008000005</v>
      </c>
      <c r="G36" s="339">
        <v>0.23688729896406657</v>
      </c>
      <c r="H36" s="86"/>
    </row>
    <row r="37" spans="1:9" ht="16.5" customHeight="1">
      <c r="A37" s="335" t="s">
        <v>161</v>
      </c>
      <c r="B37" s="336">
        <v>6217</v>
      </c>
      <c r="C37" s="336">
        <v>7863</v>
      </c>
      <c r="D37" s="337">
        <v>0.26475792182724778</v>
      </c>
      <c r="E37" s="336">
        <v>1121986.5621799999</v>
      </c>
      <c r="F37" s="336">
        <v>1372461.1591099999</v>
      </c>
      <c r="G37" s="340">
        <v>0.22324206489900583</v>
      </c>
    </row>
    <row r="38" spans="1:9" ht="12.75" customHeight="1">
      <c r="A38" s="27" t="s">
        <v>381</v>
      </c>
    </row>
    <row r="39" spans="1:9" ht="30.75" customHeight="1">
      <c r="A39" s="773" t="s">
        <v>1084</v>
      </c>
      <c r="B39" s="773"/>
      <c r="C39" s="773"/>
      <c r="D39" s="773"/>
      <c r="E39" s="773"/>
      <c r="F39" s="773"/>
      <c r="G39" s="773"/>
    </row>
    <row r="40" spans="1:9" ht="81.75" customHeight="1">
      <c r="A40" s="774" t="s">
        <v>814</v>
      </c>
      <c r="B40" s="774"/>
      <c r="C40" s="774"/>
      <c r="D40" s="774"/>
      <c r="E40" s="774"/>
      <c r="F40" s="774"/>
      <c r="G40" s="774"/>
    </row>
    <row r="41" spans="1:9" ht="24.75" customHeight="1">
      <c r="A41" s="775" t="s">
        <v>1141</v>
      </c>
      <c r="B41" s="776"/>
      <c r="C41" s="776"/>
      <c r="D41" s="776"/>
      <c r="E41" s="776"/>
      <c r="F41" s="776"/>
      <c r="G41" s="776"/>
    </row>
    <row r="42" spans="1:9" ht="12.75" customHeight="1"/>
    <row r="43" spans="1:9" ht="12.75" customHeight="1">
      <c r="A43" s="403" t="s">
        <v>1137</v>
      </c>
    </row>
    <row r="44" spans="1:9" ht="12.75" customHeight="1">
      <c r="A44" s="15" t="s">
        <v>1138</v>
      </c>
    </row>
    <row r="45" spans="1:9" ht="12.75" customHeight="1"/>
    <row r="46" spans="1:9" ht="12.75" customHeight="1"/>
    <row r="47" spans="1:9" ht="12.75" customHeight="1">
      <c r="G47" s="86"/>
    </row>
    <row r="48" spans="1:9" ht="12.75" customHeight="1"/>
    <row r="49" spans="1:8" ht="12.75" customHeight="1"/>
    <row r="50" spans="1:8" ht="12.75" customHeight="1">
      <c r="H50" s="86"/>
    </row>
    <row r="51" spans="1:8" ht="12.75" customHeight="1"/>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c r="A64" s="148" t="s">
        <v>381</v>
      </c>
    </row>
    <row r="65" spans="1:9" ht="12.75" customHeight="1">
      <c r="A65" s="27"/>
    </row>
    <row r="66" spans="1:9" ht="12.75" customHeight="1">
      <c r="A66" s="403" t="s">
        <v>1139</v>
      </c>
    </row>
    <row r="67" spans="1:9" ht="12.75" customHeight="1">
      <c r="A67" s="15" t="s">
        <v>1140</v>
      </c>
    </row>
    <row r="68" spans="1:9" ht="12.75" customHeight="1"/>
    <row r="69" spans="1:9" ht="12.75" customHeight="1"/>
    <row r="70" spans="1:9" ht="12.75" customHeight="1"/>
    <row r="71" spans="1:9" ht="12.75" customHeight="1">
      <c r="G71" s="86"/>
    </row>
    <row r="72" spans="1:9" ht="12.75" customHeight="1"/>
    <row r="73" spans="1:9" ht="12.75" customHeight="1">
      <c r="I73" s="86"/>
    </row>
    <row r="74" spans="1:9" ht="12.75" customHeight="1"/>
    <row r="75" spans="1:9" ht="12.75" customHeight="1"/>
    <row r="76" spans="1:9" ht="12.75" customHeight="1"/>
    <row r="77" spans="1:9" ht="12.75" customHeight="1"/>
    <row r="78" spans="1:9" ht="12.75" customHeight="1"/>
    <row r="79" spans="1:9" ht="12.75" customHeight="1"/>
    <row r="80" spans="1:9" ht="12.75" customHeight="1"/>
    <row r="81" spans="1:1" ht="12.75" customHeight="1"/>
    <row r="82" spans="1:1" ht="12.75" customHeight="1"/>
    <row r="83" spans="1:1" ht="12.75" customHeight="1"/>
    <row r="84" spans="1:1" ht="12.75" customHeight="1"/>
    <row r="85" spans="1:1" ht="12.75" customHeight="1"/>
    <row r="86" spans="1:1" ht="12.75" customHeight="1"/>
    <row r="87" spans="1:1" ht="12.75" customHeight="1">
      <c r="A87" s="148" t="s">
        <v>381</v>
      </c>
    </row>
    <row r="88" spans="1:1" ht="12.75" customHeight="1"/>
    <row r="89" spans="1:1" ht="12.75" customHeight="1"/>
    <row r="90" spans="1:1" ht="12.75" customHeight="1"/>
    <row r="91" spans="1:1" ht="12.75" customHeight="1">
      <c r="A91" s="83" t="s">
        <v>399</v>
      </c>
    </row>
    <row r="92" spans="1:1" ht="12.75" customHeight="1"/>
    <row r="93" spans="1:1" ht="12.75" customHeight="1"/>
    <row r="94" spans="1:1" ht="12.75" customHeight="1"/>
    <row r="95" spans="1:1" ht="12.75" customHeight="1"/>
    <row r="96" spans="1:1" ht="12.75" customHeight="1"/>
    <row r="97" spans="7:7" ht="12.75" customHeight="1"/>
    <row r="98" spans="7:7" ht="12.75" customHeight="1"/>
    <row r="99" spans="7:7" ht="12.75" customHeight="1"/>
    <row r="100" spans="7:7" ht="12.75" customHeight="1"/>
    <row r="101" spans="7:7" ht="12.75" customHeight="1"/>
    <row r="102" spans="7:7" ht="12.75" customHeight="1">
      <c r="G102" s="53" t="s">
        <v>241</v>
      </c>
    </row>
    <row r="103" spans="7:7" ht="12.75" customHeight="1"/>
    <row r="104" spans="7:7" ht="12.75" customHeight="1"/>
    <row r="105" spans="7:7" ht="12.75" customHeight="1"/>
    <row r="106" spans="7:7" ht="12.75" customHeight="1"/>
    <row r="107" spans="7:7" ht="12.75" customHeight="1"/>
    <row r="108" spans="7:7" ht="12.75" customHeight="1"/>
    <row r="109" spans="7:7" ht="12.75" customHeight="1"/>
    <row r="110" spans="7:7" ht="12.75" customHeight="1"/>
    <row r="111" spans="7:7" ht="12.75" customHeight="1"/>
    <row r="112" spans="7: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sheetData>
  <mergeCells count="15">
    <mergeCell ref="A39:G39"/>
    <mergeCell ref="A40:G40"/>
    <mergeCell ref="A41:G41"/>
    <mergeCell ref="A26:G26"/>
    <mergeCell ref="A27:G27"/>
    <mergeCell ref="A28:G28"/>
    <mergeCell ref="A33:A34"/>
    <mergeCell ref="B33:C33"/>
    <mergeCell ref="E33:G33"/>
    <mergeCell ref="E32:F32"/>
    <mergeCell ref="B8:C8"/>
    <mergeCell ref="A19:A20"/>
    <mergeCell ref="B19:D19"/>
    <mergeCell ref="E19:G19"/>
    <mergeCell ref="E18:F18"/>
  </mergeCells>
  <hyperlinks>
    <hyperlink ref="A91" location="'2 Sadržaj'!A1" display="Sadržaj / Contents"/>
  </hyperlinks>
  <pageMargins left="0.7" right="0.7" top="0.75" bottom="0.75" header="0.3" footer="0.3"/>
  <pageSetup paperSize="9" scale="86"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562" t="s">
        <v>1014</v>
      </c>
    </row>
    <row r="2" spans="1:6" ht="12.75" customHeight="1">
      <c r="A2" s="52" t="s">
        <v>1015</v>
      </c>
    </row>
    <row r="3" spans="1:6" ht="12.75" customHeight="1"/>
    <row r="4" spans="1:6" ht="12.75" customHeight="1">
      <c r="E4" s="123" t="s">
        <v>625</v>
      </c>
      <c r="F4" s="154"/>
    </row>
    <row r="5" spans="1:6" ht="22.5" customHeight="1">
      <c r="A5" s="770" t="s">
        <v>448</v>
      </c>
      <c r="B5" s="561" t="s">
        <v>808</v>
      </c>
      <c r="C5" s="561" t="s">
        <v>808</v>
      </c>
      <c r="D5" s="779" t="s">
        <v>446</v>
      </c>
      <c r="E5" s="779" t="s">
        <v>447</v>
      </c>
    </row>
    <row r="6" spans="1:6" ht="22.5" customHeight="1">
      <c r="A6" s="778"/>
      <c r="B6" s="630" t="s">
        <v>1149</v>
      </c>
      <c r="C6" s="630" t="s">
        <v>1145</v>
      </c>
      <c r="D6" s="779"/>
      <c r="E6" s="779"/>
    </row>
    <row r="7" spans="1:6" ht="12.75" customHeight="1">
      <c r="A7" s="341" t="s">
        <v>512</v>
      </c>
      <c r="B7" s="342">
        <v>14742637.624</v>
      </c>
      <c r="C7" s="342">
        <v>13901164.91316</v>
      </c>
      <c r="D7" s="343">
        <v>-5.7077487238114046E-2</v>
      </c>
      <c r="E7" s="342">
        <v>-841472.71083999996</v>
      </c>
      <c r="F7" s="86"/>
    </row>
    <row r="8" spans="1:6" ht="12.75" customHeight="1">
      <c r="A8" s="344" t="s">
        <v>501</v>
      </c>
      <c r="B8" s="345">
        <v>23939.42971</v>
      </c>
      <c r="C8" s="345">
        <v>14965.741330000001</v>
      </c>
      <c r="D8" s="346">
        <v>-0.37484971399512923</v>
      </c>
      <c r="E8" s="345">
        <v>-8973.6883799999996</v>
      </c>
      <c r="F8" s="96"/>
    </row>
    <row r="9" spans="1:6" ht="12.75" customHeight="1">
      <c r="A9" s="344" t="s">
        <v>502</v>
      </c>
      <c r="B9" s="345">
        <v>6063248.0058500003</v>
      </c>
      <c r="C9" s="345">
        <v>5612026.5580399996</v>
      </c>
      <c r="D9" s="346">
        <v>-7.4419098043597795E-2</v>
      </c>
      <c r="E9" s="345">
        <v>-451221.44780999998</v>
      </c>
      <c r="F9" s="96"/>
    </row>
    <row r="10" spans="1:6" ht="12.75" customHeight="1">
      <c r="A10" s="344" t="s">
        <v>503</v>
      </c>
      <c r="B10" s="345">
        <v>617099.08487999998</v>
      </c>
      <c r="C10" s="345">
        <v>353751.29421000002</v>
      </c>
      <c r="D10" s="346">
        <v>-0.42675122540687316</v>
      </c>
      <c r="E10" s="345">
        <v>-263347.79067000002</v>
      </c>
    </row>
    <row r="11" spans="1:6" ht="12.75" customHeight="1">
      <c r="A11" s="344" t="s">
        <v>504</v>
      </c>
      <c r="B11" s="345">
        <v>7903147.7099900004</v>
      </c>
      <c r="C11" s="345">
        <v>7774675.0623199996</v>
      </c>
      <c r="D11" s="346">
        <v>-1.6255883400433442E-2</v>
      </c>
      <c r="E11" s="345">
        <v>-128472.64767000001</v>
      </c>
    </row>
    <row r="12" spans="1:6" ht="12.75" customHeight="1">
      <c r="A12" s="344" t="s">
        <v>505</v>
      </c>
      <c r="B12" s="345">
        <v>135203.39356999999</v>
      </c>
      <c r="C12" s="345">
        <v>145746.25726000001</v>
      </c>
      <c r="D12" s="346">
        <v>7.7977803748998015E-2</v>
      </c>
      <c r="E12" s="345">
        <v>10542.86369</v>
      </c>
    </row>
    <row r="13" spans="1:6" ht="12.75" customHeight="1">
      <c r="A13" s="341" t="s">
        <v>513</v>
      </c>
      <c r="B13" s="342">
        <v>6419497.3164299997</v>
      </c>
      <c r="C13" s="342">
        <v>5719765.12744</v>
      </c>
      <c r="D13" s="343">
        <v>-0.10900108754607812</v>
      </c>
      <c r="E13" s="342">
        <v>-699732.18899000005</v>
      </c>
    </row>
    <row r="14" spans="1:6" ht="12.75" customHeight="1">
      <c r="A14" s="344" t="s">
        <v>506</v>
      </c>
      <c r="B14" s="345">
        <v>763637.74927999999</v>
      </c>
      <c r="C14" s="345">
        <v>850710.56458000001</v>
      </c>
      <c r="D14" s="346">
        <v>0.11402371789778214</v>
      </c>
      <c r="E14" s="345">
        <v>87072.815300000002</v>
      </c>
    </row>
    <row r="15" spans="1:6" ht="12.75" customHeight="1">
      <c r="A15" s="344" t="s">
        <v>507</v>
      </c>
      <c r="B15" s="345">
        <v>4171277.0474</v>
      </c>
      <c r="C15" s="345">
        <v>3484986.9051199998</v>
      </c>
      <c r="D15" s="346">
        <v>-0.16452758579240659</v>
      </c>
      <c r="E15" s="345">
        <v>-686290.14228000003</v>
      </c>
    </row>
    <row r="16" spans="1:6" ht="12.75" customHeight="1">
      <c r="A16" s="344" t="s">
        <v>508</v>
      </c>
      <c r="B16" s="345">
        <v>1255775.1712400001</v>
      </c>
      <c r="C16" s="345">
        <v>1061848.35479</v>
      </c>
      <c r="D16" s="346">
        <v>-0.15442797476120612</v>
      </c>
      <c r="E16" s="345">
        <v>-193926.81645000001</v>
      </c>
    </row>
    <row r="17" spans="1:7" ht="12.75" customHeight="1">
      <c r="A17" s="344" t="s">
        <v>509</v>
      </c>
      <c r="B17" s="345">
        <v>228807.34851000001</v>
      </c>
      <c r="C17" s="345">
        <v>322219.30294999998</v>
      </c>
      <c r="D17" s="346">
        <v>0.40825591943747142</v>
      </c>
      <c r="E17" s="345">
        <v>93411.954440000001</v>
      </c>
    </row>
    <row r="18" spans="1:7" ht="22.5">
      <c r="A18" s="347" t="s">
        <v>518</v>
      </c>
      <c r="B18" s="345">
        <v>210515.19756</v>
      </c>
      <c r="C18" s="345">
        <v>65881.219159999993</v>
      </c>
      <c r="D18" s="346">
        <v>-0.6870476814804648</v>
      </c>
      <c r="E18" s="345">
        <v>-144633.97839999999</v>
      </c>
    </row>
    <row r="19" spans="1:7" ht="12.75" customHeight="1">
      <c r="A19" s="348" t="s">
        <v>521</v>
      </c>
      <c r="B19" s="342">
        <v>21372650.137990002</v>
      </c>
      <c r="C19" s="342">
        <v>19686811.259750001</v>
      </c>
      <c r="D19" s="343">
        <v>-7.8878326616286687E-2</v>
      </c>
      <c r="E19" s="342">
        <v>-1685838.87824</v>
      </c>
    </row>
    <row r="20" spans="1:7" ht="12.75" customHeight="1">
      <c r="A20" s="344" t="s">
        <v>510</v>
      </c>
      <c r="B20" s="345">
        <v>9101154.0003200006</v>
      </c>
      <c r="C20" s="345">
        <v>8603713.1315700002</v>
      </c>
      <c r="D20" s="346">
        <v>-5.4656900513111832E-2</v>
      </c>
      <c r="E20" s="345">
        <v>-497440.86875000002</v>
      </c>
    </row>
    <row r="21" spans="1:7" ht="12.75" customHeight="1">
      <c r="A21" s="341" t="s">
        <v>514</v>
      </c>
      <c r="B21" s="342">
        <v>1169448.1016500001</v>
      </c>
      <c r="C21" s="342">
        <v>1365578.92561</v>
      </c>
      <c r="D21" s="343">
        <v>0.16771229410118735</v>
      </c>
      <c r="E21" s="342">
        <v>196130.82396000001</v>
      </c>
    </row>
    <row r="22" spans="1:7" ht="12.75" customHeight="1">
      <c r="A22" s="341" t="s">
        <v>515</v>
      </c>
      <c r="B22" s="342">
        <v>102301.18820999999</v>
      </c>
      <c r="C22" s="342">
        <v>106197.68165</v>
      </c>
      <c r="D22" s="343">
        <v>3.8088447535931116E-2</v>
      </c>
      <c r="E22" s="342">
        <v>3896.4934400000002</v>
      </c>
    </row>
    <row r="23" spans="1:7" ht="12.75" customHeight="1">
      <c r="A23" s="341" t="s">
        <v>516</v>
      </c>
      <c r="B23" s="342">
        <v>12423468.476059999</v>
      </c>
      <c r="C23" s="342">
        <v>11029413.62975</v>
      </c>
      <c r="D23" s="343">
        <v>-0.11221140448791263</v>
      </c>
      <c r="E23" s="342">
        <v>-1394054.8463099999</v>
      </c>
    </row>
    <row r="24" spans="1:7" ht="12.75" customHeight="1">
      <c r="A24" s="341" t="s">
        <v>517</v>
      </c>
      <c r="B24" s="342">
        <v>7248342.95469</v>
      </c>
      <c r="C24" s="342">
        <v>6863472.2078499999</v>
      </c>
      <c r="D24" s="343">
        <v>-5.3097756169356129E-2</v>
      </c>
      <c r="E24" s="342">
        <v>-384870.74683999998</v>
      </c>
    </row>
    <row r="25" spans="1:7" ht="21.75">
      <c r="A25" s="349" t="s">
        <v>519</v>
      </c>
      <c r="B25" s="342">
        <v>429089.41738</v>
      </c>
      <c r="C25" s="342">
        <v>322148.81488999998</v>
      </c>
      <c r="D25" s="343">
        <v>-0.24922684680264159</v>
      </c>
      <c r="E25" s="342">
        <v>-106940.60249</v>
      </c>
    </row>
    <row r="26" spans="1:7">
      <c r="A26" s="348" t="s">
        <v>522</v>
      </c>
      <c r="B26" s="342">
        <v>21372650.137990002</v>
      </c>
      <c r="C26" s="342">
        <v>19686811.259750001</v>
      </c>
      <c r="D26" s="343">
        <v>-7.8878326616286687E-2</v>
      </c>
      <c r="E26" s="342">
        <v>-1685838.87824</v>
      </c>
    </row>
    <row r="27" spans="1:7" ht="12.75" customHeight="1">
      <c r="A27" s="344" t="s">
        <v>511</v>
      </c>
      <c r="B27" s="345">
        <v>9101154.0003200006</v>
      </c>
      <c r="C27" s="345">
        <v>8603713.1315700002</v>
      </c>
      <c r="D27" s="346">
        <v>-5.4656900513111832E-2</v>
      </c>
      <c r="E27" s="345">
        <v>-497440.86875000002</v>
      </c>
    </row>
    <row r="28" spans="1:7" ht="12.75" customHeight="1">
      <c r="A28" s="36" t="s">
        <v>354</v>
      </c>
    </row>
    <row r="29" spans="1:7" ht="12.75" customHeight="1">
      <c r="F29" s="151"/>
      <c r="G29" s="151"/>
    </row>
    <row r="30" spans="1:7" ht="26.25" customHeight="1">
      <c r="A30" s="642" t="s">
        <v>1142</v>
      </c>
      <c r="B30" s="642"/>
      <c r="C30" s="642"/>
      <c r="D30" s="642"/>
      <c r="E30" s="642"/>
    </row>
    <row r="31" spans="1:7" ht="12.75" customHeight="1"/>
    <row r="32" spans="1:7" ht="12.75" customHeight="1">
      <c r="A32" s="83" t="s">
        <v>399</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482</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3">
    <mergeCell ref="A5:A6"/>
    <mergeCell ref="D5:D6"/>
    <mergeCell ref="E5:E6"/>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Q304"/>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548" t="s">
        <v>1016</v>
      </c>
    </row>
    <row r="2" spans="1:8" ht="12.75" customHeight="1">
      <c r="A2" s="74" t="s">
        <v>1017</v>
      </c>
    </row>
    <row r="3" spans="1:8" ht="12.75" customHeight="1">
      <c r="E3" s="772" t="s">
        <v>816</v>
      </c>
      <c r="F3" s="772"/>
    </row>
    <row r="4" spans="1:8" ht="84.75" customHeight="1">
      <c r="A4" s="561" t="s">
        <v>383</v>
      </c>
      <c r="B4" s="779" t="s">
        <v>809</v>
      </c>
      <c r="C4" s="779"/>
      <c r="D4" s="563" t="s">
        <v>857</v>
      </c>
      <c r="E4" s="770" t="s">
        <v>856</v>
      </c>
      <c r="F4" s="771"/>
      <c r="G4" s="563" t="s">
        <v>384</v>
      </c>
    </row>
    <row r="5" spans="1:8" ht="15" customHeight="1" thickBot="1">
      <c r="A5" s="564"/>
      <c r="B5" s="629" t="s">
        <v>1150</v>
      </c>
      <c r="C5" s="629" t="s">
        <v>1145</v>
      </c>
      <c r="D5" s="631"/>
      <c r="E5" s="629" t="s">
        <v>1150</v>
      </c>
      <c r="F5" s="629" t="s">
        <v>1145</v>
      </c>
      <c r="G5" s="565"/>
    </row>
    <row r="6" spans="1:8" ht="12.75" customHeight="1">
      <c r="A6" s="566" t="s">
        <v>385</v>
      </c>
      <c r="B6" s="567"/>
      <c r="C6" s="567"/>
      <c r="D6" s="568"/>
      <c r="E6" s="567"/>
      <c r="F6" s="567"/>
      <c r="G6" s="568"/>
    </row>
    <row r="7" spans="1:8" ht="12.75" customHeight="1">
      <c r="A7" s="350" t="s">
        <v>844</v>
      </c>
      <c r="B7" s="351">
        <v>93</v>
      </c>
      <c r="C7" s="351">
        <v>101</v>
      </c>
      <c r="D7" s="352">
        <v>8.602150537634401E-2</v>
      </c>
      <c r="E7" s="351">
        <v>1181995.86809</v>
      </c>
      <c r="F7" s="353">
        <v>865605.29266000004</v>
      </c>
      <c r="G7" s="352">
        <v>-0.26767485739291036</v>
      </c>
      <c r="H7" s="86"/>
    </row>
    <row r="8" spans="1:8" ht="12.75" customHeight="1">
      <c r="A8" s="350" t="s">
        <v>843</v>
      </c>
      <c r="B8" s="351">
        <v>42788</v>
      </c>
      <c r="C8" s="351">
        <v>38749</v>
      </c>
      <c r="D8" s="352">
        <v>-9.4395624941572387E-2</v>
      </c>
      <c r="E8" s="351">
        <v>2095348.5611</v>
      </c>
      <c r="F8" s="353">
        <v>1916393.6184799999</v>
      </c>
      <c r="G8" s="352">
        <v>-8.5405810728718862E-2</v>
      </c>
      <c r="H8" s="86"/>
    </row>
    <row r="9" spans="1:8" ht="12.75" customHeight="1">
      <c r="A9" s="354" t="s">
        <v>845</v>
      </c>
      <c r="B9" s="351">
        <v>6577</v>
      </c>
      <c r="C9" s="351">
        <v>5396</v>
      </c>
      <c r="D9" s="352">
        <v>-0.17956515128478034</v>
      </c>
      <c r="E9" s="351">
        <v>415357.12513</v>
      </c>
      <c r="F9" s="353">
        <v>342122.24481</v>
      </c>
      <c r="G9" s="352">
        <v>-0.1763178621218516</v>
      </c>
    </row>
    <row r="10" spans="1:8" ht="12.75" customHeight="1">
      <c r="A10" s="350" t="s">
        <v>813</v>
      </c>
      <c r="B10" s="351">
        <v>698</v>
      </c>
      <c r="C10" s="351">
        <v>552</v>
      </c>
      <c r="D10" s="352">
        <v>-0.20916905444126077</v>
      </c>
      <c r="E10" s="351">
        <v>322061.03967000003</v>
      </c>
      <c r="F10" s="353">
        <v>270204.16626000003</v>
      </c>
      <c r="G10" s="352">
        <v>-0.16101566790921115</v>
      </c>
    </row>
    <row r="11" spans="1:8" ht="12.75" customHeight="1">
      <c r="A11" s="355" t="s">
        <v>945</v>
      </c>
      <c r="B11" s="351">
        <v>1</v>
      </c>
      <c r="C11" s="351">
        <v>1</v>
      </c>
      <c r="D11" s="352">
        <v>0</v>
      </c>
      <c r="E11" s="351">
        <v>2165.87248</v>
      </c>
      <c r="F11" s="353">
        <v>1222.8908200000001</v>
      </c>
      <c r="G11" s="352">
        <v>-0.435381892843479</v>
      </c>
    </row>
    <row r="12" spans="1:8" ht="29.25">
      <c r="A12" s="354" t="s">
        <v>946</v>
      </c>
      <c r="B12" s="351">
        <v>2306</v>
      </c>
      <c r="C12" s="351">
        <v>2012</v>
      </c>
      <c r="D12" s="352">
        <v>-0.12749349522983522</v>
      </c>
      <c r="E12" s="351">
        <v>392917.78459</v>
      </c>
      <c r="F12" s="353">
        <v>389176.75719999999</v>
      </c>
      <c r="G12" s="352">
        <v>-9.5211454831541139E-3</v>
      </c>
      <c r="H12" s="96"/>
    </row>
    <row r="13" spans="1:8" ht="12.75" customHeight="1">
      <c r="A13" s="350" t="s">
        <v>382</v>
      </c>
      <c r="B13" s="351">
        <v>159</v>
      </c>
      <c r="C13" s="351">
        <v>163</v>
      </c>
      <c r="D13" s="352">
        <v>2.515723270440251E-2</v>
      </c>
      <c r="E13" s="351">
        <v>450.26477999999997</v>
      </c>
      <c r="F13" s="353">
        <v>277.75698999999997</v>
      </c>
      <c r="G13" s="352">
        <v>-0.3831252135687806</v>
      </c>
      <c r="H13" s="96"/>
    </row>
    <row r="14" spans="1:8" ht="22.5" customHeight="1">
      <c r="A14" s="356" t="s">
        <v>386</v>
      </c>
      <c r="B14" s="357">
        <v>52622</v>
      </c>
      <c r="C14" s="357">
        <v>46974</v>
      </c>
      <c r="D14" s="358">
        <v>-0.10733153433924969</v>
      </c>
      <c r="E14" s="357">
        <v>4410296.5158500001</v>
      </c>
      <c r="F14" s="357">
        <v>3785002.7272199998</v>
      </c>
      <c r="G14" s="358">
        <v>-0.14178044183260241</v>
      </c>
    </row>
    <row r="15" spans="1:8" ht="15" customHeight="1">
      <c r="A15" s="569" t="s">
        <v>387</v>
      </c>
      <c r="B15" s="570"/>
      <c r="C15" s="570"/>
      <c r="D15" s="571"/>
      <c r="E15" s="570"/>
      <c r="F15" s="570"/>
      <c r="G15" s="572"/>
    </row>
    <row r="16" spans="1:8" ht="12.75" customHeight="1">
      <c r="A16" s="350" t="s">
        <v>844</v>
      </c>
      <c r="B16" s="351">
        <v>1051</v>
      </c>
      <c r="C16" s="351">
        <v>1006</v>
      </c>
      <c r="D16" s="352">
        <v>-4.2816365366317832E-2</v>
      </c>
      <c r="E16" s="351">
        <v>3832710.30229</v>
      </c>
      <c r="F16" s="351">
        <v>3345872.7319299998</v>
      </c>
      <c r="G16" s="352">
        <v>-0.12702175013569908</v>
      </c>
    </row>
    <row r="17" spans="1:7" ht="12.75" customHeight="1">
      <c r="A17" s="350" t="s">
        <v>843</v>
      </c>
      <c r="B17" s="351">
        <v>34835</v>
      </c>
      <c r="C17" s="351">
        <v>32064</v>
      </c>
      <c r="D17" s="352">
        <v>-7.9546433185015086E-2</v>
      </c>
      <c r="E17" s="351">
        <v>1952091.8409500001</v>
      </c>
      <c r="F17" s="351">
        <v>1864690.04966</v>
      </c>
      <c r="G17" s="352">
        <v>-4.477340125937173E-2</v>
      </c>
    </row>
    <row r="18" spans="1:7" ht="12.75" customHeight="1">
      <c r="A18" s="354" t="s">
        <v>845</v>
      </c>
      <c r="B18" s="351">
        <v>15088</v>
      </c>
      <c r="C18" s="351">
        <v>14656</v>
      </c>
      <c r="D18" s="352">
        <v>-2.8632025450689325E-2</v>
      </c>
      <c r="E18" s="351">
        <v>2295463.58764</v>
      </c>
      <c r="F18" s="351">
        <v>2182786.20322</v>
      </c>
      <c r="G18" s="352">
        <v>-4.9086984009119171E-2</v>
      </c>
    </row>
    <row r="19" spans="1:7" ht="12.75" customHeight="1">
      <c r="A19" s="350" t="s">
        <v>813</v>
      </c>
      <c r="B19" s="351">
        <v>758</v>
      </c>
      <c r="C19" s="351">
        <v>734</v>
      </c>
      <c r="D19" s="352">
        <v>-3.1662269129287601E-2</v>
      </c>
      <c r="E19" s="351">
        <v>299651.60657</v>
      </c>
      <c r="F19" s="351">
        <v>341551.68293000001</v>
      </c>
      <c r="G19" s="352">
        <v>0.13982930657243764</v>
      </c>
    </row>
    <row r="20" spans="1:7" ht="12.75" customHeight="1">
      <c r="A20" s="355" t="s">
        <v>945</v>
      </c>
      <c r="B20" s="351">
        <v>1</v>
      </c>
      <c r="C20" s="351">
        <v>1</v>
      </c>
      <c r="D20" s="352">
        <v>0</v>
      </c>
      <c r="E20" s="351">
        <v>1824.87013</v>
      </c>
      <c r="F20" s="351">
        <v>1742.46189</v>
      </c>
      <c r="G20" s="352">
        <v>-4.5158413546941008E-2</v>
      </c>
    </row>
    <row r="21" spans="1:7" ht="29.25">
      <c r="A21" s="354" t="s">
        <v>946</v>
      </c>
      <c r="B21" s="351">
        <v>8767</v>
      </c>
      <c r="C21" s="351">
        <v>7847</v>
      </c>
      <c r="D21" s="352">
        <v>-0.10493897570434585</v>
      </c>
      <c r="E21" s="351">
        <v>2385110.2984500001</v>
      </c>
      <c r="F21" s="351">
        <v>2465748.7111900002</v>
      </c>
      <c r="G21" s="352">
        <v>3.3809091676977827E-2</v>
      </c>
    </row>
    <row r="22" spans="1:7" ht="12.75" customHeight="1">
      <c r="A22" s="350" t="s">
        <v>382</v>
      </c>
      <c r="B22" s="351">
        <v>540</v>
      </c>
      <c r="C22" s="351">
        <v>790</v>
      </c>
      <c r="D22" s="352">
        <v>0.46296296296296302</v>
      </c>
      <c r="E22" s="351">
        <v>58371.645570000001</v>
      </c>
      <c r="F22" s="351">
        <v>73174.324009999997</v>
      </c>
      <c r="G22" s="352">
        <v>0.25359364628924919</v>
      </c>
    </row>
    <row r="23" spans="1:7" ht="22.5" customHeight="1">
      <c r="A23" s="356" t="s">
        <v>386</v>
      </c>
      <c r="B23" s="357">
        <v>61040</v>
      </c>
      <c r="C23" s="359">
        <v>57098</v>
      </c>
      <c r="D23" s="358">
        <v>-6.4580602883355209E-2</v>
      </c>
      <c r="E23" s="357">
        <v>10825224.15161</v>
      </c>
      <c r="F23" s="357">
        <v>10275566.164820001</v>
      </c>
      <c r="G23" s="358">
        <v>-5.0775667930003203E-2</v>
      </c>
    </row>
    <row r="24" spans="1:7" ht="15" customHeight="1">
      <c r="A24" s="569" t="s">
        <v>388</v>
      </c>
      <c r="B24" s="570"/>
      <c r="C24" s="570"/>
      <c r="D24" s="571"/>
      <c r="E24" s="570"/>
      <c r="F24" s="570"/>
      <c r="G24" s="573"/>
    </row>
    <row r="25" spans="1:7" ht="12.75" customHeight="1">
      <c r="A25" s="350" t="s">
        <v>844</v>
      </c>
      <c r="B25" s="351">
        <v>373</v>
      </c>
      <c r="C25" s="351">
        <v>324</v>
      </c>
      <c r="D25" s="352">
        <v>-0.13136729222520105</v>
      </c>
      <c r="E25" s="351">
        <v>529729.54844000004</v>
      </c>
      <c r="F25" s="351">
        <v>284521.99919</v>
      </c>
      <c r="G25" s="352">
        <v>-0.46289196057141135</v>
      </c>
    </row>
    <row r="26" spans="1:7" ht="12.75" customHeight="1">
      <c r="A26" s="350" t="s">
        <v>843</v>
      </c>
      <c r="B26" s="351">
        <v>1145</v>
      </c>
      <c r="C26" s="351">
        <v>488</v>
      </c>
      <c r="D26" s="352">
        <v>-0.57379912663755461</v>
      </c>
      <c r="E26" s="351">
        <v>4788.9836699999996</v>
      </c>
      <c r="F26" s="351">
        <v>53.077579999999998</v>
      </c>
      <c r="G26" s="352">
        <v>-0.98891673397583335</v>
      </c>
    </row>
    <row r="27" spans="1:7" ht="12.75" customHeight="1">
      <c r="A27" s="354" t="s">
        <v>845</v>
      </c>
      <c r="B27" s="351">
        <v>640</v>
      </c>
      <c r="C27" s="351">
        <v>549</v>
      </c>
      <c r="D27" s="352">
        <v>-0.14218750000000002</v>
      </c>
      <c r="E27" s="351">
        <v>1043.48514</v>
      </c>
      <c r="F27" s="351">
        <v>19.552659999999999</v>
      </c>
      <c r="G27" s="352">
        <v>-0.98126215769589209</v>
      </c>
    </row>
    <row r="28" spans="1:7" ht="12.75" customHeight="1">
      <c r="A28" s="350" t="s">
        <v>813</v>
      </c>
      <c r="B28" s="351">
        <v>65</v>
      </c>
      <c r="C28" s="351">
        <v>51</v>
      </c>
      <c r="D28" s="352">
        <v>-0.2153846153846154</v>
      </c>
      <c r="E28" s="351">
        <v>12490.298059999999</v>
      </c>
      <c r="F28" s="351">
        <v>10598.153630000001</v>
      </c>
      <c r="G28" s="352">
        <v>-0.151489133478693</v>
      </c>
    </row>
    <row r="29" spans="1:7" ht="12.75" customHeight="1">
      <c r="A29" s="355" t="s">
        <v>947</v>
      </c>
      <c r="B29" s="351">
        <v>3</v>
      </c>
      <c r="C29" s="351">
        <v>3</v>
      </c>
      <c r="D29" s="352">
        <v>0</v>
      </c>
      <c r="E29" s="351">
        <v>0</v>
      </c>
      <c r="F29" s="351">
        <v>0</v>
      </c>
      <c r="G29" s="352" t="s">
        <v>1208</v>
      </c>
    </row>
    <row r="30" spans="1:7" ht="29.25">
      <c r="A30" s="354" t="s">
        <v>946</v>
      </c>
      <c r="B30" s="351">
        <v>545</v>
      </c>
      <c r="C30" s="351">
        <v>482</v>
      </c>
      <c r="D30" s="352">
        <v>-0.11559633027522931</v>
      </c>
      <c r="E30" s="351">
        <v>8321.3314100000007</v>
      </c>
      <c r="F30" s="351">
        <v>4738.5800200000003</v>
      </c>
      <c r="G30" s="352">
        <v>-0.43055025854330209</v>
      </c>
    </row>
    <row r="31" spans="1:7" ht="12.75" customHeight="1">
      <c r="A31" s="350" t="s">
        <v>382</v>
      </c>
      <c r="B31" s="351">
        <v>10</v>
      </c>
      <c r="C31" s="351">
        <v>30</v>
      </c>
      <c r="D31" s="352">
        <v>-0.5</v>
      </c>
      <c r="E31" s="351">
        <v>11463.51828</v>
      </c>
      <c r="F31" s="351">
        <v>2428.6480999999999</v>
      </c>
      <c r="G31" s="352">
        <v>-0.78814112380863244</v>
      </c>
    </row>
    <row r="32" spans="1:7" ht="22.5" customHeight="1">
      <c r="A32" s="356" t="s">
        <v>386</v>
      </c>
      <c r="B32" s="357">
        <v>2781</v>
      </c>
      <c r="C32" s="357">
        <v>1902</v>
      </c>
      <c r="D32" s="358">
        <v>-0.31607335490830635</v>
      </c>
      <c r="E32" s="357">
        <v>567837.16500000004</v>
      </c>
      <c r="F32" s="357">
        <v>302360.01117999997</v>
      </c>
      <c r="G32" s="358">
        <v>-0.46752338554662942</v>
      </c>
    </row>
    <row r="33" spans="1:17" ht="12.75" customHeight="1">
      <c r="A33" s="27" t="s">
        <v>391</v>
      </c>
    </row>
    <row r="34" spans="1:17" ht="35.25" customHeight="1">
      <c r="A34" s="773" t="s">
        <v>1085</v>
      </c>
      <c r="B34" s="773"/>
      <c r="C34" s="773"/>
      <c r="D34" s="773"/>
      <c r="E34" s="773"/>
      <c r="F34" s="777"/>
      <c r="G34" s="777"/>
      <c r="K34" s="774"/>
      <c r="L34" s="774"/>
      <c r="M34" s="774"/>
      <c r="N34" s="774"/>
      <c r="O34" s="774"/>
      <c r="P34" s="774"/>
      <c r="Q34" s="774"/>
    </row>
    <row r="35" spans="1:17" ht="72.75" customHeight="1">
      <c r="A35" s="774" t="s">
        <v>815</v>
      </c>
      <c r="B35" s="780"/>
      <c r="C35" s="780"/>
      <c r="D35" s="780"/>
      <c r="E35" s="780"/>
      <c r="F35" s="780"/>
      <c r="G35" s="780"/>
    </row>
    <row r="36" spans="1:17" ht="25.5" customHeight="1">
      <c r="A36" s="775" t="s">
        <v>1141</v>
      </c>
      <c r="B36" s="776"/>
      <c r="C36" s="776"/>
      <c r="D36" s="776"/>
      <c r="E36" s="776"/>
      <c r="F36" s="776"/>
      <c r="G36" s="776"/>
    </row>
    <row r="37" spans="1:17" ht="12.75" customHeight="1"/>
    <row r="38" spans="1:17" ht="12.75" customHeight="1"/>
    <row r="39" spans="1:17" ht="12.75" customHeight="1">
      <c r="A39" s="548" t="s">
        <v>1018</v>
      </c>
    </row>
    <row r="40" spans="1:17" ht="12.75" customHeight="1">
      <c r="A40" s="74" t="s">
        <v>1019</v>
      </c>
    </row>
    <row r="41" spans="1:17" ht="12.75" customHeight="1">
      <c r="E41" s="772" t="s">
        <v>816</v>
      </c>
      <c r="F41" s="772"/>
    </row>
    <row r="42" spans="1:17" ht="85.5" customHeight="1">
      <c r="A42" s="561" t="s">
        <v>389</v>
      </c>
      <c r="B42" s="779" t="s">
        <v>810</v>
      </c>
      <c r="C42" s="779"/>
      <c r="D42" s="563" t="s">
        <v>857</v>
      </c>
      <c r="E42" s="770" t="s">
        <v>390</v>
      </c>
      <c r="F42" s="771"/>
      <c r="G42" s="563" t="s">
        <v>384</v>
      </c>
    </row>
    <row r="43" spans="1:17" ht="27" customHeight="1" thickBot="1">
      <c r="A43" s="564"/>
      <c r="B43" s="629" t="s">
        <v>1147</v>
      </c>
      <c r="C43" s="629" t="s">
        <v>1148</v>
      </c>
      <c r="D43" s="631"/>
      <c r="E43" s="629" t="s">
        <v>1147</v>
      </c>
      <c r="F43" s="629" t="s">
        <v>1148</v>
      </c>
      <c r="G43" s="565"/>
    </row>
    <row r="44" spans="1:17" ht="15" customHeight="1">
      <c r="A44" s="566" t="s">
        <v>385</v>
      </c>
      <c r="B44" s="567"/>
      <c r="C44" s="567"/>
      <c r="D44" s="568"/>
      <c r="E44" s="567"/>
      <c r="F44" s="567"/>
      <c r="G44" s="568"/>
    </row>
    <row r="45" spans="1:17" ht="12.75" customHeight="1">
      <c r="A45" s="350" t="s">
        <v>844</v>
      </c>
      <c r="B45" s="351">
        <v>6</v>
      </c>
      <c r="C45" s="351">
        <v>1</v>
      </c>
      <c r="D45" s="352">
        <v>-0.83333333333333337</v>
      </c>
      <c r="E45" s="351">
        <v>144932.16058</v>
      </c>
      <c r="F45" s="353">
        <v>114644.1778</v>
      </c>
      <c r="G45" s="352">
        <v>-0.20898041303456294</v>
      </c>
      <c r="H45" s="86"/>
    </row>
    <row r="46" spans="1:17" ht="12.75" customHeight="1">
      <c r="A46" s="350" t="s">
        <v>843</v>
      </c>
      <c r="B46" s="351">
        <v>2580</v>
      </c>
      <c r="C46" s="351">
        <v>3390</v>
      </c>
      <c r="D46" s="352">
        <v>0.31395348837209291</v>
      </c>
      <c r="E46" s="351">
        <v>255108.2867</v>
      </c>
      <c r="F46" s="353">
        <v>362544.25175</v>
      </c>
      <c r="G46" s="352">
        <v>0.4211386718940322</v>
      </c>
      <c r="H46" s="86"/>
    </row>
    <row r="47" spans="1:17" ht="12.75" customHeight="1">
      <c r="A47" s="354" t="s">
        <v>845</v>
      </c>
      <c r="B47" s="351">
        <v>361</v>
      </c>
      <c r="C47" s="351">
        <v>397</v>
      </c>
      <c r="D47" s="352">
        <v>9.9722991689750629E-2</v>
      </c>
      <c r="E47" s="351">
        <v>43129.837010000003</v>
      </c>
      <c r="F47" s="353">
        <v>51140.624100000001</v>
      </c>
      <c r="G47" s="352">
        <v>0.18573654911199028</v>
      </c>
    </row>
    <row r="48" spans="1:17" ht="12.75" customHeight="1">
      <c r="A48" s="350" t="s">
        <v>813</v>
      </c>
      <c r="B48" s="351">
        <v>34</v>
      </c>
      <c r="C48" s="351">
        <v>47</v>
      </c>
      <c r="D48" s="352">
        <v>0.38235294117647056</v>
      </c>
      <c r="E48" s="351">
        <v>36936.279949999996</v>
      </c>
      <c r="F48" s="353">
        <v>59362.0527</v>
      </c>
      <c r="G48" s="352">
        <v>0.60714757361481397</v>
      </c>
    </row>
    <row r="49" spans="1:17" ht="12.75" customHeight="1">
      <c r="A49" s="355" t="s">
        <v>947</v>
      </c>
      <c r="B49" s="351">
        <v>0</v>
      </c>
      <c r="C49" s="351">
        <v>0</v>
      </c>
      <c r="D49" s="352"/>
      <c r="E49" s="351">
        <v>0</v>
      </c>
      <c r="F49" s="353">
        <v>0</v>
      </c>
      <c r="G49" s="352"/>
    </row>
    <row r="50" spans="1:17" ht="34.5" customHeight="1">
      <c r="A50" s="354" t="s">
        <v>948</v>
      </c>
      <c r="B50" s="351">
        <v>94</v>
      </c>
      <c r="C50" s="351">
        <v>63</v>
      </c>
      <c r="D50" s="352">
        <v>-0.32978723404255317</v>
      </c>
      <c r="E50" s="351">
        <v>23816.896540000002</v>
      </c>
      <c r="F50" s="353">
        <v>20295.652679999999</v>
      </c>
      <c r="G50" s="352">
        <v>-0.14784646077150068</v>
      </c>
    </row>
    <row r="51" spans="1:17" ht="12.75" customHeight="1">
      <c r="A51" s="350" t="s">
        <v>382</v>
      </c>
      <c r="B51" s="351">
        <v>0</v>
      </c>
      <c r="C51" s="351">
        <v>0</v>
      </c>
      <c r="D51" s="352"/>
      <c r="E51" s="351">
        <v>0</v>
      </c>
      <c r="F51" s="353">
        <v>0</v>
      </c>
      <c r="G51" s="352"/>
    </row>
    <row r="52" spans="1:17" ht="22.5" customHeight="1">
      <c r="A52" s="356" t="s">
        <v>386</v>
      </c>
      <c r="B52" s="357">
        <v>3075</v>
      </c>
      <c r="C52" s="357">
        <v>3898</v>
      </c>
      <c r="D52" s="374">
        <v>0.26764227642276417</v>
      </c>
      <c r="E52" s="357">
        <v>503923.46078000002</v>
      </c>
      <c r="F52" s="357">
        <v>607986.75902999996</v>
      </c>
      <c r="G52" s="374">
        <v>0.20650615886969262</v>
      </c>
    </row>
    <row r="53" spans="1:17" ht="15" customHeight="1">
      <c r="A53" s="569" t="s">
        <v>387</v>
      </c>
      <c r="B53" s="570"/>
      <c r="C53" s="570"/>
      <c r="D53" s="571"/>
      <c r="E53" s="570"/>
      <c r="F53" s="570"/>
      <c r="G53" s="572"/>
    </row>
    <row r="54" spans="1:17" ht="12.75" customHeight="1">
      <c r="A54" s="350" t="s">
        <v>844</v>
      </c>
      <c r="B54" s="351">
        <v>9</v>
      </c>
      <c r="C54" s="351">
        <v>9</v>
      </c>
      <c r="D54" s="352">
        <v>0</v>
      </c>
      <c r="E54" s="351">
        <v>38190.707470000001</v>
      </c>
      <c r="F54" s="353">
        <v>2241.0788499999999</v>
      </c>
      <c r="G54" s="352">
        <v>-0.94131873959757262</v>
      </c>
    </row>
    <row r="55" spans="1:17">
      <c r="A55" s="350" t="s">
        <v>843</v>
      </c>
      <c r="B55" s="351">
        <v>1946</v>
      </c>
      <c r="C55" s="351">
        <v>2356</v>
      </c>
      <c r="D55" s="352">
        <v>0.21068859198355594</v>
      </c>
      <c r="E55" s="351">
        <v>216136.40804000001</v>
      </c>
      <c r="F55" s="353">
        <v>275387.73015000002</v>
      </c>
      <c r="G55" s="352">
        <v>0.27413855281167837</v>
      </c>
    </row>
    <row r="56" spans="1:17" ht="12.75" customHeight="1">
      <c r="A56" s="354" t="s">
        <v>845</v>
      </c>
      <c r="B56" s="351">
        <v>766</v>
      </c>
      <c r="C56" s="351">
        <v>1170</v>
      </c>
      <c r="D56" s="352">
        <v>0.52741514360313313</v>
      </c>
      <c r="E56" s="351">
        <v>197571.58916999999</v>
      </c>
      <c r="F56" s="353">
        <v>327646.36781000003</v>
      </c>
      <c r="G56" s="352">
        <v>0.65836783105529151</v>
      </c>
    </row>
    <row r="57" spans="1:17" ht="12.75" customHeight="1">
      <c r="A57" s="350" t="s">
        <v>813</v>
      </c>
      <c r="B57" s="351">
        <v>69</v>
      </c>
      <c r="C57" s="351">
        <v>83</v>
      </c>
      <c r="D57" s="352">
        <v>0.20289855072463769</v>
      </c>
      <c r="E57" s="351">
        <v>37928.283600000002</v>
      </c>
      <c r="F57" s="353">
        <v>48885.858509999998</v>
      </c>
      <c r="G57" s="352">
        <v>0.28890247250735068</v>
      </c>
    </row>
    <row r="58" spans="1:17" ht="12.75" customHeight="1">
      <c r="A58" s="355" t="s">
        <v>947</v>
      </c>
      <c r="B58" s="351">
        <v>0</v>
      </c>
      <c r="C58" s="351">
        <v>0</v>
      </c>
      <c r="D58" s="352"/>
      <c r="E58" s="351">
        <v>0</v>
      </c>
      <c r="F58" s="353">
        <v>0</v>
      </c>
      <c r="G58" s="352"/>
    </row>
    <row r="59" spans="1:17" ht="29.25">
      <c r="A59" s="354" t="s">
        <v>948</v>
      </c>
      <c r="B59" s="351">
        <v>334</v>
      </c>
      <c r="C59" s="351">
        <v>333</v>
      </c>
      <c r="D59" s="352">
        <v>-2.9940119760478723E-3</v>
      </c>
      <c r="E59" s="351">
        <v>125761.11936</v>
      </c>
      <c r="F59" s="353">
        <v>108297.39408</v>
      </c>
      <c r="G59" s="352">
        <v>-0.13886426400204713</v>
      </c>
    </row>
    <row r="60" spans="1:17" ht="12.75" customHeight="1">
      <c r="A60" s="350" t="s">
        <v>382</v>
      </c>
      <c r="B60" s="351">
        <v>18</v>
      </c>
      <c r="C60" s="351">
        <v>14</v>
      </c>
      <c r="D60" s="352">
        <v>-0.22222222222222221</v>
      </c>
      <c r="E60" s="351">
        <v>2474.9937599999998</v>
      </c>
      <c r="F60" s="353">
        <v>2015.9706799999999</v>
      </c>
      <c r="G60" s="352">
        <v>-0.18546433830200848</v>
      </c>
    </row>
    <row r="61" spans="1:17" ht="22.5" customHeight="1">
      <c r="A61" s="356" t="s">
        <v>386</v>
      </c>
      <c r="B61" s="357">
        <v>3142</v>
      </c>
      <c r="C61" s="357">
        <v>3965</v>
      </c>
      <c r="D61" s="374">
        <v>0.26193507320178222</v>
      </c>
      <c r="E61" s="357">
        <v>618063.10140000004</v>
      </c>
      <c r="F61" s="357">
        <v>764474.40008000005</v>
      </c>
      <c r="G61" s="374">
        <v>0.23688729896406657</v>
      </c>
    </row>
    <row r="62" spans="1:17" ht="12.75" customHeight="1">
      <c r="A62" s="27" t="s">
        <v>391</v>
      </c>
    </row>
    <row r="63" spans="1:17" ht="36" customHeight="1">
      <c r="A63" s="773" t="s">
        <v>1084</v>
      </c>
      <c r="B63" s="773"/>
      <c r="C63" s="773"/>
      <c r="D63" s="773"/>
      <c r="E63" s="773"/>
      <c r="F63" s="773"/>
      <c r="G63" s="773"/>
      <c r="K63" s="774"/>
      <c r="L63" s="774"/>
      <c r="M63" s="774"/>
      <c r="N63" s="774"/>
      <c r="O63" s="774"/>
      <c r="P63" s="774"/>
      <c r="Q63" s="774"/>
    </row>
    <row r="64" spans="1:17" ht="93.75" customHeight="1">
      <c r="A64" s="774" t="s">
        <v>939</v>
      </c>
      <c r="B64" s="774"/>
      <c r="C64" s="774"/>
      <c r="D64" s="774"/>
      <c r="E64" s="774"/>
      <c r="F64" s="774"/>
      <c r="G64" s="774"/>
      <c r="J64" s="773"/>
      <c r="K64" s="773"/>
      <c r="L64" s="773"/>
      <c r="M64" s="773"/>
      <c r="N64" s="773"/>
      <c r="O64" s="773"/>
      <c r="P64" s="773"/>
    </row>
    <row r="65" spans="1:7" ht="22.5" customHeight="1">
      <c r="A65" s="775" t="s">
        <v>1141</v>
      </c>
      <c r="B65" s="776"/>
      <c r="C65" s="776"/>
      <c r="D65" s="776"/>
      <c r="E65" s="776"/>
      <c r="F65" s="776"/>
      <c r="G65" s="776"/>
    </row>
    <row r="66" spans="1:7" ht="12.75" customHeight="1"/>
    <row r="67" spans="1:7" ht="12.75" customHeight="1">
      <c r="A67" s="83" t="s">
        <v>399</v>
      </c>
    </row>
    <row r="68" spans="1:7" ht="12.75" customHeight="1"/>
    <row r="69" spans="1:7" ht="12.75" customHeight="1"/>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7:7" ht="12.75" customHeight="1"/>
    <row r="82" spans="7:7" ht="12.75" customHeight="1"/>
    <row r="83" spans="7:7" ht="12.75" customHeight="1">
      <c r="G83" s="53" t="s">
        <v>242</v>
      </c>
    </row>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5">
    <mergeCell ref="A65:G65"/>
    <mergeCell ref="B4:C4"/>
    <mergeCell ref="E4:F4"/>
    <mergeCell ref="A34:G34"/>
    <mergeCell ref="A35:G35"/>
    <mergeCell ref="A36:G36"/>
    <mergeCell ref="B42:C42"/>
    <mergeCell ref="E42:F42"/>
    <mergeCell ref="K34:Q34"/>
    <mergeCell ref="K63:Q63"/>
    <mergeCell ref="J64:P64"/>
    <mergeCell ref="E3:F3"/>
    <mergeCell ref="E41:F41"/>
    <mergeCell ref="A63:G63"/>
    <mergeCell ref="A64:G64"/>
  </mergeCells>
  <hyperlinks>
    <hyperlink ref="A67" location="'2 Sadržaj'!A1" display="Sadržaj / Contents"/>
  </hyperlinks>
  <pageMargins left="0.7" right="0.7" top="0.75" bottom="0.75" header="0.3" footer="0.3"/>
  <pageSetup paperSize="9" scale="91" orientation="portrait" r:id="rId1"/>
  <rowBreaks count="1" manualBreakCount="1">
    <brk id="38"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10"/>
  <sheetViews>
    <sheetView showGridLines="0" zoomScaleNormal="100" workbookViewId="0"/>
  </sheetViews>
  <sheetFormatPr defaultRowHeight="15"/>
  <cols>
    <col min="1" max="1" width="39.7109375" customWidth="1"/>
    <col min="2" max="5" width="20.7109375" customWidth="1"/>
  </cols>
  <sheetData>
    <row r="1" spans="1:7" ht="12.75" customHeight="1">
      <c r="A1" s="559" t="s">
        <v>1020</v>
      </c>
    </row>
    <row r="2" spans="1:7" ht="12.75" customHeight="1">
      <c r="A2" s="78" t="s">
        <v>1021</v>
      </c>
    </row>
    <row r="3" spans="1:7">
      <c r="D3" s="122"/>
      <c r="E3" s="123" t="s">
        <v>625</v>
      </c>
    </row>
    <row r="4" spans="1:7" ht="57.75" customHeight="1">
      <c r="A4" s="770" t="s">
        <v>406</v>
      </c>
      <c r="B4" s="770" t="s">
        <v>807</v>
      </c>
      <c r="C4" s="771"/>
      <c r="D4" s="770" t="s">
        <v>905</v>
      </c>
      <c r="E4" s="742"/>
    </row>
    <row r="5" spans="1:7" ht="15.75" customHeight="1">
      <c r="A5" s="770"/>
      <c r="B5" s="629" t="s">
        <v>1151</v>
      </c>
      <c r="C5" s="629" t="s">
        <v>1148</v>
      </c>
      <c r="D5" s="629" t="s">
        <v>1151</v>
      </c>
      <c r="E5" s="629" t="s">
        <v>1148</v>
      </c>
    </row>
    <row r="6" spans="1:7">
      <c r="A6" s="360" t="s">
        <v>421</v>
      </c>
      <c r="B6" s="361">
        <v>133</v>
      </c>
      <c r="C6" s="361">
        <v>189</v>
      </c>
      <c r="D6" s="361">
        <v>19117.990679999999</v>
      </c>
      <c r="E6" s="361">
        <v>24371.79016</v>
      </c>
      <c r="F6" s="86"/>
      <c r="G6" s="86"/>
    </row>
    <row r="7" spans="1:7">
      <c r="A7" s="360" t="s">
        <v>422</v>
      </c>
      <c r="B7" s="361">
        <v>43</v>
      </c>
      <c r="C7" s="361">
        <v>46</v>
      </c>
      <c r="D7" s="361">
        <v>4319.8071499999996</v>
      </c>
      <c r="E7" s="361">
        <v>6210.4311200000002</v>
      </c>
      <c r="F7" s="86"/>
      <c r="G7" s="86"/>
    </row>
    <row r="8" spans="1:7">
      <c r="A8" s="360" t="s">
        <v>423</v>
      </c>
      <c r="B8" s="361">
        <v>94</v>
      </c>
      <c r="C8" s="361">
        <v>102</v>
      </c>
      <c r="D8" s="361">
        <v>16845.463779999998</v>
      </c>
      <c r="E8" s="361">
        <v>15512.46227</v>
      </c>
      <c r="F8" s="96"/>
      <c r="G8" s="86"/>
    </row>
    <row r="9" spans="1:7">
      <c r="A9" s="360" t="s">
        <v>424</v>
      </c>
      <c r="B9" s="361">
        <v>611</v>
      </c>
      <c r="C9" s="361">
        <v>790</v>
      </c>
      <c r="D9" s="361">
        <v>121978.57622</v>
      </c>
      <c r="E9" s="361">
        <v>200427.58322</v>
      </c>
      <c r="F9" s="96"/>
      <c r="G9" s="86"/>
    </row>
    <row r="10" spans="1:7">
      <c r="A10" s="360" t="s">
        <v>425</v>
      </c>
      <c r="B10" s="361">
        <v>1</v>
      </c>
      <c r="C10" s="361">
        <v>0</v>
      </c>
      <c r="D10" s="361">
        <v>2632.2012800000002</v>
      </c>
      <c r="E10" s="361">
        <v>0</v>
      </c>
      <c r="F10" s="86"/>
      <c r="G10" s="86"/>
    </row>
    <row r="11" spans="1:7">
      <c r="A11" s="360" t="s">
        <v>426</v>
      </c>
      <c r="B11" s="361">
        <v>168</v>
      </c>
      <c r="C11" s="361">
        <v>103</v>
      </c>
      <c r="D11" s="361">
        <v>11537.972460000001</v>
      </c>
      <c r="E11" s="361">
        <v>4657.1729999999998</v>
      </c>
      <c r="F11" s="86"/>
      <c r="G11" s="86"/>
    </row>
    <row r="12" spans="1:7">
      <c r="A12" s="360" t="s">
        <v>427</v>
      </c>
      <c r="B12" s="361">
        <v>129</v>
      </c>
      <c r="C12" s="361">
        <v>106</v>
      </c>
      <c r="D12" s="361">
        <v>23361.72509</v>
      </c>
      <c r="E12" s="361">
        <v>23731.54464</v>
      </c>
      <c r="F12" s="86"/>
      <c r="G12" s="86"/>
    </row>
    <row r="13" spans="1:7">
      <c r="A13" s="360" t="s">
        <v>428</v>
      </c>
      <c r="B13" s="361">
        <v>333</v>
      </c>
      <c r="C13" s="361">
        <v>252</v>
      </c>
      <c r="D13" s="361">
        <v>38042.497810000001</v>
      </c>
      <c r="E13" s="361">
        <v>30496.762569999999</v>
      </c>
      <c r="F13" s="86"/>
      <c r="G13" s="86"/>
    </row>
    <row r="14" spans="1:7">
      <c r="A14" s="360" t="s">
        <v>429</v>
      </c>
      <c r="B14" s="361">
        <v>1</v>
      </c>
      <c r="C14" s="361">
        <v>0</v>
      </c>
      <c r="D14" s="361">
        <v>406.62792999999999</v>
      </c>
      <c r="E14" s="361">
        <v>0</v>
      </c>
      <c r="F14" s="86"/>
      <c r="G14" s="86"/>
    </row>
    <row r="15" spans="1:7">
      <c r="A15" s="360" t="s">
        <v>430</v>
      </c>
      <c r="B15" s="361">
        <v>3</v>
      </c>
      <c r="C15" s="361">
        <v>5</v>
      </c>
      <c r="D15" s="361">
        <v>1148.6289999999999</v>
      </c>
      <c r="E15" s="361">
        <v>7151.0940000000001</v>
      </c>
      <c r="F15" s="86"/>
      <c r="G15" s="86"/>
    </row>
    <row r="16" spans="1:7">
      <c r="A16" s="360" t="s">
        <v>858</v>
      </c>
      <c r="B16" s="361">
        <v>450</v>
      </c>
      <c r="C16" s="361">
        <v>710</v>
      </c>
      <c r="D16" s="361">
        <v>75437.737689999994</v>
      </c>
      <c r="E16" s="361">
        <v>104594.42135</v>
      </c>
      <c r="F16" s="86"/>
      <c r="G16" s="86"/>
    </row>
    <row r="17" spans="1:12">
      <c r="A17" s="360" t="s">
        <v>431</v>
      </c>
      <c r="B17" s="361">
        <v>16</v>
      </c>
      <c r="C17" s="361">
        <v>31</v>
      </c>
      <c r="D17" s="361">
        <v>19512.124609999999</v>
      </c>
      <c r="E17" s="361">
        <v>4913.4579999999996</v>
      </c>
      <c r="F17" s="86"/>
      <c r="G17" s="86"/>
    </row>
    <row r="18" spans="1:12">
      <c r="A18" s="360" t="s">
        <v>432</v>
      </c>
      <c r="B18" s="361">
        <v>395</v>
      </c>
      <c r="C18" s="361">
        <v>375</v>
      </c>
      <c r="D18" s="361">
        <v>73083.845140000005</v>
      </c>
      <c r="E18" s="361">
        <v>74120.99785</v>
      </c>
      <c r="F18" s="86"/>
      <c r="G18" s="86"/>
    </row>
    <row r="19" spans="1:12">
      <c r="A19" s="360" t="s">
        <v>433</v>
      </c>
      <c r="B19" s="361">
        <v>7</v>
      </c>
      <c r="C19" s="361">
        <v>0</v>
      </c>
      <c r="D19" s="361">
        <v>869.44928000000004</v>
      </c>
      <c r="E19" s="361">
        <v>0</v>
      </c>
      <c r="F19" s="86"/>
      <c r="G19" s="86"/>
    </row>
    <row r="20" spans="1:12">
      <c r="A20" s="360" t="s">
        <v>434</v>
      </c>
      <c r="B20" s="361">
        <v>452</v>
      </c>
      <c r="C20" s="361">
        <v>811</v>
      </c>
      <c r="D20" s="361">
        <v>67577.988750000004</v>
      </c>
      <c r="E20" s="361">
        <v>141019.21066000001</v>
      </c>
      <c r="F20" s="86"/>
      <c r="G20" s="86"/>
    </row>
    <row r="21" spans="1:12">
      <c r="A21" s="360" t="s">
        <v>435</v>
      </c>
      <c r="B21" s="361">
        <v>251</v>
      </c>
      <c r="C21" s="361">
        <v>267</v>
      </c>
      <c r="D21" s="361">
        <v>181968.91996999999</v>
      </c>
      <c r="E21" s="361">
        <v>149221.78197000001</v>
      </c>
      <c r="F21" s="86"/>
      <c r="G21" s="86"/>
    </row>
    <row r="22" spans="1:12">
      <c r="A22" s="360" t="s">
        <v>436</v>
      </c>
      <c r="B22" s="361">
        <v>1004</v>
      </c>
      <c r="C22" s="361">
        <v>1578</v>
      </c>
      <c r="D22" s="361">
        <v>79569.494120000003</v>
      </c>
      <c r="E22" s="361">
        <v>144810.53335000001</v>
      </c>
      <c r="F22" s="86"/>
      <c r="G22" s="86"/>
    </row>
    <row r="23" spans="1:12">
      <c r="A23" s="360" t="s">
        <v>437</v>
      </c>
      <c r="B23" s="361">
        <v>1</v>
      </c>
      <c r="C23" s="361">
        <v>0</v>
      </c>
      <c r="D23" s="361">
        <v>92.355360000000005</v>
      </c>
      <c r="E23" s="361">
        <v>0</v>
      </c>
      <c r="F23" s="86"/>
      <c r="G23" s="86"/>
    </row>
    <row r="24" spans="1:12">
      <c r="A24" s="360" t="s">
        <v>438</v>
      </c>
      <c r="B24" s="361">
        <v>356</v>
      </c>
      <c r="C24" s="361">
        <v>500</v>
      </c>
      <c r="D24" s="361">
        <v>66366.136759999994</v>
      </c>
      <c r="E24" s="361">
        <v>81891.338220000005</v>
      </c>
      <c r="F24" s="86"/>
      <c r="G24" s="86"/>
    </row>
    <row r="25" spans="1:12">
      <c r="A25" s="360" t="s">
        <v>439</v>
      </c>
      <c r="B25" s="361">
        <v>29</v>
      </c>
      <c r="C25" s="361">
        <v>38</v>
      </c>
      <c r="D25" s="361">
        <v>8799.2173500000008</v>
      </c>
      <c r="E25" s="361">
        <v>17166.63927</v>
      </c>
      <c r="F25" s="86"/>
      <c r="G25" s="86"/>
    </row>
    <row r="26" spans="1:12">
      <c r="A26" s="360" t="s">
        <v>440</v>
      </c>
      <c r="B26" s="361">
        <v>214</v>
      </c>
      <c r="C26" s="361">
        <v>204</v>
      </c>
      <c r="D26" s="361">
        <v>51417.085279999999</v>
      </c>
      <c r="E26" s="361">
        <v>78056.266099999993</v>
      </c>
      <c r="F26" s="86"/>
      <c r="G26" s="86"/>
    </row>
    <row r="27" spans="1:12">
      <c r="A27" s="360" t="s">
        <v>441</v>
      </c>
      <c r="B27" s="361">
        <v>864</v>
      </c>
      <c r="C27" s="361">
        <v>955</v>
      </c>
      <c r="D27" s="361">
        <v>158631.73555000001</v>
      </c>
      <c r="E27" s="361">
        <v>131333.50330000001</v>
      </c>
      <c r="F27" s="86"/>
      <c r="G27" s="86"/>
    </row>
    <row r="28" spans="1:12">
      <c r="A28" s="360" t="s">
        <v>442</v>
      </c>
      <c r="B28" s="361">
        <v>662</v>
      </c>
      <c r="C28" s="361">
        <v>801</v>
      </c>
      <c r="D28" s="361">
        <v>99268.980920000002</v>
      </c>
      <c r="E28" s="361">
        <v>132774.16806</v>
      </c>
      <c r="F28" s="86"/>
      <c r="G28" s="86"/>
    </row>
    <row r="29" spans="1:12">
      <c r="A29" s="580" t="s">
        <v>805</v>
      </c>
      <c r="B29" s="581">
        <v>6217</v>
      </c>
      <c r="C29" s="581">
        <v>7863</v>
      </c>
      <c r="D29" s="581">
        <v>1121986.5621799999</v>
      </c>
      <c r="E29" s="581">
        <v>1372461.1591099999</v>
      </c>
    </row>
    <row r="30" spans="1:12">
      <c r="A30" s="27" t="s">
        <v>391</v>
      </c>
    </row>
    <row r="31" spans="1:12" ht="28.5" customHeight="1">
      <c r="A31" s="773" t="s">
        <v>1086</v>
      </c>
      <c r="B31" s="773"/>
      <c r="C31" s="773"/>
      <c r="D31" s="773"/>
      <c r="E31" s="773"/>
    </row>
    <row r="32" spans="1:12" ht="86.25" customHeight="1">
      <c r="A32" s="773" t="s">
        <v>914</v>
      </c>
      <c r="B32" s="773"/>
      <c r="C32" s="773"/>
      <c r="D32" s="773"/>
      <c r="E32" s="773"/>
      <c r="H32" s="774"/>
      <c r="I32" s="774"/>
      <c r="J32" s="774"/>
      <c r="K32" s="774"/>
      <c r="L32" s="774"/>
    </row>
    <row r="33" spans="1:7" ht="15" customHeight="1">
      <c r="A33" s="775" t="s">
        <v>1143</v>
      </c>
      <c r="B33" s="775"/>
      <c r="C33" s="775"/>
      <c r="D33" s="775"/>
      <c r="E33" s="775"/>
      <c r="F33" s="151"/>
      <c r="G33" s="151"/>
    </row>
    <row r="34" spans="1:7" ht="12.75" customHeight="1"/>
    <row r="35" spans="1:7" ht="12.75" customHeight="1">
      <c r="A35" s="83" t="s">
        <v>399</v>
      </c>
      <c r="B35" s="152"/>
      <c r="C35" s="152"/>
      <c r="D35" s="152"/>
      <c r="E35" s="152"/>
    </row>
    <row r="36" spans="1:7" ht="12.75" customHeight="1"/>
    <row r="37" spans="1:7" ht="12.75" customHeight="1"/>
    <row r="38" spans="1:7" ht="12.75" customHeight="1"/>
    <row r="39" spans="1:7" ht="12.75" customHeight="1"/>
    <row r="40" spans="1:7" ht="12.75" customHeight="1"/>
    <row r="41" spans="1:7" ht="12.75" customHeight="1"/>
    <row r="42" spans="1:7" ht="12.75" customHeight="1"/>
    <row r="43" spans="1:7" ht="12.75" customHeight="1"/>
    <row r="44" spans="1:7" ht="12.75" customHeight="1"/>
    <row r="45" spans="1:7" ht="12.75" customHeight="1"/>
    <row r="46" spans="1:7" ht="12.75" customHeight="1"/>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row r="67" spans="5:5" ht="12.75" customHeight="1">
      <c r="E67" s="53" t="s">
        <v>243</v>
      </c>
    </row>
    <row r="68" spans="5:5" ht="12.75" customHeight="1"/>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sheetData>
  <mergeCells count="7">
    <mergeCell ref="H32:L32"/>
    <mergeCell ref="A33:E33"/>
    <mergeCell ref="A4:A5"/>
    <mergeCell ref="B4:C4"/>
    <mergeCell ref="D4:E4"/>
    <mergeCell ref="A31:E31"/>
    <mergeCell ref="A32:E32"/>
  </mergeCells>
  <hyperlinks>
    <hyperlink ref="A35"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559" t="s">
        <v>1022</v>
      </c>
    </row>
    <row r="2" spans="1:6" ht="12.75" customHeight="1">
      <c r="A2" s="78" t="s">
        <v>1023</v>
      </c>
    </row>
    <row r="3" spans="1:6" ht="12.75" customHeight="1"/>
    <row r="4" spans="1:6" ht="12.75" customHeight="1">
      <c r="E4" s="123" t="s">
        <v>625</v>
      </c>
    </row>
    <row r="5" spans="1:6" ht="26.25" customHeight="1">
      <c r="A5" s="770" t="s">
        <v>448</v>
      </c>
      <c r="B5" s="558" t="s">
        <v>449</v>
      </c>
      <c r="C5" s="558" t="s">
        <v>449</v>
      </c>
      <c r="D5" s="779" t="s">
        <v>446</v>
      </c>
      <c r="E5" s="779" t="s">
        <v>447</v>
      </c>
    </row>
    <row r="6" spans="1:6" ht="26.25" customHeight="1">
      <c r="A6" s="778"/>
      <c r="B6" s="632" t="s">
        <v>1152</v>
      </c>
      <c r="C6" s="632" t="s">
        <v>1148</v>
      </c>
      <c r="D6" s="779"/>
      <c r="E6" s="779"/>
    </row>
    <row r="7" spans="1:6">
      <c r="A7" s="236" t="s">
        <v>407</v>
      </c>
      <c r="B7" s="362">
        <v>193876.38050999999</v>
      </c>
      <c r="C7" s="362">
        <v>172875.85876</v>
      </c>
      <c r="D7" s="363">
        <v>-0.10831913456789961</v>
      </c>
      <c r="E7" s="362">
        <v>-21000.52175</v>
      </c>
    </row>
    <row r="8" spans="1:6">
      <c r="A8" s="236" t="s">
        <v>408</v>
      </c>
      <c r="B8" s="362">
        <v>110484.02224999999</v>
      </c>
      <c r="C8" s="362">
        <v>97637.941579999999</v>
      </c>
      <c r="D8" s="363">
        <v>-0.11627093590901556</v>
      </c>
      <c r="E8" s="362">
        <v>-12846.080669999999</v>
      </c>
    </row>
    <row r="9" spans="1:6">
      <c r="A9" s="364" t="s">
        <v>409</v>
      </c>
      <c r="B9" s="365">
        <v>83392.358259999994</v>
      </c>
      <c r="C9" s="365">
        <v>75237.917180000004</v>
      </c>
      <c r="D9" s="366">
        <v>-9.7784032615748223E-2</v>
      </c>
      <c r="E9" s="367">
        <v>-8154.4410799999996</v>
      </c>
    </row>
    <row r="10" spans="1:6">
      <c r="A10" s="236" t="s">
        <v>410</v>
      </c>
      <c r="B10" s="362">
        <v>11616.22371</v>
      </c>
      <c r="C10" s="362">
        <v>8665.0852200000008</v>
      </c>
      <c r="D10" s="363">
        <v>-0.25405317284475748</v>
      </c>
      <c r="E10" s="362">
        <v>-2951.1384899999998</v>
      </c>
    </row>
    <row r="11" spans="1:6">
      <c r="A11" s="236" t="s">
        <v>411</v>
      </c>
      <c r="B11" s="362">
        <v>8030.4600700000001</v>
      </c>
      <c r="C11" s="362">
        <v>6472.5622300000005</v>
      </c>
      <c r="D11" s="363">
        <v>-0.19399857871405868</v>
      </c>
      <c r="E11" s="362">
        <v>-1557.8978400000001</v>
      </c>
      <c r="F11" s="96"/>
    </row>
    <row r="12" spans="1:6" ht="21.75">
      <c r="A12" s="364" t="s">
        <v>412</v>
      </c>
      <c r="B12" s="365">
        <v>3585.7636400000001</v>
      </c>
      <c r="C12" s="365">
        <v>2192.5229899999999</v>
      </c>
      <c r="D12" s="366">
        <v>-0.38854782129476889</v>
      </c>
      <c r="E12" s="367">
        <v>-1393.24065</v>
      </c>
      <c r="F12" s="96"/>
    </row>
    <row r="13" spans="1:6">
      <c r="A13" s="236" t="s">
        <v>413</v>
      </c>
      <c r="B13" s="362">
        <v>545745.57087000005</v>
      </c>
      <c r="C13" s="362">
        <v>455203.07517000003</v>
      </c>
      <c r="D13" s="363">
        <v>-0.16590605683828408</v>
      </c>
      <c r="E13" s="362">
        <v>-90542.495699999999</v>
      </c>
    </row>
    <row r="14" spans="1:6">
      <c r="A14" s="236" t="s">
        <v>414</v>
      </c>
      <c r="B14" s="362">
        <v>531143.96082000004</v>
      </c>
      <c r="C14" s="362">
        <v>451226.88574</v>
      </c>
      <c r="D14" s="363">
        <v>-0.15046217405281426</v>
      </c>
      <c r="E14" s="362">
        <v>-79917.075079999995</v>
      </c>
    </row>
    <row r="15" spans="1:6" ht="21.75">
      <c r="A15" s="364" t="s">
        <v>415</v>
      </c>
      <c r="B15" s="365">
        <v>14601.610049999999</v>
      </c>
      <c r="C15" s="365">
        <v>3976.1894299999999</v>
      </c>
      <c r="D15" s="366">
        <v>-0.72768828804601593</v>
      </c>
      <c r="E15" s="367">
        <v>-10625.420620000001</v>
      </c>
    </row>
    <row r="16" spans="1:6" ht="22.5">
      <c r="A16" s="236" t="s">
        <v>416</v>
      </c>
      <c r="B16" s="362">
        <v>101579.73195</v>
      </c>
      <c r="C16" s="362">
        <v>81406.6296</v>
      </c>
      <c r="D16" s="363">
        <v>-0.19859377419827895</v>
      </c>
      <c r="E16" s="362">
        <v>-20173.102350000001</v>
      </c>
    </row>
    <row r="17" spans="1:7" ht="33.75">
      <c r="A17" s="236" t="s">
        <v>417</v>
      </c>
      <c r="B17" s="362">
        <v>30367.048350000001</v>
      </c>
      <c r="C17" s="362">
        <v>35736.02463</v>
      </c>
      <c r="D17" s="363">
        <v>0.17680270463296444</v>
      </c>
      <c r="E17" s="362">
        <v>5368.9762799999999</v>
      </c>
    </row>
    <row r="18" spans="1:7">
      <c r="A18" s="236" t="s">
        <v>418</v>
      </c>
      <c r="B18" s="362">
        <v>71212.683600000004</v>
      </c>
      <c r="C18" s="362">
        <v>45670.60497</v>
      </c>
      <c r="D18" s="363">
        <v>-0.35867316521126019</v>
      </c>
      <c r="E18" s="362">
        <v>-25542.07863</v>
      </c>
    </row>
    <row r="19" spans="1:7">
      <c r="A19" s="236" t="s">
        <v>419</v>
      </c>
      <c r="B19" s="362">
        <v>18946.684120000002</v>
      </c>
      <c r="C19" s="362">
        <v>12553.331899999999</v>
      </c>
      <c r="D19" s="363">
        <v>-0.33743910963561258</v>
      </c>
      <c r="E19" s="362">
        <v>-6393.3522199999998</v>
      </c>
    </row>
    <row r="20" spans="1:7">
      <c r="A20" s="364" t="s">
        <v>420</v>
      </c>
      <c r="B20" s="365">
        <v>52265.999479999999</v>
      </c>
      <c r="C20" s="365">
        <v>33117.273070000003</v>
      </c>
      <c r="D20" s="366">
        <v>-0.36637061570643864</v>
      </c>
      <c r="E20" s="367">
        <v>-19148.726409999999</v>
      </c>
    </row>
    <row r="21" spans="1:7" ht="12.75" customHeight="1">
      <c r="A21" s="36" t="s">
        <v>354</v>
      </c>
    </row>
    <row r="22" spans="1:7" ht="12.75" customHeight="1">
      <c r="A22" s="775"/>
      <c r="B22" s="775"/>
      <c r="C22" s="775"/>
      <c r="D22" s="775"/>
      <c r="E22" s="775"/>
      <c r="F22" s="151"/>
      <c r="G22" s="151"/>
    </row>
    <row r="23" spans="1:7" ht="24" customHeight="1">
      <c r="A23" s="775" t="s">
        <v>1142</v>
      </c>
      <c r="B23" s="775"/>
      <c r="C23" s="775"/>
      <c r="D23" s="775"/>
      <c r="E23" s="775"/>
      <c r="F23" s="151"/>
      <c r="G23" s="151"/>
    </row>
    <row r="24" spans="1:7" ht="12.75" customHeight="1"/>
    <row r="25" spans="1:7" ht="12.75" customHeight="1">
      <c r="A25" s="83" t="s">
        <v>399</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483</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E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59"/>
  <sheetViews>
    <sheetView showGridLines="0" zoomScaleNormal="100" workbookViewId="0"/>
  </sheetViews>
  <sheetFormatPr defaultRowHeight="12.75"/>
  <cols>
    <col min="1" max="1" width="56.42578125" style="106" customWidth="1"/>
    <col min="2" max="3" width="10.85546875" style="106" bestFit="1" customWidth="1"/>
    <col min="4" max="5" width="10.85546875" style="106" customWidth="1"/>
    <col min="6" max="16384" width="9.140625" style="106"/>
  </cols>
  <sheetData>
    <row r="1" spans="1:6" ht="15" customHeight="1">
      <c r="A1" s="575" t="s">
        <v>575</v>
      </c>
      <c r="B1" s="576"/>
      <c r="C1" s="576"/>
      <c r="D1" s="576"/>
      <c r="E1" s="577" t="s">
        <v>1108</v>
      </c>
    </row>
    <row r="2" spans="1:6" ht="15" customHeight="1">
      <c r="A2" s="578" t="s">
        <v>576</v>
      </c>
      <c r="B2" s="576"/>
      <c r="C2" s="576"/>
      <c r="D2" s="576"/>
      <c r="E2" s="579" t="s">
        <v>1109</v>
      </c>
    </row>
    <row r="3" spans="1:6">
      <c r="A3" s="77" t="s">
        <v>523</v>
      </c>
    </row>
    <row r="4" spans="1:6" ht="12.75" customHeight="1">
      <c r="A4" s="105"/>
    </row>
    <row r="5" spans="1:6">
      <c r="A5" s="562" t="s">
        <v>1024</v>
      </c>
    </row>
    <row r="6" spans="1:6">
      <c r="A6" s="52" t="s">
        <v>1025</v>
      </c>
    </row>
    <row r="7" spans="1:6" ht="12.75" customHeight="1">
      <c r="A7"/>
      <c r="B7"/>
      <c r="C7"/>
      <c r="D7"/>
      <c r="E7" s="123" t="s">
        <v>625</v>
      </c>
    </row>
    <row r="8" spans="1:6" ht="22.5" customHeight="1">
      <c r="A8" s="770" t="s">
        <v>448</v>
      </c>
      <c r="B8" s="561" t="s">
        <v>445</v>
      </c>
      <c r="C8" s="561" t="s">
        <v>445</v>
      </c>
      <c r="D8" s="779" t="s">
        <v>446</v>
      </c>
      <c r="E8" s="779" t="s">
        <v>447</v>
      </c>
    </row>
    <row r="9" spans="1:6" ht="22.5" customHeight="1">
      <c r="A9" s="778"/>
      <c r="B9" s="630" t="s">
        <v>1149</v>
      </c>
      <c r="C9" s="630" t="s">
        <v>1153</v>
      </c>
      <c r="D9" s="779"/>
      <c r="E9" s="779"/>
    </row>
    <row r="10" spans="1:6" ht="22.5">
      <c r="A10" s="347" t="s">
        <v>846</v>
      </c>
      <c r="B10" s="345">
        <v>0</v>
      </c>
      <c r="C10" s="345">
        <v>0</v>
      </c>
      <c r="D10" s="346" t="s">
        <v>1131</v>
      </c>
      <c r="E10" s="345"/>
      <c r="F10" s="96"/>
    </row>
    <row r="11" spans="1:6">
      <c r="A11" s="344" t="s">
        <v>530</v>
      </c>
      <c r="B11" s="345">
        <v>76054.210659999997</v>
      </c>
      <c r="C11" s="345">
        <v>105221.12403999998</v>
      </c>
      <c r="D11" s="346">
        <v>0.38350162504993368</v>
      </c>
      <c r="E11" s="345">
        <v>29166.913379999984</v>
      </c>
    </row>
    <row r="12" spans="1:6" ht="15">
      <c r="A12" s="344" t="s">
        <v>531</v>
      </c>
      <c r="B12" s="345">
        <v>7145084.0186889991</v>
      </c>
      <c r="C12" s="345">
        <v>8530331.2053092401</v>
      </c>
      <c r="D12" s="346">
        <v>0.19387416341038488</v>
      </c>
      <c r="E12" s="345">
        <v>1385247.186620241</v>
      </c>
      <c r="F12" s="96"/>
    </row>
    <row r="13" spans="1:6" ht="22.5">
      <c r="A13" s="347" t="s">
        <v>940</v>
      </c>
      <c r="B13" s="345">
        <v>41571.181660000002</v>
      </c>
      <c r="C13" s="345">
        <v>15517.199779999999</v>
      </c>
      <c r="D13" s="346">
        <v>-0.6267318089028312</v>
      </c>
      <c r="E13" s="345">
        <v>-26053.981880000003</v>
      </c>
    </row>
    <row r="14" spans="1:6">
      <c r="A14" s="341" t="s">
        <v>532</v>
      </c>
      <c r="B14" s="342">
        <v>7262709.4110089997</v>
      </c>
      <c r="C14" s="342">
        <v>8651069.5291292407</v>
      </c>
      <c r="D14" s="343">
        <v>0.19116283463244854</v>
      </c>
      <c r="E14" s="342">
        <v>1388360.118120241</v>
      </c>
    </row>
    <row r="15" spans="1:6">
      <c r="A15" s="344" t="s">
        <v>533</v>
      </c>
      <c r="B15" s="345">
        <v>305063.87938900001</v>
      </c>
      <c r="C15" s="345">
        <v>455046.37483000004</v>
      </c>
      <c r="D15" s="346">
        <v>0.49164291669467342</v>
      </c>
      <c r="E15" s="345">
        <v>149982.49544100004</v>
      </c>
    </row>
    <row r="16" spans="1:6">
      <c r="A16" s="344" t="s">
        <v>534</v>
      </c>
      <c r="B16" s="345">
        <v>284465.43439000001</v>
      </c>
      <c r="C16" s="345">
        <v>204753.71545000002</v>
      </c>
      <c r="D16" s="346">
        <v>-0.28021583399379135</v>
      </c>
      <c r="E16" s="345">
        <v>-79711.718939999992</v>
      </c>
    </row>
    <row r="17" spans="1:5">
      <c r="A17" s="344" t="s">
        <v>535</v>
      </c>
      <c r="B17" s="345">
        <v>6667773.8524799999</v>
      </c>
      <c r="C17" s="345">
        <v>7980895.3279600013</v>
      </c>
      <c r="D17" s="346">
        <v>0.19693551469079917</v>
      </c>
      <c r="E17" s="345">
        <v>1313121.4754800014</v>
      </c>
    </row>
    <row r="18" spans="1:5" ht="22.5">
      <c r="A18" s="347" t="s">
        <v>847</v>
      </c>
      <c r="B18" s="345">
        <v>5406.2447499999998</v>
      </c>
      <c r="C18" s="345">
        <v>10374.11089</v>
      </c>
      <c r="D18" s="346">
        <v>0.91891254830813951</v>
      </c>
      <c r="E18" s="345">
        <v>4967.8661400000001</v>
      </c>
    </row>
    <row r="19" spans="1:5">
      <c r="A19" s="341" t="s">
        <v>536</v>
      </c>
      <c r="B19" s="342">
        <v>7262709.4110089997</v>
      </c>
      <c r="C19" s="342">
        <v>8651069.5291300006</v>
      </c>
      <c r="D19" s="343">
        <v>0.19116283463255312</v>
      </c>
      <c r="E19" s="342">
        <v>1388360.1181210009</v>
      </c>
    </row>
    <row r="20" spans="1:5">
      <c r="A20" s="36" t="s">
        <v>1097</v>
      </c>
    </row>
    <row r="22" spans="1:5">
      <c r="A22" s="559" t="s">
        <v>1026</v>
      </c>
    </row>
    <row r="23" spans="1:5">
      <c r="A23" s="52" t="s">
        <v>1027</v>
      </c>
    </row>
    <row r="24" spans="1:5">
      <c r="E24" s="123" t="s">
        <v>625</v>
      </c>
    </row>
    <row r="25" spans="1:5" ht="24">
      <c r="A25" s="770" t="s">
        <v>448</v>
      </c>
      <c r="B25" s="558" t="s">
        <v>449</v>
      </c>
      <c r="C25" s="558" t="s">
        <v>449</v>
      </c>
      <c r="D25" s="779" t="s">
        <v>446</v>
      </c>
      <c r="E25" s="779" t="s">
        <v>447</v>
      </c>
    </row>
    <row r="26" spans="1:5" ht="22.5">
      <c r="A26" s="778"/>
      <c r="B26" s="630" t="s">
        <v>1154</v>
      </c>
      <c r="C26" s="630" t="s">
        <v>1155</v>
      </c>
      <c r="D26" s="779"/>
      <c r="E26" s="779"/>
    </row>
    <row r="27" spans="1:5">
      <c r="A27" s="344" t="s">
        <v>524</v>
      </c>
      <c r="B27" s="368">
        <v>109548.52037999999</v>
      </c>
      <c r="C27" s="368">
        <v>127284.92464</v>
      </c>
      <c r="D27" s="346">
        <v>0.16190455332921228</v>
      </c>
      <c r="E27" s="345">
        <v>17736.40426000001</v>
      </c>
    </row>
    <row r="28" spans="1:5">
      <c r="A28" s="344" t="s">
        <v>525</v>
      </c>
      <c r="B28" s="368">
        <v>60026.181089999998</v>
      </c>
      <c r="C28" s="368">
        <v>66602.568790000005</v>
      </c>
      <c r="D28" s="346">
        <v>0.10955865558296507</v>
      </c>
      <c r="E28" s="345">
        <v>6576.3877000000066</v>
      </c>
    </row>
    <row r="29" spans="1:5">
      <c r="A29" s="344" t="s">
        <v>526</v>
      </c>
      <c r="B29" s="368">
        <v>49522.339289999989</v>
      </c>
      <c r="C29" s="368">
        <v>60682.355849999993</v>
      </c>
      <c r="D29" s="346">
        <v>0.2253531783837508</v>
      </c>
      <c r="E29" s="345">
        <v>11160.016560000004</v>
      </c>
    </row>
    <row r="30" spans="1:5" ht="22.5">
      <c r="A30" s="347" t="s">
        <v>850</v>
      </c>
      <c r="B30" s="368">
        <v>23531.33943</v>
      </c>
      <c r="C30" s="368">
        <v>26724.428749999999</v>
      </c>
      <c r="D30" s="346">
        <v>0.13569517916728291</v>
      </c>
      <c r="E30" s="345">
        <v>3193.0893199999991</v>
      </c>
    </row>
    <row r="31" spans="1:5" ht="22.5">
      <c r="A31" s="347" t="s">
        <v>851</v>
      </c>
      <c r="B31" s="368">
        <v>8341.1777200000015</v>
      </c>
      <c r="C31" s="368">
        <v>11321.96523</v>
      </c>
      <c r="D31" s="346">
        <v>0.35735811057626021</v>
      </c>
      <c r="E31" s="345">
        <v>2980.7875099999983</v>
      </c>
    </row>
    <row r="32" spans="1:5" ht="22.5">
      <c r="A32" s="347" t="s">
        <v>852</v>
      </c>
      <c r="B32" s="368">
        <v>15190.161709999998</v>
      </c>
      <c r="C32" s="368">
        <v>15402.463519999999</v>
      </c>
      <c r="D32" s="346">
        <v>1.3976270565983384E-2</v>
      </c>
      <c r="E32" s="345">
        <v>212.30181000000084</v>
      </c>
    </row>
    <row r="33" spans="1:5">
      <c r="A33" s="344" t="s">
        <v>527</v>
      </c>
      <c r="B33" s="368">
        <v>91642.145310000007</v>
      </c>
      <c r="C33" s="368">
        <v>61515.806130000004</v>
      </c>
      <c r="D33" s="346">
        <v>-0.32873891240859687</v>
      </c>
      <c r="E33" s="345">
        <v>-30126.339180000003</v>
      </c>
    </row>
    <row r="34" spans="1:5">
      <c r="A34" s="344" t="s">
        <v>528</v>
      </c>
      <c r="B34" s="368">
        <v>112663.41224000001</v>
      </c>
      <c r="C34" s="368">
        <v>70262.377669999987</v>
      </c>
      <c r="D34" s="346">
        <v>-0.37635141459834076</v>
      </c>
      <c r="E34" s="345">
        <v>-42401.034570000018</v>
      </c>
    </row>
    <row r="35" spans="1:5" ht="22.5">
      <c r="A35" s="347" t="s">
        <v>848</v>
      </c>
      <c r="B35" s="368">
        <v>-21021.266929999998</v>
      </c>
      <c r="C35" s="368">
        <v>-8746.5715399999826</v>
      </c>
      <c r="D35" s="346">
        <v>-0.58391796416811004</v>
      </c>
      <c r="E35" s="345">
        <v>12274.695390000015</v>
      </c>
    </row>
    <row r="36" spans="1:5" ht="22.5">
      <c r="A36" s="347" t="s">
        <v>853</v>
      </c>
      <c r="B36" s="368">
        <v>43691.234069999991</v>
      </c>
      <c r="C36" s="368">
        <v>67338.247830000008</v>
      </c>
      <c r="D36" s="346">
        <v>0.54123016351778741</v>
      </c>
      <c r="E36" s="345">
        <v>23647.013760000016</v>
      </c>
    </row>
    <row r="37" spans="1:5">
      <c r="A37" s="344" t="s">
        <v>529</v>
      </c>
      <c r="B37" s="368">
        <v>8750.7175910000005</v>
      </c>
      <c r="C37" s="368">
        <v>12182.150460000001</v>
      </c>
      <c r="D37" s="346">
        <v>0.392131597587972</v>
      </c>
      <c r="E37" s="345">
        <v>3431.4328690000002</v>
      </c>
    </row>
    <row r="38" spans="1:5" ht="21.75">
      <c r="A38" s="349" t="s">
        <v>849</v>
      </c>
      <c r="B38" s="369">
        <v>34940.516478999991</v>
      </c>
      <c r="C38" s="369">
        <v>55156.097370000003</v>
      </c>
      <c r="D38" s="343">
        <v>0.57857132430054414</v>
      </c>
      <c r="E38" s="342">
        <v>20215.580891000012</v>
      </c>
    </row>
    <row r="39" spans="1:5">
      <c r="A39" s="36" t="s">
        <v>1097</v>
      </c>
    </row>
    <row r="41" spans="1:5">
      <c r="A41" s="559" t="s">
        <v>1028</v>
      </c>
    </row>
    <row r="42" spans="1:5">
      <c r="A42" s="52" t="s">
        <v>1029</v>
      </c>
    </row>
    <row r="43" spans="1:5" ht="12.75" customHeight="1">
      <c r="A43" s="574" t="s">
        <v>600</v>
      </c>
    </row>
    <row r="44" spans="1:5">
      <c r="A44" s="108" t="s">
        <v>542</v>
      </c>
      <c r="B44" s="107"/>
    </row>
    <row r="45" spans="1:5" ht="12.75" customHeight="1">
      <c r="A45" s="110" t="s">
        <v>599</v>
      </c>
    </row>
    <row r="46" spans="1:5">
      <c r="A46" s="109" t="s">
        <v>541</v>
      </c>
      <c r="B46" s="110"/>
    </row>
    <row r="47" spans="1:5">
      <c r="E47" s="123" t="s">
        <v>625</v>
      </c>
    </row>
    <row r="48" spans="1:5" ht="24">
      <c r="A48" s="770" t="s">
        <v>448</v>
      </c>
      <c r="B48" s="558" t="s">
        <v>449</v>
      </c>
      <c r="C48" s="558" t="s">
        <v>449</v>
      </c>
      <c r="D48" s="779" t="s">
        <v>446</v>
      </c>
      <c r="E48" s="779" t="s">
        <v>447</v>
      </c>
    </row>
    <row r="49" spans="1:5" ht="22.5">
      <c r="A49" s="778"/>
      <c r="B49" s="630" t="s">
        <v>1154</v>
      </c>
      <c r="C49" s="630" t="s">
        <v>1155</v>
      </c>
      <c r="D49" s="779"/>
      <c r="E49" s="779"/>
    </row>
    <row r="50" spans="1:5">
      <c r="A50" s="370" t="s">
        <v>537</v>
      </c>
      <c r="B50" s="371">
        <v>1619796.8262000002</v>
      </c>
      <c r="C50" s="371">
        <v>1624095.5935400003</v>
      </c>
      <c r="D50" s="346">
        <v>2.6538929268584699E-3</v>
      </c>
      <c r="E50" s="345">
        <v>4298.7673400000203</v>
      </c>
    </row>
    <row r="51" spans="1:5">
      <c r="A51" s="370" t="s">
        <v>538</v>
      </c>
      <c r="B51" s="371">
        <v>1531209.17368</v>
      </c>
      <c r="C51" s="371">
        <v>2387146.3274499997</v>
      </c>
      <c r="D51" s="346">
        <v>0.55899426968093513</v>
      </c>
      <c r="E51" s="345">
        <v>855937.15376999974</v>
      </c>
    </row>
    <row r="52" spans="1:5">
      <c r="A52" s="370" t="s">
        <v>539</v>
      </c>
      <c r="B52" s="371">
        <v>10593.274009999999</v>
      </c>
      <c r="C52" s="371">
        <v>35199.045579999998</v>
      </c>
      <c r="D52" s="346">
        <v>2.3227730677760503</v>
      </c>
      <c r="E52" s="345">
        <v>24605.771569999997</v>
      </c>
    </row>
    <row r="53" spans="1:5">
      <c r="A53" s="372" t="s">
        <v>540</v>
      </c>
      <c r="B53" s="373">
        <v>3161599.2738899998</v>
      </c>
      <c r="C53" s="373">
        <v>4046440.9665700002</v>
      </c>
      <c r="D53" s="343">
        <v>0.27987155108095019</v>
      </c>
      <c r="E53" s="342">
        <v>884841.69268000033</v>
      </c>
    </row>
    <row r="54" spans="1:5">
      <c r="A54" s="36" t="s">
        <v>1097</v>
      </c>
    </row>
    <row r="55" spans="1:5">
      <c r="A55" s="121" t="s">
        <v>1088</v>
      </c>
    </row>
    <row r="56" spans="1:5">
      <c r="A56" s="121" t="s">
        <v>1144</v>
      </c>
    </row>
    <row r="58" spans="1:5">
      <c r="A58" s="83" t="s">
        <v>399</v>
      </c>
    </row>
    <row r="59" spans="1:5">
      <c r="E59" s="53" t="s">
        <v>520</v>
      </c>
    </row>
  </sheetData>
  <mergeCells count="9">
    <mergeCell ref="A48:A49"/>
    <mergeCell ref="D48:D49"/>
    <mergeCell ref="E48:E49"/>
    <mergeCell ref="A8:A9"/>
    <mergeCell ref="D8:D9"/>
    <mergeCell ref="E8:E9"/>
    <mergeCell ref="A25:A26"/>
    <mergeCell ref="D25:D26"/>
    <mergeCell ref="E25:E26"/>
  </mergeCells>
  <hyperlinks>
    <hyperlink ref="A58" location="'2 Sadržaj'!A1" display="Sadržaj / Contents"/>
  </hyperlinks>
  <pageMargins left="0.7" right="0.7" top="0.75" bottom="0.75" header="0.3" footer="0.3"/>
  <pageSetup paperSize="9" scale="83" orientation="portrait" r:id="rId1"/>
  <rowBreaks count="1" manualBreakCount="1">
    <brk id="5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K83"/>
  <sheetViews>
    <sheetView showGridLines="0" zoomScaleNormal="100" workbookViewId="0"/>
  </sheetViews>
  <sheetFormatPr defaultRowHeight="15"/>
  <cols>
    <col min="1" max="7" width="12.140625" customWidth="1"/>
    <col min="8" max="8" width="12.28515625" customWidth="1"/>
  </cols>
  <sheetData>
    <row r="1" spans="1:11" ht="12.75" customHeight="1">
      <c r="A1" s="605" t="s">
        <v>393</v>
      </c>
      <c r="J1" s="404" t="str">
        <f>Naslovnica!A20</f>
        <v>Svibanj 2014.</v>
      </c>
    </row>
    <row r="2" spans="1:11" ht="12.75" customHeight="1">
      <c r="A2" s="7" t="s">
        <v>11</v>
      </c>
      <c r="J2" s="19" t="str">
        <f>Naslovnica!A24</f>
        <v>May 2014</v>
      </c>
    </row>
    <row r="3" spans="1:11" ht="12.75" customHeight="1"/>
    <row r="4" spans="1:11" ht="12.75" customHeight="1"/>
    <row r="5" spans="1:11">
      <c r="A5" s="405"/>
      <c r="B5" s="406"/>
      <c r="C5" s="406" t="str">
        <f>Naslovnica!A20</f>
        <v>Svibanj 2014.</v>
      </c>
      <c r="D5" s="405"/>
      <c r="E5" s="406"/>
      <c r="F5" s="406" t="s">
        <v>1168</v>
      </c>
      <c r="G5" s="406"/>
      <c r="H5" s="689" t="s">
        <v>913</v>
      </c>
      <c r="I5" s="690"/>
      <c r="J5" s="690"/>
    </row>
    <row r="6" spans="1:11">
      <c r="A6" s="405"/>
      <c r="B6" s="407"/>
      <c r="C6" s="408" t="str">
        <f>Naslovnica!A24</f>
        <v>May 2014</v>
      </c>
      <c r="D6" s="405"/>
      <c r="E6" s="407"/>
      <c r="F6" s="408" t="s">
        <v>1169</v>
      </c>
      <c r="G6" s="407"/>
      <c r="H6" s="691" t="s">
        <v>52</v>
      </c>
      <c r="I6" s="691"/>
      <c r="J6" s="409" t="s">
        <v>53</v>
      </c>
    </row>
    <row r="7" spans="1:11" ht="30" customHeight="1">
      <c r="A7" s="410" t="s">
        <v>48</v>
      </c>
      <c r="B7" s="410" t="s">
        <v>49</v>
      </c>
      <c r="C7" s="410" t="s">
        <v>50</v>
      </c>
      <c r="D7" s="410" t="s">
        <v>51</v>
      </c>
      <c r="E7" s="410" t="s">
        <v>49</v>
      </c>
      <c r="F7" s="410" t="s">
        <v>50</v>
      </c>
      <c r="G7" s="410" t="s">
        <v>51</v>
      </c>
      <c r="H7" s="410" t="s">
        <v>49</v>
      </c>
      <c r="I7" s="410" t="s">
        <v>50</v>
      </c>
      <c r="J7" s="410" t="s">
        <v>51</v>
      </c>
    </row>
    <row r="8" spans="1:11" ht="12.75" customHeight="1">
      <c r="A8" s="165" t="s">
        <v>54</v>
      </c>
      <c r="B8" s="166">
        <v>2027</v>
      </c>
      <c r="C8" s="166">
        <v>1558</v>
      </c>
      <c r="D8" s="166">
        <v>3585</v>
      </c>
      <c r="E8" s="167">
        <v>2122</v>
      </c>
      <c r="F8" s="167">
        <v>1676</v>
      </c>
      <c r="G8" s="166">
        <v>3798</v>
      </c>
      <c r="H8" s="166">
        <v>-95</v>
      </c>
      <c r="I8" s="166">
        <v>-118</v>
      </c>
      <c r="J8" s="168">
        <v>-5.6082148499210116E-2</v>
      </c>
      <c r="K8" s="96"/>
    </row>
    <row r="9" spans="1:11" ht="12.75" customHeight="1">
      <c r="A9" s="165" t="s">
        <v>55</v>
      </c>
      <c r="B9" s="166">
        <v>85980</v>
      </c>
      <c r="C9" s="166">
        <v>74150</v>
      </c>
      <c r="D9" s="166">
        <v>160130</v>
      </c>
      <c r="E9" s="167">
        <v>86791</v>
      </c>
      <c r="F9" s="167">
        <v>75030</v>
      </c>
      <c r="G9" s="166">
        <v>161821</v>
      </c>
      <c r="H9" s="166">
        <v>-811</v>
      </c>
      <c r="I9" s="166">
        <v>-880</v>
      </c>
      <c r="J9" s="168">
        <v>-1.0449818008787526E-2</v>
      </c>
      <c r="K9" s="96"/>
    </row>
    <row r="10" spans="1:11" ht="12.75" customHeight="1">
      <c r="A10" s="165" t="s">
        <v>56</v>
      </c>
      <c r="B10" s="166">
        <v>131430</v>
      </c>
      <c r="C10" s="166">
        <v>124572</v>
      </c>
      <c r="D10" s="166">
        <v>256002</v>
      </c>
      <c r="E10" s="167">
        <v>132081</v>
      </c>
      <c r="F10" s="167">
        <v>125078</v>
      </c>
      <c r="G10" s="166">
        <v>257159</v>
      </c>
      <c r="H10" s="166">
        <v>-651</v>
      </c>
      <c r="I10" s="166">
        <v>-506</v>
      </c>
      <c r="J10" s="168">
        <v>-4.4991619970523589E-3</v>
      </c>
      <c r="K10" s="86"/>
    </row>
    <row r="11" spans="1:11" ht="12.75" customHeight="1">
      <c r="A11" s="165" t="s">
        <v>57</v>
      </c>
      <c r="B11" s="166">
        <v>154102</v>
      </c>
      <c r="C11" s="166">
        <v>145060</v>
      </c>
      <c r="D11" s="166">
        <v>299162</v>
      </c>
      <c r="E11" s="167">
        <v>154259</v>
      </c>
      <c r="F11" s="167">
        <v>145152</v>
      </c>
      <c r="G11" s="166">
        <v>299411</v>
      </c>
      <c r="H11" s="166">
        <v>-157</v>
      </c>
      <c r="I11" s="166">
        <v>-92</v>
      </c>
      <c r="J11" s="168">
        <v>-8.3163277234299393E-4</v>
      </c>
    </row>
    <row r="12" spans="1:11" ht="12.75" customHeight="1">
      <c r="A12" s="165" t="s">
        <v>58</v>
      </c>
      <c r="B12" s="166">
        <v>146325</v>
      </c>
      <c r="C12" s="166">
        <v>140129</v>
      </c>
      <c r="D12" s="166">
        <v>286454</v>
      </c>
      <c r="E12" s="167">
        <v>145853</v>
      </c>
      <c r="F12" s="167">
        <v>139879</v>
      </c>
      <c r="G12" s="166">
        <v>285732</v>
      </c>
      <c r="H12" s="166">
        <v>472</v>
      </c>
      <c r="I12" s="166">
        <v>250</v>
      </c>
      <c r="J12" s="168">
        <v>2.5268433357132913E-3</v>
      </c>
    </row>
    <row r="13" spans="1:11" ht="12.75" customHeight="1">
      <c r="A13" s="165" t="s">
        <v>59</v>
      </c>
      <c r="B13" s="166">
        <v>124826</v>
      </c>
      <c r="C13" s="166">
        <v>127359</v>
      </c>
      <c r="D13" s="166">
        <v>252185</v>
      </c>
      <c r="E13" s="167">
        <v>124492</v>
      </c>
      <c r="F13" s="167">
        <v>127005</v>
      </c>
      <c r="G13" s="166">
        <v>251497</v>
      </c>
      <c r="H13" s="166">
        <v>334</v>
      </c>
      <c r="I13" s="166">
        <v>354</v>
      </c>
      <c r="J13" s="168">
        <v>2.735619112752774E-3</v>
      </c>
    </row>
    <row r="14" spans="1:11" ht="12.75" customHeight="1">
      <c r="A14" s="165" t="s">
        <v>60</v>
      </c>
      <c r="B14" s="166">
        <v>120975</v>
      </c>
      <c r="C14" s="166">
        <v>122414</v>
      </c>
      <c r="D14" s="166">
        <v>243389</v>
      </c>
      <c r="E14" s="167">
        <v>120862</v>
      </c>
      <c r="F14" s="167">
        <v>122237</v>
      </c>
      <c r="G14" s="166">
        <v>243099</v>
      </c>
      <c r="H14" s="166">
        <v>113</v>
      </c>
      <c r="I14" s="166">
        <v>177</v>
      </c>
      <c r="J14" s="168">
        <v>1.1929296294925784E-3</v>
      </c>
    </row>
    <row r="15" spans="1:11" ht="12.75" customHeight="1">
      <c r="A15" s="165" t="s">
        <v>61</v>
      </c>
      <c r="B15" s="166">
        <v>74894</v>
      </c>
      <c r="C15" s="166">
        <v>73141</v>
      </c>
      <c r="D15" s="166">
        <v>148035</v>
      </c>
      <c r="E15" s="167">
        <v>73533</v>
      </c>
      <c r="F15" s="167">
        <v>71792</v>
      </c>
      <c r="G15" s="166">
        <v>145325</v>
      </c>
      <c r="H15" s="166">
        <v>1361</v>
      </c>
      <c r="I15" s="166">
        <v>1349</v>
      </c>
      <c r="J15" s="168">
        <v>1.8647858248752813E-2</v>
      </c>
    </row>
    <row r="16" spans="1:11" ht="12.75" customHeight="1">
      <c r="A16" s="165" t="s">
        <v>62</v>
      </c>
      <c r="B16" s="166">
        <v>22463</v>
      </c>
      <c r="C16" s="166">
        <v>15744</v>
      </c>
      <c r="D16" s="166">
        <v>38207</v>
      </c>
      <c r="E16" s="167">
        <v>22118</v>
      </c>
      <c r="F16" s="167">
        <v>15441</v>
      </c>
      <c r="G16" s="166">
        <v>37559</v>
      </c>
      <c r="H16" s="166">
        <v>345</v>
      </c>
      <c r="I16" s="166">
        <v>303</v>
      </c>
      <c r="J16" s="168">
        <v>1.7252855507335019E-2</v>
      </c>
    </row>
    <row r="17" spans="1:11" ht="12.75" customHeight="1">
      <c r="A17" s="165" t="s">
        <v>63</v>
      </c>
      <c r="B17" s="166">
        <v>3535</v>
      </c>
      <c r="C17" s="166">
        <v>1684</v>
      </c>
      <c r="D17" s="166">
        <v>5219</v>
      </c>
      <c r="E17" s="169">
        <v>3388</v>
      </c>
      <c r="F17" s="169">
        <v>1600</v>
      </c>
      <c r="G17" s="166">
        <v>4988</v>
      </c>
      <c r="H17" s="166">
        <v>147</v>
      </c>
      <c r="I17" s="166">
        <v>84</v>
      </c>
      <c r="J17" s="168">
        <v>4.6311146752205268E-2</v>
      </c>
    </row>
    <row r="18" spans="1:11" ht="12.75" customHeight="1">
      <c r="A18" s="165" t="s">
        <v>64</v>
      </c>
      <c r="B18" s="166">
        <v>0</v>
      </c>
      <c r="C18" s="166">
        <v>0</v>
      </c>
      <c r="D18" s="166">
        <v>0</v>
      </c>
      <c r="E18" s="169">
        <v>0</v>
      </c>
      <c r="F18" s="169">
        <v>0</v>
      </c>
      <c r="G18" s="166">
        <v>0</v>
      </c>
      <c r="H18" s="166">
        <v>0</v>
      </c>
      <c r="I18" s="166">
        <v>0</v>
      </c>
      <c r="J18" s="168">
        <v>0</v>
      </c>
    </row>
    <row r="19" spans="1:11" ht="26.25" customHeight="1">
      <c r="A19" s="411" t="s">
        <v>65</v>
      </c>
      <c r="B19" s="412">
        <v>866557</v>
      </c>
      <c r="C19" s="412">
        <v>825811</v>
      </c>
      <c r="D19" s="412">
        <v>1692368</v>
      </c>
      <c r="E19" s="412">
        <v>865499</v>
      </c>
      <c r="F19" s="412">
        <v>824890</v>
      </c>
      <c r="G19" s="412">
        <v>1690389</v>
      </c>
      <c r="H19" s="412">
        <v>1058</v>
      </c>
      <c r="I19" s="412">
        <v>921</v>
      </c>
      <c r="J19" s="413">
        <v>1.1707364399555775E-3</v>
      </c>
    </row>
    <row r="20" spans="1:11" ht="12.75" customHeight="1">
      <c r="A20" s="23" t="s">
        <v>66</v>
      </c>
    </row>
    <row r="21" spans="1:11" ht="12.75" customHeight="1"/>
    <row r="22" spans="1:11" ht="12.75" customHeight="1"/>
    <row r="23" spans="1:11" ht="12.75" customHeight="1">
      <c r="A23" s="605" t="s">
        <v>1166</v>
      </c>
    </row>
    <row r="24" spans="1:11" ht="12.75" customHeight="1">
      <c r="A24" s="22" t="s">
        <v>1167</v>
      </c>
      <c r="K24" s="86"/>
    </row>
    <row r="25" spans="1:11" ht="12.75" customHeight="1" thickBot="1"/>
    <row r="26" spans="1:11" ht="12.75" customHeight="1">
      <c r="A26" s="59"/>
      <c r="B26" s="60"/>
      <c r="C26" s="60"/>
      <c r="D26" s="60"/>
      <c r="E26" s="60"/>
      <c r="F26" s="60"/>
      <c r="G26" s="60"/>
      <c r="H26" s="60"/>
      <c r="I26" s="60"/>
      <c r="J26" s="61"/>
    </row>
    <row r="27" spans="1:11" ht="12.75" customHeight="1">
      <c r="A27" s="62"/>
      <c r="B27" s="58"/>
      <c r="C27" s="58"/>
      <c r="D27" s="58"/>
      <c r="E27" s="58"/>
      <c r="F27" s="58"/>
      <c r="G27" s="58"/>
      <c r="H27" s="58"/>
      <c r="I27" s="58"/>
      <c r="J27" s="63"/>
      <c r="K27" s="96"/>
    </row>
    <row r="28" spans="1:11" ht="12.75" customHeight="1">
      <c r="A28" s="62"/>
      <c r="B28" s="58"/>
      <c r="C28" s="58"/>
      <c r="D28" s="58"/>
      <c r="E28" s="58"/>
      <c r="F28" s="58"/>
      <c r="G28" s="58"/>
      <c r="H28" s="58"/>
      <c r="I28" s="58"/>
      <c r="J28" s="63"/>
      <c r="K28" s="96"/>
    </row>
    <row r="29" spans="1:11" ht="12.75" customHeight="1">
      <c r="A29" s="62"/>
      <c r="B29" s="58"/>
      <c r="C29" s="58"/>
      <c r="D29" s="58"/>
      <c r="E29" s="58"/>
      <c r="F29" s="58"/>
      <c r="G29" s="58"/>
      <c r="H29" s="58"/>
      <c r="I29" s="58"/>
      <c r="J29" s="63"/>
      <c r="K29" s="96"/>
    </row>
    <row r="30" spans="1:11" ht="12.75" customHeight="1">
      <c r="A30" s="62"/>
      <c r="B30" s="58"/>
      <c r="C30" s="58"/>
      <c r="D30" s="58"/>
      <c r="E30" s="58"/>
      <c r="F30" s="58"/>
      <c r="G30" s="58"/>
      <c r="H30" s="58"/>
      <c r="I30" s="58"/>
      <c r="J30" s="63"/>
      <c r="K30" s="86"/>
    </row>
    <row r="31" spans="1:11" ht="12.75" customHeight="1">
      <c r="A31" s="62"/>
      <c r="B31" s="58"/>
      <c r="C31" s="58"/>
      <c r="D31" s="58"/>
      <c r="E31" s="58"/>
      <c r="F31" s="58"/>
      <c r="G31" s="58"/>
      <c r="H31" s="58"/>
      <c r="I31" s="58"/>
      <c r="J31" s="63"/>
      <c r="K31" s="86"/>
    </row>
    <row r="32" spans="1:11" ht="12.75" customHeight="1">
      <c r="A32" s="62"/>
      <c r="B32" s="58"/>
      <c r="C32" s="58"/>
      <c r="D32" s="58"/>
      <c r="E32" s="58"/>
      <c r="F32" s="58"/>
      <c r="G32" s="58"/>
      <c r="H32" s="58"/>
      <c r="I32" s="58"/>
      <c r="J32" s="63"/>
    </row>
    <row r="33" spans="1:10" ht="12.75" customHeight="1">
      <c r="A33" s="62"/>
      <c r="B33" s="58"/>
      <c r="C33" s="58"/>
      <c r="D33" s="58"/>
      <c r="E33" s="58"/>
      <c r="F33" s="58"/>
      <c r="G33" s="58"/>
      <c r="H33" s="58"/>
      <c r="I33" s="58"/>
      <c r="J33" s="63"/>
    </row>
    <row r="34" spans="1:10" ht="12.75" customHeight="1">
      <c r="A34" s="62"/>
      <c r="B34" s="58"/>
      <c r="C34" s="58"/>
      <c r="D34" s="58"/>
      <c r="E34" s="58"/>
      <c r="F34" s="58"/>
      <c r="G34" s="58"/>
      <c r="H34" s="58"/>
      <c r="I34" s="58"/>
      <c r="J34" s="63"/>
    </row>
    <row r="35" spans="1:10" ht="12.75" customHeight="1">
      <c r="A35" s="62"/>
      <c r="B35" s="58"/>
      <c r="C35" s="58"/>
      <c r="D35" s="58"/>
      <c r="E35" s="58"/>
      <c r="F35" s="58"/>
      <c r="G35" s="58"/>
      <c r="H35" s="58"/>
      <c r="I35" s="58"/>
      <c r="J35" s="63"/>
    </row>
    <row r="36" spans="1:10" ht="12.75" customHeight="1">
      <c r="A36" s="62"/>
      <c r="B36" s="58"/>
      <c r="C36" s="58"/>
      <c r="D36" s="58"/>
      <c r="E36" s="58"/>
      <c r="F36" s="58"/>
      <c r="G36" s="58"/>
      <c r="H36" s="58"/>
      <c r="I36" s="58"/>
      <c r="J36" s="63"/>
    </row>
    <row r="37" spans="1:10" ht="12.75" customHeight="1">
      <c r="A37" s="62"/>
      <c r="B37" s="58"/>
      <c r="C37" s="58"/>
      <c r="D37" s="58"/>
      <c r="E37" s="58"/>
      <c r="F37" s="58"/>
      <c r="G37" s="58"/>
      <c r="H37" s="58"/>
      <c r="I37" s="58"/>
      <c r="J37" s="63"/>
    </row>
    <row r="38" spans="1:10" ht="12.75" customHeight="1">
      <c r="A38" s="62"/>
      <c r="B38" s="58"/>
      <c r="C38" s="58"/>
      <c r="D38" s="58"/>
      <c r="E38" s="58"/>
      <c r="F38" s="58"/>
      <c r="G38" s="58"/>
      <c r="H38" s="58"/>
      <c r="I38" s="58"/>
      <c r="J38" s="63"/>
    </row>
    <row r="39" spans="1:10" ht="12.75" customHeight="1">
      <c r="A39" s="62"/>
      <c r="B39" s="58"/>
      <c r="C39" s="58"/>
      <c r="D39" s="58"/>
      <c r="E39" s="58"/>
      <c r="F39" s="58"/>
      <c r="G39" s="58"/>
      <c r="H39" s="58"/>
      <c r="I39" s="58"/>
      <c r="J39" s="63"/>
    </row>
    <row r="40" spans="1:10" ht="12.75" customHeight="1">
      <c r="A40" s="62"/>
      <c r="B40" s="58"/>
      <c r="C40" s="58"/>
      <c r="D40" s="58"/>
      <c r="E40" s="58"/>
      <c r="F40" s="58"/>
      <c r="G40" s="58"/>
      <c r="H40" s="58"/>
      <c r="I40" s="58"/>
      <c r="J40" s="63"/>
    </row>
    <row r="41" spans="1:10" ht="12.75" customHeight="1">
      <c r="A41" s="62"/>
      <c r="B41" s="58"/>
      <c r="C41" s="58"/>
      <c r="D41" s="58"/>
      <c r="E41" s="58"/>
      <c r="F41" s="58"/>
      <c r="G41" s="58"/>
      <c r="H41" s="58"/>
      <c r="I41" s="58"/>
      <c r="J41" s="63"/>
    </row>
    <row r="42" spans="1:10" ht="12.75" customHeight="1">
      <c r="A42" s="62"/>
      <c r="B42" s="58"/>
      <c r="C42" s="58"/>
      <c r="D42" s="58"/>
      <c r="E42" s="58"/>
      <c r="F42" s="58"/>
      <c r="G42" s="58"/>
      <c r="H42" s="58"/>
      <c r="I42" s="58"/>
      <c r="J42" s="63"/>
    </row>
    <row r="43" spans="1:10" ht="12.75" customHeight="1">
      <c r="A43" s="62"/>
      <c r="B43" s="58"/>
      <c r="C43" s="58"/>
      <c r="D43" s="58"/>
      <c r="E43" s="58"/>
      <c r="F43" s="58"/>
      <c r="G43" s="58"/>
      <c r="H43" s="58"/>
      <c r="I43" s="58"/>
      <c r="J43" s="63"/>
    </row>
    <row r="44" spans="1:10" ht="12.75" customHeight="1">
      <c r="A44" s="62"/>
      <c r="B44" s="58"/>
      <c r="C44" s="58"/>
      <c r="D44" s="58"/>
      <c r="E44" s="58"/>
      <c r="F44" s="58"/>
      <c r="G44" s="58"/>
      <c r="H44" s="58"/>
      <c r="I44" s="58"/>
      <c r="J44" s="63"/>
    </row>
    <row r="45" spans="1:10" ht="12.75" customHeight="1">
      <c r="A45" s="62"/>
      <c r="B45" s="58"/>
      <c r="C45" s="58"/>
      <c r="D45" s="58"/>
      <c r="E45" s="58"/>
      <c r="F45" s="58"/>
      <c r="G45" s="58"/>
      <c r="H45" s="58"/>
      <c r="I45" s="58"/>
      <c r="J45" s="63"/>
    </row>
    <row r="46" spans="1:10" ht="12.75" customHeight="1">
      <c r="A46" s="62"/>
      <c r="B46" s="58"/>
      <c r="C46" s="58"/>
      <c r="D46" s="58"/>
      <c r="E46" s="58"/>
      <c r="F46" s="58"/>
      <c r="G46" s="58"/>
      <c r="H46" s="58"/>
      <c r="I46" s="58"/>
      <c r="J46" s="63"/>
    </row>
    <row r="47" spans="1:10" ht="12.75" customHeight="1">
      <c r="A47" s="62"/>
      <c r="B47" s="58"/>
      <c r="C47" s="58"/>
      <c r="D47" s="58"/>
      <c r="E47" s="58"/>
      <c r="F47" s="58"/>
      <c r="G47" s="58"/>
      <c r="H47" s="58"/>
      <c r="I47" s="58"/>
      <c r="J47" s="63"/>
    </row>
    <row r="48" spans="1:10" ht="12.75" customHeight="1">
      <c r="A48" s="62"/>
      <c r="B48" s="58"/>
      <c r="C48" s="58"/>
      <c r="D48" s="58"/>
      <c r="E48" s="58"/>
      <c r="F48" s="58"/>
      <c r="G48" s="58"/>
      <c r="H48" s="58"/>
      <c r="I48" s="58"/>
      <c r="J48" s="63"/>
    </row>
    <row r="49" spans="1:10" ht="12.75" customHeight="1">
      <c r="A49" s="62"/>
      <c r="B49" s="58"/>
      <c r="C49" s="58"/>
      <c r="D49" s="58"/>
      <c r="E49" s="58"/>
      <c r="F49" s="58"/>
      <c r="G49" s="58"/>
      <c r="H49" s="58"/>
      <c r="I49" s="58"/>
      <c r="J49" s="63"/>
    </row>
    <row r="50" spans="1:10" ht="12.75" customHeight="1">
      <c r="A50" s="62"/>
      <c r="B50" s="58"/>
      <c r="C50" s="58"/>
      <c r="D50" s="58"/>
      <c r="E50" s="58"/>
      <c r="F50" s="58"/>
      <c r="G50" s="58"/>
      <c r="H50" s="58"/>
      <c r="I50" s="58"/>
      <c r="J50" s="63"/>
    </row>
    <row r="51" spans="1:10" ht="12.75" customHeight="1">
      <c r="A51" s="62"/>
      <c r="B51" s="58"/>
      <c r="C51" s="58"/>
      <c r="D51" s="58"/>
      <c r="E51" s="58"/>
      <c r="F51" s="58"/>
      <c r="G51" s="58"/>
      <c r="H51" s="58"/>
      <c r="I51" s="58"/>
      <c r="J51" s="63"/>
    </row>
    <row r="52" spans="1:10" ht="12.75" customHeight="1">
      <c r="A52" s="62"/>
      <c r="B52" s="58"/>
      <c r="C52" s="58"/>
      <c r="D52" s="58"/>
      <c r="E52" s="58"/>
      <c r="F52" s="58"/>
      <c r="G52" s="58"/>
      <c r="H52" s="58"/>
      <c r="I52" s="58"/>
      <c r="J52" s="63"/>
    </row>
    <row r="53" spans="1:10" ht="12.75" customHeight="1">
      <c r="A53" s="62"/>
      <c r="B53" s="58"/>
      <c r="C53" s="58"/>
      <c r="D53" s="58"/>
      <c r="E53" s="58"/>
      <c r="F53" s="58"/>
      <c r="G53" s="58"/>
      <c r="H53" s="58"/>
      <c r="I53" s="58"/>
      <c r="J53" s="63"/>
    </row>
    <row r="54" spans="1:10" ht="12.75" customHeight="1">
      <c r="A54" s="62"/>
      <c r="B54" s="58"/>
      <c r="C54" s="58"/>
      <c r="D54" s="58"/>
      <c r="E54" s="58"/>
      <c r="F54" s="58"/>
      <c r="G54" s="58"/>
      <c r="H54" s="58"/>
      <c r="I54" s="58"/>
      <c r="J54" s="63"/>
    </row>
    <row r="55" spans="1:10" ht="12.75" customHeight="1">
      <c r="A55" s="62"/>
      <c r="B55" s="58"/>
      <c r="C55" s="58"/>
      <c r="D55" s="58"/>
      <c r="E55" s="58"/>
      <c r="F55" s="58"/>
      <c r="G55" s="58"/>
      <c r="H55" s="58"/>
      <c r="I55" s="58"/>
      <c r="J55" s="63"/>
    </row>
    <row r="56" spans="1:10" ht="12.75" customHeight="1">
      <c r="A56" s="62"/>
      <c r="B56" s="58"/>
      <c r="C56" s="58"/>
      <c r="D56" s="58"/>
      <c r="E56" s="58"/>
      <c r="F56" s="58"/>
      <c r="G56" s="58"/>
      <c r="H56" s="58"/>
      <c r="I56" s="58"/>
      <c r="J56" s="63"/>
    </row>
    <row r="57" spans="1:10" ht="12.75" customHeight="1">
      <c r="A57" s="62"/>
      <c r="B57" s="58"/>
      <c r="C57" s="58"/>
      <c r="D57" s="58"/>
      <c r="E57" s="58"/>
      <c r="F57" s="58"/>
      <c r="G57" s="58"/>
      <c r="H57" s="58"/>
      <c r="I57" s="58"/>
      <c r="J57" s="63"/>
    </row>
    <row r="58" spans="1:10" ht="12.75" customHeight="1">
      <c r="A58" s="62"/>
      <c r="B58" s="58"/>
      <c r="C58" s="58"/>
      <c r="D58" s="58"/>
      <c r="E58" s="58"/>
      <c r="F58" s="58"/>
      <c r="G58" s="58"/>
      <c r="H58" s="58"/>
      <c r="I58" s="58"/>
      <c r="J58" s="63"/>
    </row>
    <row r="59" spans="1:10" ht="12.75" customHeight="1">
      <c r="A59" s="62"/>
      <c r="B59" s="58"/>
      <c r="C59" s="58"/>
      <c r="D59" s="58"/>
      <c r="E59" s="58"/>
      <c r="F59" s="58"/>
      <c r="G59" s="58"/>
      <c r="H59" s="58"/>
      <c r="I59" s="58"/>
      <c r="J59" s="63"/>
    </row>
    <row r="60" spans="1:10" ht="12.75" customHeight="1">
      <c r="A60" s="62"/>
      <c r="B60" s="58"/>
      <c r="C60" s="58"/>
      <c r="D60" s="58"/>
      <c r="E60" s="58"/>
      <c r="F60" s="58"/>
      <c r="G60" s="58"/>
      <c r="H60" s="58"/>
      <c r="I60" s="58"/>
      <c r="J60" s="63"/>
    </row>
    <row r="61" spans="1:10" ht="12.75" customHeight="1">
      <c r="A61" s="62"/>
      <c r="B61" s="58"/>
      <c r="C61" s="58"/>
      <c r="D61" s="58"/>
      <c r="E61" s="58"/>
      <c r="F61" s="58"/>
      <c r="G61" s="58"/>
      <c r="H61" s="58"/>
      <c r="I61" s="58"/>
      <c r="J61" s="63"/>
    </row>
    <row r="62" spans="1:10" ht="12.75" customHeight="1">
      <c r="A62" s="62"/>
      <c r="B62" s="58"/>
      <c r="C62" s="58"/>
      <c r="D62" s="58"/>
      <c r="E62" s="58"/>
      <c r="F62" s="58"/>
      <c r="G62" s="58"/>
      <c r="H62" s="58"/>
      <c r="I62" s="58"/>
      <c r="J62" s="63"/>
    </row>
    <row r="63" spans="1:10" ht="12.75" customHeight="1">
      <c r="A63" s="62"/>
      <c r="B63" s="58"/>
      <c r="C63" s="58"/>
      <c r="D63" s="58"/>
      <c r="E63" s="58"/>
      <c r="F63" s="58"/>
      <c r="G63" s="58"/>
      <c r="H63" s="58"/>
      <c r="I63" s="58"/>
      <c r="J63" s="63"/>
    </row>
    <row r="64" spans="1:10" ht="12.75" customHeight="1">
      <c r="A64" s="62"/>
      <c r="B64" s="58"/>
      <c r="C64" s="58"/>
      <c r="D64" s="58"/>
      <c r="E64" s="58"/>
      <c r="F64" s="58"/>
      <c r="G64" s="58"/>
      <c r="H64" s="58"/>
      <c r="I64" s="58"/>
      <c r="J64" s="63"/>
    </row>
    <row r="65" spans="1:10" ht="12.75" customHeight="1">
      <c r="A65" s="62"/>
      <c r="B65" s="58"/>
      <c r="C65" s="58"/>
      <c r="D65" s="58"/>
      <c r="E65" s="58"/>
      <c r="F65" s="58"/>
      <c r="G65" s="58"/>
      <c r="H65" s="58"/>
      <c r="I65" s="58"/>
      <c r="J65" s="63"/>
    </row>
    <row r="66" spans="1:10" ht="12.75" customHeight="1" thickBot="1">
      <c r="A66" s="64"/>
      <c r="B66" s="65"/>
      <c r="C66" s="65"/>
      <c r="D66" s="65"/>
      <c r="E66" s="65"/>
      <c r="F66" s="65"/>
      <c r="G66" s="65"/>
      <c r="H66" s="65"/>
      <c r="I66" s="65"/>
      <c r="J66" s="66"/>
    </row>
    <row r="67" spans="1:10" ht="12.75" customHeight="1">
      <c r="A67" s="23" t="s">
        <v>66</v>
      </c>
    </row>
    <row r="68" spans="1:10" ht="12.75" customHeight="1"/>
    <row r="69" spans="1:10" ht="12.75" customHeight="1"/>
    <row r="70" spans="1:10" ht="12.75" customHeight="1"/>
    <row r="71" spans="1:10" ht="12.75" customHeight="1">
      <c r="A71" s="82" t="s">
        <v>399</v>
      </c>
    </row>
    <row r="72" spans="1:10" ht="12.75" customHeight="1"/>
    <row r="73" spans="1:10" ht="12.75" customHeight="1"/>
    <row r="74" spans="1:10" ht="12.75" customHeight="1"/>
    <row r="75" spans="1:10" ht="12.75" customHeight="1"/>
    <row r="76" spans="1:10" ht="12.75" customHeight="1">
      <c r="J76" s="24" t="s">
        <v>67</v>
      </c>
    </row>
    <row r="77" spans="1:10" ht="12.75" customHeight="1"/>
    <row r="78" spans="1:10" ht="12.75" customHeight="1"/>
    <row r="79" spans="1:10" ht="12.75" customHeight="1"/>
    <row r="80" spans="1:10" ht="12.75" customHeight="1"/>
    <row r="81" ht="12.75" customHeight="1"/>
    <row r="82" ht="12.75" customHeight="1"/>
    <row r="83" ht="12.75" customHeight="1"/>
  </sheetData>
  <mergeCells count="2">
    <mergeCell ref="H5:J5"/>
    <mergeCell ref="H6:I6"/>
  </mergeCells>
  <hyperlinks>
    <hyperlink ref="A71" location="'2 Sadržaj'!A1" display="Sadržaj / Contents"/>
  </hyperlinks>
  <pageMargins left="0.7" right="0.7" top="0.75" bottom="0.75" header="0.3" footer="0.3"/>
  <pageSetup paperSize="9"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N52"/>
  <sheetViews>
    <sheetView showGridLines="0" zoomScaleNormal="100" workbookViewId="0"/>
  </sheetViews>
  <sheetFormatPr defaultRowHeight="15"/>
  <cols>
    <col min="1" max="2" width="7.5703125" customWidth="1"/>
    <col min="3" max="3" width="10" bestFit="1" customWidth="1"/>
    <col min="4" max="4" width="7.85546875" bestFit="1" customWidth="1"/>
    <col min="5" max="5" width="10" bestFit="1" customWidth="1"/>
    <col min="7" max="8" width="8.7109375" bestFit="1" customWidth="1"/>
    <col min="9" max="9" width="8" customWidth="1"/>
    <col min="10" max="10" width="8.7109375" bestFit="1" customWidth="1"/>
    <col min="11" max="11" width="8" customWidth="1"/>
    <col min="12" max="12" width="7.5703125" customWidth="1"/>
    <col min="13" max="13" width="10.28515625" customWidth="1"/>
  </cols>
  <sheetData>
    <row r="1" spans="1:14" ht="12.75" customHeight="1">
      <c r="A1" s="606" t="s">
        <v>929</v>
      </c>
      <c r="M1" s="404" t="str">
        <f>Naslovnica!A20</f>
        <v>Svibanj 2014.</v>
      </c>
    </row>
    <row r="2" spans="1:14" ht="12.75" customHeight="1">
      <c r="A2" s="25" t="s">
        <v>68</v>
      </c>
      <c r="M2" s="19" t="str">
        <f>Naslovnica!A24</f>
        <v>May 2014</v>
      </c>
    </row>
    <row r="3" spans="1:14" ht="12.75" customHeight="1"/>
    <row r="4" spans="1:14" ht="12.75" customHeight="1">
      <c r="J4" s="694" t="s">
        <v>83</v>
      </c>
      <c r="K4" s="694"/>
      <c r="L4" s="694"/>
      <c r="M4" s="694"/>
    </row>
    <row r="5" spans="1:14" ht="24.75" customHeight="1">
      <c r="A5" s="414"/>
      <c r="B5" s="414"/>
      <c r="C5" s="697" t="s">
        <v>69</v>
      </c>
      <c r="D5" s="697"/>
      <c r="E5" s="697"/>
      <c r="F5" s="696" t="s">
        <v>872</v>
      </c>
      <c r="G5" s="696" t="s">
        <v>70</v>
      </c>
      <c r="H5" s="697" t="s">
        <v>71</v>
      </c>
      <c r="I5" s="697"/>
      <c r="J5" s="697"/>
      <c r="K5" s="696" t="s">
        <v>72</v>
      </c>
      <c r="L5" s="696" t="s">
        <v>73</v>
      </c>
      <c r="M5" s="696" t="s">
        <v>74</v>
      </c>
    </row>
    <row r="6" spans="1:14" ht="81" customHeight="1">
      <c r="A6" s="696" t="s">
        <v>75</v>
      </c>
      <c r="B6" s="696"/>
      <c r="C6" s="415" t="s">
        <v>873</v>
      </c>
      <c r="D6" s="415" t="s">
        <v>76</v>
      </c>
      <c r="E6" s="415" t="s">
        <v>74</v>
      </c>
      <c r="F6" s="696"/>
      <c r="G6" s="696"/>
      <c r="H6" s="415" t="s">
        <v>77</v>
      </c>
      <c r="I6" s="415" t="s">
        <v>78</v>
      </c>
      <c r="J6" s="415" t="s">
        <v>74</v>
      </c>
      <c r="K6" s="696"/>
      <c r="L6" s="696"/>
      <c r="M6" s="696"/>
    </row>
    <row r="7" spans="1:14" ht="19.5" customHeight="1">
      <c r="A7" s="170" t="str">
        <f>Naslovnica!A20</f>
        <v>Svibanj 2014.</v>
      </c>
      <c r="B7" s="171" t="str">
        <f>Naslovnica!A24</f>
        <v>May 2014</v>
      </c>
      <c r="C7" s="172">
        <v>393723.46132</v>
      </c>
      <c r="D7" s="172">
        <v>57.292999999999999</v>
      </c>
      <c r="E7" s="172">
        <v>393780.75432000001</v>
      </c>
      <c r="F7" s="172">
        <v>1775.8017399999999</v>
      </c>
      <c r="G7" s="172">
        <v>18114.516820000001</v>
      </c>
      <c r="H7" s="172">
        <v>13695.64748</v>
      </c>
      <c r="I7" s="172">
        <v>290.56978999999995</v>
      </c>
      <c r="J7" s="172">
        <v>13986.217269999999</v>
      </c>
      <c r="K7" s="173">
        <v>0</v>
      </c>
      <c r="L7" s="172">
        <v>3419.8487200000004</v>
      </c>
      <c r="M7" s="172">
        <v>431077.13887000002</v>
      </c>
      <c r="N7" s="96"/>
    </row>
    <row r="8" spans="1:14" ht="19.5" customHeight="1">
      <c r="A8" s="174" t="str">
        <f>'4 Tablica 2 - Graf 2'!F5</f>
        <v>Travanj 2014.</v>
      </c>
      <c r="B8" s="175" t="str">
        <f>'4 Tablica 2 - Graf 2'!F6</f>
        <v>April 2014</v>
      </c>
      <c r="C8" s="172">
        <v>391900.88793999999</v>
      </c>
      <c r="D8" s="172">
        <v>178.7749</v>
      </c>
      <c r="E8" s="172">
        <v>392079.66283999995</v>
      </c>
      <c r="F8" s="172">
        <v>3034.27441</v>
      </c>
      <c r="G8" s="172">
        <v>24506.312080000003</v>
      </c>
      <c r="H8" s="172">
        <v>30414.469540000002</v>
      </c>
      <c r="I8" s="172">
        <v>311.86515000000003</v>
      </c>
      <c r="J8" s="172">
        <v>30726.33469</v>
      </c>
      <c r="K8" s="173">
        <v>0</v>
      </c>
      <c r="L8" s="172">
        <v>714.16260999999997</v>
      </c>
      <c r="M8" s="172">
        <v>451060.74663000001</v>
      </c>
      <c r="N8" s="96"/>
    </row>
    <row r="9" spans="1:14" ht="17.25" customHeight="1">
      <c r="A9" s="692" t="s">
        <v>79</v>
      </c>
      <c r="B9" s="692"/>
      <c r="C9" s="176">
        <v>4.6505977304115015E-3</v>
      </c>
      <c r="D9" s="176">
        <v>-0.67952436276009665</v>
      </c>
      <c r="E9" s="176">
        <v>4.338637377104263E-3</v>
      </c>
      <c r="F9" s="176">
        <v>-0.41475242511108285</v>
      </c>
      <c r="G9" s="176">
        <v>-0.26082240522907768</v>
      </c>
      <c r="H9" s="176">
        <v>-0.54969961050979421</v>
      </c>
      <c r="I9" s="176">
        <v>-6.8283872051750807E-2</v>
      </c>
      <c r="J9" s="176">
        <v>-0.54481335274422227</v>
      </c>
      <c r="K9" s="177" t="s">
        <v>1131</v>
      </c>
      <c r="L9" s="176">
        <v>3.7886135063833719</v>
      </c>
      <c r="M9" s="176">
        <v>-4.4303584183068609E-2</v>
      </c>
      <c r="N9" s="86"/>
    </row>
    <row r="10" spans="1:14" ht="39" customHeight="1">
      <c r="A10" s="692" t="s">
        <v>80</v>
      </c>
      <c r="B10" s="692"/>
      <c r="C10" s="172">
        <v>391549.30830999993</v>
      </c>
      <c r="D10" s="172">
        <v>5241.6391199999998</v>
      </c>
      <c r="E10" s="172">
        <v>396790.94742999994</v>
      </c>
      <c r="F10" s="172">
        <v>6668.0645500000001</v>
      </c>
      <c r="G10" s="172">
        <v>42798.221229999996</v>
      </c>
      <c r="H10" s="172">
        <v>21345.545880000001</v>
      </c>
      <c r="I10" s="172">
        <v>324.90088000000003</v>
      </c>
      <c r="J10" s="172">
        <v>21670.446760000003</v>
      </c>
      <c r="K10" s="173">
        <v>0</v>
      </c>
      <c r="L10" s="172">
        <v>351.88828999999998</v>
      </c>
      <c r="M10" s="172">
        <v>468279.56825999997</v>
      </c>
    </row>
    <row r="11" spans="1:14" ht="29.25" customHeight="1">
      <c r="A11" s="692" t="s">
        <v>81</v>
      </c>
      <c r="B11" s="692"/>
      <c r="C11" s="176">
        <v>5.5526927614407452E-3</v>
      </c>
      <c r="D11" s="176">
        <v>-0.98906964049062585</v>
      </c>
      <c r="E11" s="176">
        <v>-7.5863452266157847E-3</v>
      </c>
      <c r="F11" s="176">
        <v>-0.73368558047327248</v>
      </c>
      <c r="G11" s="176">
        <v>-0.57674603524638113</v>
      </c>
      <c r="H11" s="176">
        <v>-0.35838382597503293</v>
      </c>
      <c r="I11" s="176">
        <v>-0.10566634968794197</v>
      </c>
      <c r="J11" s="176">
        <v>-0.35459488099635295</v>
      </c>
      <c r="K11" s="173" t="s">
        <v>1131</v>
      </c>
      <c r="L11" s="176">
        <v>8.7185635816412095</v>
      </c>
      <c r="M11" s="176">
        <v>-7.9444912636769727E-2</v>
      </c>
    </row>
    <row r="12" spans="1:14" ht="34.5" customHeight="1">
      <c r="A12" s="693" t="s">
        <v>82</v>
      </c>
      <c r="B12" s="693"/>
      <c r="C12" s="416">
        <v>2006169.2163200001</v>
      </c>
      <c r="D12" s="416">
        <v>1182.6515999999999</v>
      </c>
      <c r="E12" s="416">
        <v>2007351.8679200003</v>
      </c>
      <c r="F12" s="416">
        <v>18314.305530000001</v>
      </c>
      <c r="G12" s="416">
        <v>172813.75135000001</v>
      </c>
      <c r="H12" s="416">
        <v>105914.40086000001</v>
      </c>
      <c r="I12" s="416">
        <v>1929.43605</v>
      </c>
      <c r="J12" s="416">
        <v>107843.83691</v>
      </c>
      <c r="K12" s="417">
        <v>0</v>
      </c>
      <c r="L12" s="416">
        <v>6362.4271700000008</v>
      </c>
      <c r="M12" s="416">
        <v>2312686.1888800003</v>
      </c>
    </row>
    <row r="13" spans="1:14" ht="12.75" customHeight="1">
      <c r="A13" s="695" t="s">
        <v>84</v>
      </c>
      <c r="B13" s="695"/>
      <c r="C13" s="695"/>
    </row>
    <row r="14" spans="1:14" ht="12.75" customHeight="1">
      <c r="A14" s="698" t="s">
        <v>85</v>
      </c>
      <c r="B14" s="698"/>
      <c r="C14" s="698"/>
    </row>
    <row r="15" spans="1:14" ht="12.75" customHeight="1"/>
    <row r="16" spans="1:14" ht="12.75" customHeight="1">
      <c r="A16" s="606" t="s">
        <v>394</v>
      </c>
      <c r="M16" s="14" t="str">
        <f>Naslovnica!A20</f>
        <v>Svibanj 2014.</v>
      </c>
    </row>
    <row r="17" spans="1:14" ht="12.75" customHeight="1">
      <c r="A17" s="26" t="s">
        <v>17</v>
      </c>
      <c r="M17" s="19" t="str">
        <f>Naslovnica!A24</f>
        <v>May 2014</v>
      </c>
    </row>
    <row r="18" spans="1:14" ht="12.75" customHeight="1"/>
    <row r="19" spans="1:14" ht="12.75" customHeight="1">
      <c r="J19" s="694" t="s">
        <v>83</v>
      </c>
      <c r="K19" s="694"/>
      <c r="L19" s="694"/>
      <c r="M19" s="694"/>
    </row>
    <row r="20" spans="1:14" ht="21" customHeight="1">
      <c r="A20" s="696" t="s">
        <v>86</v>
      </c>
      <c r="B20" s="699"/>
      <c r="C20" s="697" t="s">
        <v>87</v>
      </c>
      <c r="D20" s="697"/>
      <c r="E20" s="697"/>
      <c r="F20" s="697" t="s">
        <v>88</v>
      </c>
      <c r="G20" s="697"/>
      <c r="H20" s="697"/>
      <c r="I20" s="696" t="s">
        <v>89</v>
      </c>
      <c r="J20" s="696" t="s">
        <v>90</v>
      </c>
      <c r="K20" s="696" t="s">
        <v>91</v>
      </c>
      <c r="L20" s="700" t="s">
        <v>92</v>
      </c>
      <c r="M20" s="696" t="s">
        <v>74</v>
      </c>
    </row>
    <row r="21" spans="1:14" ht="123.75" customHeight="1">
      <c r="A21" s="699"/>
      <c r="B21" s="699"/>
      <c r="C21" s="415" t="s">
        <v>93</v>
      </c>
      <c r="D21" s="415" t="s">
        <v>94</v>
      </c>
      <c r="E21" s="415" t="s">
        <v>74</v>
      </c>
      <c r="F21" s="415" t="s">
        <v>95</v>
      </c>
      <c r="G21" s="415" t="s">
        <v>77</v>
      </c>
      <c r="H21" s="415" t="s">
        <v>74</v>
      </c>
      <c r="I21" s="699"/>
      <c r="J21" s="699"/>
      <c r="K21" s="696"/>
      <c r="L21" s="699"/>
      <c r="M21" s="699"/>
    </row>
    <row r="22" spans="1:14" ht="18.75" customHeight="1">
      <c r="A22" s="178" t="str">
        <f>Naslovnica!A20</f>
        <v>Svibanj 2014.</v>
      </c>
      <c r="B22" s="171" t="str">
        <f>Naslovnica!A24</f>
        <v>May 2014</v>
      </c>
      <c r="C22" s="179">
        <v>2572.6648</v>
      </c>
      <c r="D22" s="180">
        <v>1.316E-2</v>
      </c>
      <c r="E22" s="179">
        <v>2572.67796</v>
      </c>
      <c r="F22" s="179">
        <v>371599.49541999999</v>
      </c>
      <c r="G22" s="179">
        <v>1253.2372499999999</v>
      </c>
      <c r="H22" s="179">
        <v>372852.73267</v>
      </c>
      <c r="I22" s="179">
        <v>37432.186649999996</v>
      </c>
      <c r="J22" s="179">
        <v>15512.16865</v>
      </c>
      <c r="K22" s="179">
        <v>3419.8487200000004</v>
      </c>
      <c r="L22" s="179">
        <v>3345.52045</v>
      </c>
      <c r="M22" s="179">
        <v>435135.13510000001</v>
      </c>
      <c r="N22" s="96"/>
    </row>
    <row r="23" spans="1:14" ht="18.75" customHeight="1">
      <c r="A23" s="174" t="str">
        <f>'4 Tablica 2 - Graf 2'!F5</f>
        <v>Travanj 2014.</v>
      </c>
      <c r="B23" s="175" t="str">
        <f>'4 Tablica 2 - Graf 2'!F6</f>
        <v>April 2014</v>
      </c>
      <c r="C23" s="179">
        <v>2660.1417000000001</v>
      </c>
      <c r="D23" s="180">
        <v>2.5350000000000001E-2</v>
      </c>
      <c r="E23" s="179">
        <v>2660.16705</v>
      </c>
      <c r="F23" s="179">
        <v>384249.66081000003</v>
      </c>
      <c r="G23" s="179">
        <v>1056.00782</v>
      </c>
      <c r="H23" s="179">
        <v>385305.66863000003</v>
      </c>
      <c r="I23" s="179">
        <v>35149.38308</v>
      </c>
      <c r="J23" s="179">
        <v>26884.210749999998</v>
      </c>
      <c r="K23" s="179">
        <v>714.16260999999997</v>
      </c>
      <c r="L23" s="179">
        <v>656.06766000000005</v>
      </c>
      <c r="M23" s="179">
        <v>451369.65978000005</v>
      </c>
      <c r="N23" s="96"/>
    </row>
    <row r="24" spans="1:14" ht="18.75" customHeight="1">
      <c r="A24" s="692" t="s">
        <v>96</v>
      </c>
      <c r="B24" s="692"/>
      <c r="C24" s="176">
        <v>-3.2884300862619502E-2</v>
      </c>
      <c r="D24" s="176">
        <v>-0.48086785009861938</v>
      </c>
      <c r="E24" s="176">
        <v>-3.288856991142719E-2</v>
      </c>
      <c r="F24" s="176">
        <v>-3.2921734695441067E-2</v>
      </c>
      <c r="G24" s="176">
        <v>0.18676891048022717</v>
      </c>
      <c r="H24" s="176">
        <v>-3.231962821693727E-2</v>
      </c>
      <c r="I24" s="176">
        <v>6.4945764903023631E-2</v>
      </c>
      <c r="J24" s="176">
        <v>-0.42300077937009922</v>
      </c>
      <c r="K24" s="176">
        <v>3.7886135063833719</v>
      </c>
      <c r="L24" s="176">
        <v>4.0993527862659773</v>
      </c>
      <c r="M24" s="176">
        <v>-3.5967248414332555E-2</v>
      </c>
      <c r="N24" s="96"/>
    </row>
    <row r="25" spans="1:14" ht="36.75" customHeight="1">
      <c r="A25" s="692" t="s">
        <v>97</v>
      </c>
      <c r="B25" s="692"/>
      <c r="C25" s="179">
        <v>2793.6917400000002</v>
      </c>
      <c r="D25" s="180">
        <v>1.443E-2</v>
      </c>
      <c r="E25" s="179">
        <v>2793.7061700000004</v>
      </c>
      <c r="F25" s="179">
        <v>402671.26354000001</v>
      </c>
      <c r="G25" s="179">
        <v>1756.85159</v>
      </c>
      <c r="H25" s="179">
        <v>404428.11512999999</v>
      </c>
      <c r="I25" s="179">
        <v>46498.202509999996</v>
      </c>
      <c r="J25" s="179">
        <v>21878.661969999997</v>
      </c>
      <c r="K25" s="179">
        <v>351.88828999999998</v>
      </c>
      <c r="L25" s="179">
        <v>370.5104</v>
      </c>
      <c r="M25" s="179">
        <v>476321.08447</v>
      </c>
      <c r="N25" s="86"/>
    </row>
    <row r="26" spans="1:14" ht="28.5" customHeight="1">
      <c r="A26" s="692" t="s">
        <v>81</v>
      </c>
      <c r="B26" s="692"/>
      <c r="C26" s="176">
        <v>-7.9116438236668224E-2</v>
      </c>
      <c r="D26" s="176">
        <v>-8.8011088011088034E-2</v>
      </c>
      <c r="E26" s="176">
        <v>-7.9116484179150584E-2</v>
      </c>
      <c r="F26" s="176">
        <v>-7.7164106141667729E-2</v>
      </c>
      <c r="G26" s="176">
        <v>-0.28665730381927146</v>
      </c>
      <c r="H26" s="176">
        <v>-7.807415280673638E-2</v>
      </c>
      <c r="I26" s="176">
        <v>-0.19497561992961435</v>
      </c>
      <c r="J26" s="176">
        <v>-0.29099098147454028</v>
      </c>
      <c r="K26" s="176">
        <v>8.7185635816412095</v>
      </c>
      <c r="L26" s="176">
        <v>8.0294913449123158</v>
      </c>
      <c r="M26" s="176">
        <v>-8.6466777795124017E-2</v>
      </c>
    </row>
    <row r="27" spans="1:14" ht="30.75" customHeight="1">
      <c r="A27" s="693" t="s">
        <v>82</v>
      </c>
      <c r="B27" s="693"/>
      <c r="C27" s="418">
        <v>13578.628580000001</v>
      </c>
      <c r="D27" s="419">
        <v>0.20478000000000002</v>
      </c>
      <c r="E27" s="418">
        <v>13578.833360000001</v>
      </c>
      <c r="F27" s="418">
        <v>1960680.7819400001</v>
      </c>
      <c r="G27" s="418">
        <v>10571.624930000002</v>
      </c>
      <c r="H27" s="418">
        <v>1971252.4068700001</v>
      </c>
      <c r="I27" s="418">
        <v>233272.82399</v>
      </c>
      <c r="J27" s="418">
        <v>96746.497629999998</v>
      </c>
      <c r="K27" s="418">
        <v>6362.4271700000008</v>
      </c>
      <c r="L27" s="418">
        <v>5990.6009100000001</v>
      </c>
      <c r="M27" s="418">
        <v>2327203.5899300002</v>
      </c>
    </row>
    <row r="28" spans="1:14" ht="12.75" customHeight="1">
      <c r="A28" s="20" t="s">
        <v>99</v>
      </c>
    </row>
    <row r="29" spans="1:14" ht="12.75" customHeight="1"/>
    <row r="30" spans="1:14" ht="12.75" customHeight="1"/>
    <row r="31" spans="1:14" ht="12.75" customHeight="1"/>
    <row r="32" spans="1:14" ht="12.75" customHeight="1">
      <c r="A32" s="82" t="s">
        <v>399</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98</v>
      </c>
    </row>
    <row r="50" spans="13:13" ht="12.75" customHeight="1"/>
    <row r="51" spans="13:13" ht="12.75" customHeight="1"/>
    <row r="52" spans="13:13" ht="12.75" customHeight="1"/>
  </sheetData>
  <mergeCells count="28">
    <mergeCell ref="A27:B27"/>
    <mergeCell ref="J19:M19"/>
    <mergeCell ref="K20:K21"/>
    <mergeCell ref="L20:L21"/>
    <mergeCell ref="M20:M21"/>
    <mergeCell ref="A24:B24"/>
    <mergeCell ref="A25:B25"/>
    <mergeCell ref="A26:B26"/>
    <mergeCell ref="J20:J21"/>
    <mergeCell ref="A14:C14"/>
    <mergeCell ref="A20:B21"/>
    <mergeCell ref="C20:E20"/>
    <mergeCell ref="F20:H20"/>
    <mergeCell ref="I20:I21"/>
    <mergeCell ref="A10:B10"/>
    <mergeCell ref="A11:B11"/>
    <mergeCell ref="A12:B12"/>
    <mergeCell ref="J4:M4"/>
    <mergeCell ref="A13:C13"/>
    <mergeCell ref="M5:M6"/>
    <mergeCell ref="A6:B6"/>
    <mergeCell ref="A9:B9"/>
    <mergeCell ref="C5:E5"/>
    <mergeCell ref="F5:F6"/>
    <mergeCell ref="G5:G6"/>
    <mergeCell ref="H5:J5"/>
    <mergeCell ref="K5:K6"/>
    <mergeCell ref="L5:L6"/>
  </mergeCells>
  <hyperlinks>
    <hyperlink ref="A32" location="'2 Sadržaj'!A1" display="Sadržaj / Contents"/>
  </hyperlinks>
  <pageMargins left="0.7" right="0.7" top="0.75" bottom="0.75" header="0.3" footer="0.3"/>
  <pageSetup paperSize="9" scale="77"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606" t="s">
        <v>395</v>
      </c>
      <c r="K1" s="404" t="str">
        <f>Naslovnica!A20</f>
        <v>Svibanj 2014.</v>
      </c>
    </row>
    <row r="2" spans="1:13" ht="12.75" customHeight="1">
      <c r="A2" s="25" t="s">
        <v>100</v>
      </c>
      <c r="K2" s="19" t="str">
        <f>Naslovnica!A24</f>
        <v>May 2014</v>
      </c>
    </row>
    <row r="3" spans="1:13" ht="12.75" customHeight="1">
      <c r="D3" s="694" t="s">
        <v>83</v>
      </c>
      <c r="E3" s="694"/>
      <c r="F3" s="694"/>
    </row>
    <row r="4" spans="1:13" ht="69.75" customHeight="1">
      <c r="A4" s="696" t="s">
        <v>101</v>
      </c>
      <c r="B4" s="696"/>
      <c r="C4" s="415" t="s">
        <v>102</v>
      </c>
      <c r="D4" s="415" t="s">
        <v>103</v>
      </c>
      <c r="E4" s="415" t="s">
        <v>104</v>
      </c>
      <c r="F4" s="415" t="s">
        <v>105</v>
      </c>
    </row>
    <row r="5" spans="1:13" ht="17.25" customHeight="1">
      <c r="A5" s="181" t="str">
        <f>Naslovnica!A20</f>
        <v>Svibanj 2014.</v>
      </c>
      <c r="B5" s="182" t="str">
        <f>Naslovnica!A24</f>
        <v>May 2014</v>
      </c>
      <c r="C5" s="183">
        <v>24235.612399998725</v>
      </c>
      <c r="D5" s="183">
        <v>431077.13887000002</v>
      </c>
      <c r="E5" s="183">
        <v>435135.13509999996</v>
      </c>
      <c r="F5" s="183">
        <v>20177.616169998772</v>
      </c>
      <c r="G5" s="96"/>
      <c r="H5" s="96"/>
    </row>
    <row r="6" spans="1:13" ht="17.25" customHeight="1">
      <c r="A6" s="184" t="str">
        <f>'4 Tablica 2 - Graf 2'!F5</f>
        <v>Travanj 2014.</v>
      </c>
      <c r="B6" s="185" t="str">
        <f>'4 Tablica 2 - Graf 2'!F6</f>
        <v>April 2014</v>
      </c>
      <c r="C6" s="183">
        <v>24544.525549998762</v>
      </c>
      <c r="D6" s="183">
        <v>451060.74663000001</v>
      </c>
      <c r="E6" s="183">
        <v>451369.65978000005</v>
      </c>
      <c r="F6" s="183">
        <v>24235.612399998703</v>
      </c>
      <c r="G6" s="96"/>
      <c r="H6" s="96"/>
      <c r="M6" s="86"/>
    </row>
    <row r="7" spans="1:13" ht="19.5" customHeight="1">
      <c r="A7" s="692" t="s">
        <v>96</v>
      </c>
      <c r="B7" s="692"/>
      <c r="C7" s="186">
        <v>-1.2585826903468187E-2</v>
      </c>
      <c r="D7" s="186">
        <v>-4.4303584183068609E-2</v>
      </c>
      <c r="E7" s="186">
        <v>-3.5967248414332686E-2</v>
      </c>
      <c r="F7" s="186">
        <v>-0.16743939303139493</v>
      </c>
      <c r="G7" s="96"/>
      <c r="H7" s="86"/>
    </row>
    <row r="8" spans="1:13" ht="32.25" customHeight="1">
      <c r="A8" s="692" t="s">
        <v>80</v>
      </c>
      <c r="B8" s="692"/>
      <c r="C8" s="183">
        <v>38422.127729998705</v>
      </c>
      <c r="D8" s="183">
        <v>468279.56825999997</v>
      </c>
      <c r="E8" s="183">
        <v>476321.08446999994</v>
      </c>
      <c r="F8" s="183">
        <v>30380.611519998754</v>
      </c>
    </row>
    <row r="9" spans="1:13" ht="19.5" customHeight="1">
      <c r="A9" s="692" t="s">
        <v>81</v>
      </c>
      <c r="B9" s="692"/>
      <c r="C9" s="186">
        <v>-0.3692277384972521</v>
      </c>
      <c r="D9" s="186">
        <v>-7.9444912636769727E-2</v>
      </c>
      <c r="E9" s="186">
        <v>-8.6466777795124031E-2</v>
      </c>
      <c r="F9" s="186">
        <v>-0.33583903810769644</v>
      </c>
    </row>
    <row r="10" spans="1:13" ht="21" customHeight="1">
      <c r="A10" s="701" t="s">
        <v>82</v>
      </c>
      <c r="B10" s="701"/>
      <c r="C10" s="420">
        <v>34695.017219998714</v>
      </c>
      <c r="D10" s="420">
        <v>2312686.1888800003</v>
      </c>
      <c r="E10" s="420">
        <v>2327203.5899300002</v>
      </c>
      <c r="F10" s="420">
        <v>20177.616169998888</v>
      </c>
      <c r="H10" s="378"/>
    </row>
    <row r="11" spans="1:13" ht="12.75" customHeight="1"/>
    <row r="12" spans="1:13" ht="12.75" customHeight="1">
      <c r="A12" s="606" t="s">
        <v>930</v>
      </c>
      <c r="K12" s="404" t="str">
        <f>Naslovnica!A20</f>
        <v>Svibanj 2014.</v>
      </c>
    </row>
    <row r="13" spans="1:13" ht="12.75" customHeight="1">
      <c r="A13" s="25" t="s">
        <v>443</v>
      </c>
      <c r="K13" s="19" t="str">
        <f>Naslovnica!A24</f>
        <v>May 2014</v>
      </c>
    </row>
    <row r="14" spans="1:13" ht="12.75" customHeight="1">
      <c r="I14" s="694" t="s">
        <v>83</v>
      </c>
      <c r="J14" s="694"/>
      <c r="K14" s="694"/>
    </row>
    <row r="15" spans="1:13" ht="21" customHeight="1">
      <c r="A15" s="696" t="s">
        <v>106</v>
      </c>
      <c r="B15" s="702"/>
      <c r="C15" s="696" t="s">
        <v>107</v>
      </c>
      <c r="D15" s="697" t="s">
        <v>114</v>
      </c>
      <c r="E15" s="697"/>
      <c r="F15" s="697"/>
      <c r="G15" s="697"/>
      <c r="H15" s="697" t="s">
        <v>115</v>
      </c>
      <c r="I15" s="697"/>
      <c r="J15" s="697"/>
      <c r="K15" s="414"/>
    </row>
    <row r="16" spans="1:13" ht="126.75" customHeight="1">
      <c r="A16" s="696"/>
      <c r="B16" s="702"/>
      <c r="C16" s="696"/>
      <c r="D16" s="415" t="s">
        <v>108</v>
      </c>
      <c r="E16" s="415" t="s">
        <v>109</v>
      </c>
      <c r="F16" s="415" t="s">
        <v>110</v>
      </c>
      <c r="G16" s="415" t="s">
        <v>74</v>
      </c>
      <c r="H16" s="415" t="s">
        <v>111</v>
      </c>
      <c r="I16" s="415" t="s">
        <v>112</v>
      </c>
      <c r="J16" s="415" t="s">
        <v>74</v>
      </c>
      <c r="K16" s="415" t="s">
        <v>113</v>
      </c>
    </row>
    <row r="17" spans="1:13" ht="16.5" customHeight="1">
      <c r="A17" s="181" t="str">
        <f>Naslovnica!A20</f>
        <v>Svibanj 2014.</v>
      </c>
      <c r="B17" s="182" t="str">
        <f>Naslovnica!A24</f>
        <v>May 2014</v>
      </c>
      <c r="C17" s="183">
        <v>256598.88685000007</v>
      </c>
      <c r="D17" s="183">
        <v>36246.0916</v>
      </c>
      <c r="E17" s="183">
        <v>1186.0950500000001</v>
      </c>
      <c r="F17" s="183">
        <v>96.467690000000005</v>
      </c>
      <c r="G17" s="183">
        <v>37528.654340000001</v>
      </c>
      <c r="H17" s="183">
        <v>18018.049129999999</v>
      </c>
      <c r="I17" s="183">
        <v>96.467690000000005</v>
      </c>
      <c r="J17" s="183">
        <v>18114.516820000001</v>
      </c>
      <c r="K17" s="183">
        <v>276013.02437000006</v>
      </c>
      <c r="L17" s="96"/>
      <c r="M17" s="86"/>
    </row>
    <row r="18" spans="1:13" ht="16.5" customHeight="1">
      <c r="A18" s="184" t="str">
        <f>'4 Tablica 2 - Graf 2'!F5</f>
        <v>Travanj 2014.</v>
      </c>
      <c r="B18" s="185" t="str">
        <f>'4 Tablica 2 - Graf 2'!F6</f>
        <v>April 2014</v>
      </c>
      <c r="C18" s="183">
        <v>245812.33855000007</v>
      </c>
      <c r="D18" s="183">
        <v>34210.949770000007</v>
      </c>
      <c r="E18" s="183">
        <v>938.43331000000001</v>
      </c>
      <c r="F18" s="183">
        <v>143.47729999999999</v>
      </c>
      <c r="G18" s="183">
        <v>35292.860380000006</v>
      </c>
      <c r="H18" s="183">
        <v>24362.834780000001</v>
      </c>
      <c r="I18" s="183">
        <v>143.47729999999999</v>
      </c>
      <c r="J18" s="183">
        <v>24506.31208</v>
      </c>
      <c r="K18" s="183">
        <v>256598.88685000007</v>
      </c>
      <c r="L18" s="96"/>
    </row>
    <row r="19" spans="1:13" ht="18.75" customHeight="1">
      <c r="A19" s="692" t="s">
        <v>96</v>
      </c>
      <c r="B19" s="692"/>
      <c r="C19" s="187">
        <v>4.3881232177472369E-2</v>
      </c>
      <c r="D19" s="187">
        <v>5.9488024848250005E-2</v>
      </c>
      <c r="E19" s="187">
        <v>0.26390979237512374</v>
      </c>
      <c r="F19" s="187">
        <v>-0.32764493059180783</v>
      </c>
      <c r="G19" s="187">
        <v>6.3349752214104757E-2</v>
      </c>
      <c r="H19" s="187">
        <v>-0.26042887485361838</v>
      </c>
      <c r="I19" s="187">
        <v>-0.32764493059180783</v>
      </c>
      <c r="J19" s="187">
        <v>-0.26082240522907757</v>
      </c>
      <c r="K19" s="187">
        <v>7.5659476774538409E-2</v>
      </c>
      <c r="L19" s="96"/>
    </row>
    <row r="20" spans="1:13" ht="27.75" customHeight="1">
      <c r="A20" s="692" t="s">
        <v>80</v>
      </c>
      <c r="B20" s="692"/>
      <c r="C20" s="183">
        <v>208713.4723800002</v>
      </c>
      <c r="D20" s="183">
        <v>45377.246840000007</v>
      </c>
      <c r="E20" s="183">
        <v>1120.9556699999998</v>
      </c>
      <c r="F20" s="183">
        <v>156.27324999999999</v>
      </c>
      <c r="G20" s="183">
        <v>46654.475760000008</v>
      </c>
      <c r="H20" s="183">
        <v>42641.947979999997</v>
      </c>
      <c r="I20" s="183">
        <v>156.27324999999999</v>
      </c>
      <c r="J20" s="183">
        <v>42798.221229999996</v>
      </c>
      <c r="K20" s="183">
        <v>212569.7269100002</v>
      </c>
      <c r="L20" s="86"/>
    </row>
    <row r="21" spans="1:13" ht="20.25" customHeight="1">
      <c r="A21" s="692" t="s">
        <v>121</v>
      </c>
      <c r="B21" s="692"/>
      <c r="C21" s="187">
        <v>0.22943135353915206</v>
      </c>
      <c r="D21" s="187">
        <v>-0.20122761683176646</v>
      </c>
      <c r="E21" s="187">
        <v>5.8110576308517459E-2</v>
      </c>
      <c r="F21" s="187">
        <v>-0.38269863844259966</v>
      </c>
      <c r="G21" s="187">
        <v>-0.19560441461061667</v>
      </c>
      <c r="H21" s="187">
        <v>-0.57745717577323497</v>
      </c>
      <c r="I21" s="187">
        <v>-0.38269863844259966</v>
      </c>
      <c r="J21" s="187">
        <v>-0.57674603524638113</v>
      </c>
      <c r="K21" s="187">
        <v>0.29845876166017321</v>
      </c>
    </row>
    <row r="22" spans="1:13" ht="24" customHeight="1">
      <c r="A22" s="701" t="s">
        <v>116</v>
      </c>
      <c r="B22" s="701"/>
      <c r="C22" s="420">
        <v>214771.40143000011</v>
      </c>
      <c r="D22" s="420">
        <v>227371.81601000001</v>
      </c>
      <c r="E22" s="420">
        <v>5901.0079800000003</v>
      </c>
      <c r="F22" s="420">
        <v>782.55030000000011</v>
      </c>
      <c r="G22" s="420">
        <v>234055.37429000001</v>
      </c>
      <c r="H22" s="420">
        <v>172031.20105</v>
      </c>
      <c r="I22" s="420">
        <v>782.55030000000011</v>
      </c>
      <c r="J22" s="420">
        <v>172813.75135000001</v>
      </c>
      <c r="K22" s="420">
        <v>276013.02437000012</v>
      </c>
    </row>
    <row r="23" spans="1:13" ht="35.25" customHeight="1">
      <c r="A23" s="703" t="s">
        <v>117</v>
      </c>
      <c r="B23" s="703"/>
      <c r="C23" s="703"/>
      <c r="D23" s="703"/>
      <c r="E23" s="703"/>
      <c r="F23" s="703"/>
      <c r="G23" s="703"/>
      <c r="H23" s="703"/>
      <c r="I23" s="703"/>
      <c r="J23" s="703"/>
      <c r="K23" s="703"/>
    </row>
    <row r="24" spans="1:13" ht="42.75" customHeight="1">
      <c r="A24" s="704" t="s">
        <v>118</v>
      </c>
      <c r="B24" s="704"/>
      <c r="C24" s="704"/>
      <c r="D24" s="704"/>
      <c r="E24" s="704"/>
      <c r="F24" s="704"/>
      <c r="G24" s="704"/>
      <c r="H24" s="704"/>
      <c r="I24" s="704"/>
      <c r="J24" s="704"/>
      <c r="K24" s="704"/>
    </row>
    <row r="25" spans="1:13" ht="12.75" customHeight="1">
      <c r="B25" s="28"/>
      <c r="C25" s="29"/>
      <c r="D25" s="29"/>
      <c r="E25" s="29"/>
      <c r="F25" s="30"/>
      <c r="G25" s="30"/>
      <c r="H25" s="30"/>
      <c r="I25" s="30"/>
      <c r="J25" s="31"/>
    </row>
    <row r="26" spans="1:13" ht="12.75" customHeight="1">
      <c r="A26" s="27" t="s">
        <v>119</v>
      </c>
    </row>
    <row r="27" spans="1:13" ht="12.75" customHeight="1"/>
    <row r="28" spans="1:13" ht="12.75" customHeight="1">
      <c r="A28" s="82" t="s">
        <v>399</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120</v>
      </c>
    </row>
    <row r="38" spans="11:11" ht="12.75" customHeight="1"/>
    <row r="39" spans="11:11" ht="12.75" customHeight="1"/>
    <row r="40" spans="11:11" ht="12.75" customHeight="1"/>
  </sheetData>
  <mergeCells count="17">
    <mergeCell ref="A23:K23"/>
    <mergeCell ref="A24:K24"/>
    <mergeCell ref="H15:J15"/>
    <mergeCell ref="I14:K14"/>
    <mergeCell ref="A20:B20"/>
    <mergeCell ref="A21:B21"/>
    <mergeCell ref="A22:B22"/>
    <mergeCell ref="D3:F3"/>
    <mergeCell ref="A19:B19"/>
    <mergeCell ref="A4:B4"/>
    <mergeCell ref="A7:B7"/>
    <mergeCell ref="A8:B8"/>
    <mergeCell ref="A9:B9"/>
    <mergeCell ref="A10:B10"/>
    <mergeCell ref="A15:B16"/>
    <mergeCell ref="C15:C16"/>
    <mergeCell ref="D15:G15"/>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46"/>
  <sheetViews>
    <sheetView showGridLines="0" zoomScaleNormal="100" workbookViewId="0"/>
  </sheetViews>
  <sheetFormatPr defaultRowHeight="15"/>
  <cols>
    <col min="1" max="1" width="14.28515625" customWidth="1"/>
    <col min="2" max="2" width="8.7109375" customWidth="1"/>
    <col min="3" max="3" width="10.28515625" customWidth="1"/>
    <col min="4" max="4" width="10.140625" customWidth="1"/>
    <col min="5" max="5" width="10.85546875" customWidth="1"/>
    <col min="6" max="6" width="10" customWidth="1"/>
    <col min="7" max="7" width="10.140625" customWidth="1"/>
    <col min="8" max="8" width="13" customWidth="1"/>
  </cols>
  <sheetData>
    <row r="1" spans="1:9" ht="12.75" customHeight="1">
      <c r="A1" s="606" t="s">
        <v>931</v>
      </c>
      <c r="H1" s="404" t="str">
        <f>Naslovnica!A20</f>
        <v>Svibanj 2014.</v>
      </c>
    </row>
    <row r="2" spans="1:9" ht="12.75" customHeight="1">
      <c r="A2" s="130" t="s">
        <v>900</v>
      </c>
      <c r="H2" s="129" t="str">
        <f>Naslovnica!A24</f>
        <v>May 2014</v>
      </c>
    </row>
    <row r="3" spans="1:9" ht="12.75" customHeight="1"/>
    <row r="4" spans="1:9" ht="12.75" customHeight="1">
      <c r="F4" s="694" t="s">
        <v>623</v>
      </c>
      <c r="G4" s="694"/>
      <c r="H4" s="694"/>
    </row>
    <row r="5" spans="1:9" ht="21" customHeight="1">
      <c r="A5" s="421"/>
      <c r="B5" s="697" t="s">
        <v>621</v>
      </c>
      <c r="C5" s="697"/>
      <c r="D5" s="697"/>
      <c r="E5" s="697"/>
      <c r="F5" s="697"/>
      <c r="G5" s="697"/>
      <c r="H5" s="405"/>
    </row>
    <row r="6" spans="1:9" ht="33.75" customHeight="1">
      <c r="A6" s="422" t="s">
        <v>122</v>
      </c>
      <c r="B6" s="421" t="str">
        <f>Naslovnica!A20</f>
        <v>Svibanj 2014.</v>
      </c>
      <c r="C6" s="423" t="str">
        <f>'4 Tablica 2 - Graf 2'!F5</f>
        <v>Travanj 2014.</v>
      </c>
      <c r="D6" s="421" t="s">
        <v>123</v>
      </c>
      <c r="E6" s="421" t="s">
        <v>124</v>
      </c>
      <c r="F6" s="421" t="s">
        <v>125</v>
      </c>
      <c r="G6" s="421" t="s">
        <v>126</v>
      </c>
      <c r="H6" s="421" t="s">
        <v>127</v>
      </c>
    </row>
    <row r="7" spans="1:9" ht="33.75" customHeight="1">
      <c r="A7" s="424" t="s">
        <v>128</v>
      </c>
      <c r="B7" s="424" t="str">
        <f>Naslovnica!A24</f>
        <v>May 2014</v>
      </c>
      <c r="C7" s="425" t="str">
        <f>'4 Tablica 2 - Graf 2'!F6</f>
        <v>April 2014</v>
      </c>
      <c r="D7" s="424" t="s">
        <v>129</v>
      </c>
      <c r="E7" s="426" t="s">
        <v>130</v>
      </c>
      <c r="F7" s="426" t="s">
        <v>131</v>
      </c>
      <c r="G7" s="426" t="s">
        <v>132</v>
      </c>
      <c r="H7" s="426" t="s">
        <v>133</v>
      </c>
    </row>
    <row r="8" spans="1:9">
      <c r="A8" s="188" t="s">
        <v>134</v>
      </c>
      <c r="B8" s="189">
        <v>144451.97414999999</v>
      </c>
      <c r="C8" s="189">
        <v>149337.68691999998</v>
      </c>
      <c r="D8" s="187">
        <v>-3.2715872803207771E-2</v>
      </c>
      <c r="E8" s="189">
        <v>154974.54509</v>
      </c>
      <c r="F8" s="187">
        <v>-6.7898705131795176E-2</v>
      </c>
      <c r="G8" s="189">
        <v>759841.98939999996</v>
      </c>
      <c r="H8" s="189">
        <v>19007108.687659997</v>
      </c>
      <c r="I8" s="96"/>
    </row>
    <row r="9" spans="1:9">
      <c r="A9" s="188" t="s">
        <v>135</v>
      </c>
      <c r="B9" s="189">
        <v>50072.777409999995</v>
      </c>
      <c r="C9" s="189">
        <v>51740.155070000001</v>
      </c>
      <c r="D9" s="187">
        <v>-3.2225988842595976E-2</v>
      </c>
      <c r="E9" s="189">
        <v>54262.083630000001</v>
      </c>
      <c r="F9" s="187">
        <v>-7.7205037841264437E-2</v>
      </c>
      <c r="G9" s="189">
        <v>265325.91834999999</v>
      </c>
      <c r="H9" s="189">
        <v>5929564.5907600001</v>
      </c>
      <c r="I9" s="96"/>
    </row>
    <row r="10" spans="1:9">
      <c r="A10" s="188" t="s">
        <v>136</v>
      </c>
      <c r="B10" s="189">
        <v>63962.437170000005</v>
      </c>
      <c r="C10" s="189">
        <v>66111.531140000006</v>
      </c>
      <c r="D10" s="187">
        <v>-3.2507097218017957E-2</v>
      </c>
      <c r="E10" s="189">
        <v>70982.076650000003</v>
      </c>
      <c r="F10" s="187">
        <v>-9.8893126424190042E-2</v>
      </c>
      <c r="G10" s="189">
        <v>341690.52007999999</v>
      </c>
      <c r="H10" s="189">
        <v>8350633.6250199955</v>
      </c>
      <c r="I10" s="86"/>
    </row>
    <row r="11" spans="1:9">
      <c r="A11" s="188" t="s">
        <v>137</v>
      </c>
      <c r="B11" s="189">
        <v>113112.30669</v>
      </c>
      <c r="C11" s="189">
        <v>117060.28768000001</v>
      </c>
      <c r="D11" s="187">
        <v>-3.37260489295255E-2</v>
      </c>
      <c r="E11" s="189">
        <v>122452.55817</v>
      </c>
      <c r="F11" s="187">
        <v>-7.6276491235348493E-2</v>
      </c>
      <c r="G11" s="189">
        <v>593822.35410999996</v>
      </c>
      <c r="H11" s="189">
        <v>14655737.740930002</v>
      </c>
    </row>
    <row r="12" spans="1:9" ht="22.5" customHeight="1">
      <c r="A12" s="427" t="s">
        <v>138</v>
      </c>
      <c r="B12" s="428">
        <v>371599.49541999999</v>
      </c>
      <c r="C12" s="428">
        <v>384249.66080999997</v>
      </c>
      <c r="D12" s="429">
        <v>-3.2921734695440914E-2</v>
      </c>
      <c r="E12" s="428">
        <v>402671.26353999996</v>
      </c>
      <c r="F12" s="429">
        <v>-7.7164106141667604E-2</v>
      </c>
      <c r="G12" s="428">
        <v>1960680.7819399999</v>
      </c>
      <c r="H12" s="428">
        <v>47943044.64436999</v>
      </c>
    </row>
    <row r="13" spans="1:9" ht="21.75" customHeight="1">
      <c r="A13" s="708" t="s">
        <v>139</v>
      </c>
      <c r="B13" s="708"/>
      <c r="C13" s="708"/>
      <c r="D13" s="708"/>
      <c r="E13" s="708"/>
      <c r="F13" s="708"/>
      <c r="G13" s="708"/>
      <c r="H13" s="708"/>
    </row>
    <row r="14" spans="1:9" ht="21" customHeight="1">
      <c r="A14" s="709" t="s">
        <v>140</v>
      </c>
      <c r="B14" s="709"/>
      <c r="C14" s="709"/>
      <c r="D14" s="709"/>
      <c r="E14" s="709"/>
      <c r="F14" s="709"/>
      <c r="G14" s="709"/>
      <c r="H14" s="709"/>
    </row>
    <row r="15" spans="1:9" ht="12.75" customHeight="1"/>
    <row r="16" spans="1:9" ht="12.75" customHeight="1"/>
    <row r="17" spans="1:9" ht="12.75" customHeight="1">
      <c r="A17" s="606" t="s">
        <v>932</v>
      </c>
      <c r="H17" s="404" t="str">
        <f>Naslovnica!A20</f>
        <v>Svibanj 2014.</v>
      </c>
    </row>
    <row r="18" spans="1:9" ht="12.75" customHeight="1">
      <c r="A18" s="130" t="s">
        <v>622</v>
      </c>
      <c r="H18" s="129" t="str">
        <f>Naslovnica!A24</f>
        <v>May 2014</v>
      </c>
    </row>
    <row r="19" spans="1:9" ht="12.75" customHeight="1"/>
    <row r="20" spans="1:9" ht="12.75" customHeight="1">
      <c r="E20" s="694" t="s">
        <v>623</v>
      </c>
      <c r="F20" s="694"/>
      <c r="G20" s="694"/>
    </row>
    <row r="21" spans="1:9" ht="25.5" customHeight="1">
      <c r="A21" s="421"/>
      <c r="B21" s="697" t="s">
        <v>141</v>
      </c>
      <c r="C21" s="697"/>
      <c r="D21" s="697"/>
      <c r="E21" s="697"/>
      <c r="F21" s="697"/>
      <c r="G21" s="697"/>
    </row>
    <row r="22" spans="1:9" ht="33.75" customHeight="1">
      <c r="A22" s="421" t="s">
        <v>122</v>
      </c>
      <c r="B22" s="421" t="str">
        <f>Naslovnica!A20</f>
        <v>Svibanj 2014.</v>
      </c>
      <c r="C22" s="423" t="str">
        <f>'4 Tablica 2 - Graf 2'!F5</f>
        <v>Travanj 2014.</v>
      </c>
      <c r="D22" s="421" t="s">
        <v>123</v>
      </c>
      <c r="E22" s="421" t="s">
        <v>124</v>
      </c>
      <c r="F22" s="421" t="s">
        <v>125</v>
      </c>
      <c r="G22" s="421" t="s">
        <v>126</v>
      </c>
    </row>
    <row r="23" spans="1:9" ht="33.75" customHeight="1">
      <c r="A23" s="424" t="s">
        <v>128</v>
      </c>
      <c r="B23" s="424" t="str">
        <f>Naslovnica!A24</f>
        <v>May 2014</v>
      </c>
      <c r="C23" s="425" t="str">
        <f>'4 Tablica 2 - Graf 2'!F6</f>
        <v>April 2014</v>
      </c>
      <c r="D23" s="424" t="s">
        <v>129</v>
      </c>
      <c r="E23" s="426" t="s">
        <v>130</v>
      </c>
      <c r="F23" s="426" t="s">
        <v>131</v>
      </c>
      <c r="G23" s="426" t="s">
        <v>132</v>
      </c>
    </row>
    <row r="24" spans="1:9">
      <c r="A24" s="188" t="s">
        <v>134</v>
      </c>
      <c r="B24" s="189">
        <v>740.83046999999999</v>
      </c>
      <c r="C24" s="189">
        <v>765.73117999999999</v>
      </c>
      <c r="D24" s="187">
        <v>-3.2518866477397462E-2</v>
      </c>
      <c r="E24" s="189">
        <v>796.12118999999996</v>
      </c>
      <c r="F24" s="187">
        <v>-6.9450129822571316E-2</v>
      </c>
      <c r="G24" s="189">
        <v>3894.8356699999999</v>
      </c>
      <c r="H24" s="96"/>
      <c r="I24" s="96"/>
    </row>
    <row r="25" spans="1:9">
      <c r="A25" s="188" t="s">
        <v>135</v>
      </c>
      <c r="B25" s="189">
        <v>403.81372999999996</v>
      </c>
      <c r="C25" s="189">
        <v>417.24938000000003</v>
      </c>
      <c r="D25" s="187">
        <v>-3.2200527176337722E-2</v>
      </c>
      <c r="E25" s="189">
        <v>437.60242</v>
      </c>
      <c r="F25" s="187">
        <v>-7.7213215594191711E-2</v>
      </c>
      <c r="G25" s="189">
        <v>2139.63616</v>
      </c>
      <c r="H25" s="96"/>
      <c r="I25" s="96"/>
    </row>
    <row r="26" spans="1:9">
      <c r="A26" s="188" t="s">
        <v>136</v>
      </c>
      <c r="B26" s="189">
        <v>515.82702000000006</v>
      </c>
      <c r="C26" s="189">
        <v>533.14526000000001</v>
      </c>
      <c r="D26" s="187">
        <v>-3.2483154778493097E-2</v>
      </c>
      <c r="E26" s="189">
        <v>572.44056</v>
      </c>
      <c r="F26" s="187">
        <v>-9.8898547650082561E-2</v>
      </c>
      <c r="G26" s="189">
        <v>2755.4531499999998</v>
      </c>
      <c r="H26" s="86"/>
      <c r="I26" s="86"/>
    </row>
    <row r="27" spans="1:9">
      <c r="A27" s="188" t="s">
        <v>137</v>
      </c>
      <c r="B27" s="189">
        <v>912.19358</v>
      </c>
      <c r="C27" s="189">
        <v>944.01588000000004</v>
      </c>
      <c r="D27" s="187">
        <v>-3.3709496497029305E-2</v>
      </c>
      <c r="E27" s="189">
        <v>987.52756999999997</v>
      </c>
      <c r="F27" s="187">
        <v>-7.628545499747412E-2</v>
      </c>
      <c r="G27" s="189">
        <v>4788.7035999999998</v>
      </c>
    </row>
    <row r="28" spans="1:9" ht="22.5" customHeight="1">
      <c r="A28" s="427" t="s">
        <v>138</v>
      </c>
      <c r="B28" s="428">
        <v>2572.6648</v>
      </c>
      <c r="C28" s="428">
        <v>2660.1417000000001</v>
      </c>
      <c r="D28" s="429">
        <v>-3.2884300862619502E-2</v>
      </c>
      <c r="E28" s="428">
        <v>2793.6917400000002</v>
      </c>
      <c r="F28" s="429">
        <v>-7.9116438236668224E-2</v>
      </c>
      <c r="G28" s="428">
        <v>13578.628580000001</v>
      </c>
    </row>
    <row r="29" spans="1:9" ht="24.75" customHeight="1">
      <c r="A29" s="705" t="s">
        <v>142</v>
      </c>
      <c r="B29" s="705"/>
      <c r="C29" s="705"/>
      <c r="D29" s="705"/>
      <c r="E29" s="705"/>
      <c r="F29" s="705"/>
      <c r="G29" s="705"/>
    </row>
    <row r="30" spans="1:9" ht="25.5" customHeight="1">
      <c r="A30" s="706" t="s">
        <v>143</v>
      </c>
      <c r="B30" s="707"/>
      <c r="C30" s="707"/>
      <c r="D30" s="707"/>
      <c r="E30" s="707"/>
      <c r="F30" s="707"/>
      <c r="G30" s="707"/>
    </row>
    <row r="31" spans="1:9" ht="12.75" customHeight="1"/>
    <row r="32" spans="1:9" ht="12.75" customHeight="1">
      <c r="A32" s="27" t="s">
        <v>624</v>
      </c>
    </row>
    <row r="33" spans="1:8" ht="12.75" customHeight="1"/>
    <row r="34" spans="1:8" ht="12.75" customHeight="1"/>
    <row r="35" spans="1:8" ht="12.75" customHeight="1">
      <c r="A35" s="82" t="s">
        <v>399</v>
      </c>
    </row>
    <row r="36" spans="1:8" ht="12.75" customHeight="1"/>
    <row r="37" spans="1:8" ht="12.75" customHeight="1"/>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c r="H45" s="21" t="s">
        <v>144</v>
      </c>
    </row>
    <row r="46" spans="1:8" ht="12.75" customHeight="1"/>
  </sheetData>
  <mergeCells count="8">
    <mergeCell ref="A29:G29"/>
    <mergeCell ref="A30:G30"/>
    <mergeCell ref="B5:G5"/>
    <mergeCell ref="F4:H4"/>
    <mergeCell ref="A13:H13"/>
    <mergeCell ref="A14:H14"/>
    <mergeCell ref="B21:G21"/>
    <mergeCell ref="E20:G20"/>
  </mergeCells>
  <hyperlinks>
    <hyperlink ref="A35" location="'2 Sadržaj'!A1" display="Sadržaj / Contents"/>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69"/>
  <sheetViews>
    <sheetView showGridLines="0" zoomScaleNormal="100" workbookViewId="0"/>
  </sheetViews>
  <sheetFormatPr defaultRowHeight="15"/>
  <cols>
    <col min="1" max="1" width="22.140625" customWidth="1"/>
    <col min="2" max="2" width="13.28515625" customWidth="1"/>
    <col min="3" max="3" width="8.28515625" bestFit="1" customWidth="1"/>
    <col min="4" max="4" width="13.42578125" bestFit="1" customWidth="1"/>
    <col min="5" max="5" width="9" bestFit="1" customWidth="1"/>
    <col min="6" max="6" width="11.28515625" customWidth="1"/>
    <col min="7" max="7" width="10" customWidth="1"/>
  </cols>
  <sheetData>
    <row r="1" spans="1:8" ht="12.75" customHeight="1">
      <c r="A1" s="403" t="s">
        <v>396</v>
      </c>
      <c r="G1" s="404" t="str">
        <f>Naslovnica!A20</f>
        <v>Svibanj 2014.</v>
      </c>
    </row>
    <row r="2" spans="1:8" ht="12.75" customHeight="1">
      <c r="A2" s="128" t="s">
        <v>145</v>
      </c>
      <c r="G2" s="129" t="str">
        <f>Naslovnica!A24</f>
        <v>May 2014</v>
      </c>
    </row>
    <row r="3" spans="1:8" ht="12.75" customHeight="1"/>
    <row r="4" spans="1:8" ht="12.75" customHeight="1">
      <c r="E4" s="710" t="s">
        <v>625</v>
      </c>
      <c r="F4" s="710"/>
      <c r="G4" s="710"/>
    </row>
    <row r="5" spans="1:8" ht="16.5" customHeight="1">
      <c r="A5" s="711" t="s">
        <v>626</v>
      </c>
      <c r="B5" s="712" t="s">
        <v>627</v>
      </c>
      <c r="C5" s="712"/>
      <c r="D5" s="712"/>
      <c r="E5" s="712"/>
      <c r="F5" s="712"/>
      <c r="G5" s="712"/>
    </row>
    <row r="6" spans="1:8" ht="12.75" customHeight="1">
      <c r="A6" s="711"/>
      <c r="B6" s="716" t="str">
        <f>Naslovnica!A20</f>
        <v>Svibanj 2014.</v>
      </c>
      <c r="C6" s="716"/>
      <c r="D6" s="717" t="str">
        <f>'4 Tablica 2 - Graf 2'!F5</f>
        <v>Travanj 2014.</v>
      </c>
      <c r="E6" s="716"/>
      <c r="F6" s="718" t="s">
        <v>152</v>
      </c>
      <c r="G6" s="718"/>
    </row>
    <row r="7" spans="1:8" ht="12.75" customHeight="1">
      <c r="A7" s="711"/>
      <c r="B7" s="713" t="str">
        <f>Naslovnica!A24</f>
        <v>May 2014</v>
      </c>
      <c r="C7" s="713"/>
      <c r="D7" s="714" t="str">
        <f>'4 Tablica 2 - Graf 2'!F6</f>
        <v>April 2014</v>
      </c>
      <c r="E7" s="713"/>
      <c r="F7" s="715" t="s">
        <v>153</v>
      </c>
      <c r="G7" s="715"/>
    </row>
    <row r="8" spans="1:8" ht="12.75" customHeight="1">
      <c r="A8" s="711"/>
      <c r="B8" s="430" t="s">
        <v>146</v>
      </c>
      <c r="C8" s="430" t="s">
        <v>147</v>
      </c>
      <c r="D8" s="430" t="s">
        <v>146</v>
      </c>
      <c r="E8" s="430" t="s">
        <v>147</v>
      </c>
      <c r="F8" s="430" t="s">
        <v>146</v>
      </c>
      <c r="G8" s="430" t="s">
        <v>148</v>
      </c>
    </row>
    <row r="9" spans="1:8" ht="12.75" customHeight="1">
      <c r="A9" s="711"/>
      <c r="B9" s="431" t="s">
        <v>149</v>
      </c>
      <c r="C9" s="431" t="s">
        <v>150</v>
      </c>
      <c r="D9" s="431" t="s">
        <v>149</v>
      </c>
      <c r="E9" s="431" t="s">
        <v>150</v>
      </c>
      <c r="F9" s="431" t="s">
        <v>149</v>
      </c>
      <c r="G9" s="431" t="s">
        <v>151</v>
      </c>
    </row>
    <row r="10" spans="1:8">
      <c r="A10" s="190" t="s">
        <v>134</v>
      </c>
      <c r="B10" s="625">
        <v>24147916.820179999</v>
      </c>
      <c r="C10" s="626">
        <v>0.40240899824021359</v>
      </c>
      <c r="D10" s="625">
        <v>23549920.823119998</v>
      </c>
      <c r="E10" s="623">
        <v>0.40263891930765516</v>
      </c>
      <c r="F10" s="625">
        <v>597995.9970600009</v>
      </c>
      <c r="G10" s="623">
        <v>2.5392696712293054E-2</v>
      </c>
      <c r="H10" s="96"/>
    </row>
    <row r="11" spans="1:8">
      <c r="A11" s="190" t="s">
        <v>135</v>
      </c>
      <c r="B11" s="625">
        <v>7910103.2089</v>
      </c>
      <c r="C11" s="626">
        <v>0.1318166172251384</v>
      </c>
      <c r="D11" s="625">
        <v>7747926.3830600008</v>
      </c>
      <c r="E11" s="623">
        <v>0.13246824603706875</v>
      </c>
      <c r="F11" s="625">
        <v>162176.82583999913</v>
      </c>
      <c r="G11" s="623">
        <v>2.09316425869225E-2</v>
      </c>
      <c r="H11" s="86"/>
    </row>
    <row r="12" spans="1:8">
      <c r="A12" s="190" t="s">
        <v>136</v>
      </c>
      <c r="B12" s="625">
        <v>9650533.8056600001</v>
      </c>
      <c r="C12" s="626">
        <v>0.16081973737683306</v>
      </c>
      <c r="D12" s="625">
        <v>9390673.0512600001</v>
      </c>
      <c r="E12" s="623">
        <v>0.16055469898730287</v>
      </c>
      <c r="F12" s="625">
        <v>259860.75439999998</v>
      </c>
      <c r="G12" s="623">
        <v>2.7672218272483992E-2</v>
      </c>
    </row>
    <row r="13" spans="1:8">
      <c r="A13" s="190" t="s">
        <v>137</v>
      </c>
      <c r="B13" s="625">
        <v>18299837.940250002</v>
      </c>
      <c r="C13" s="626">
        <v>0.30495464715781495</v>
      </c>
      <c r="D13" s="625">
        <v>17800412.863119997</v>
      </c>
      <c r="E13" s="623">
        <v>0.30433813566797313</v>
      </c>
      <c r="F13" s="625">
        <v>499425.07713000476</v>
      </c>
      <c r="G13" s="623">
        <v>2.80569378345569E-2</v>
      </c>
    </row>
    <row r="14" spans="1:8" ht="18.75" customHeight="1">
      <c r="A14" s="432" t="s">
        <v>155</v>
      </c>
      <c r="B14" s="628">
        <v>60008391.77499</v>
      </c>
      <c r="C14" s="627">
        <v>1</v>
      </c>
      <c r="D14" s="628">
        <v>58488933.120559998</v>
      </c>
      <c r="E14" s="624">
        <v>1</v>
      </c>
      <c r="F14" s="628">
        <v>1519458.654430002</v>
      </c>
      <c r="G14" s="624">
        <v>2.597856677087999E-2</v>
      </c>
    </row>
    <row r="15" spans="1:8" ht="12.75" customHeight="1">
      <c r="A15" s="32" t="s">
        <v>628</v>
      </c>
    </row>
    <row r="16" spans="1:8" ht="12.75" customHeight="1"/>
    <row r="17" spans="1:8" ht="12.75" customHeight="1"/>
    <row r="18" spans="1:8" ht="12.75" customHeight="1">
      <c r="A18" s="403" t="s">
        <v>397</v>
      </c>
      <c r="G18" s="404" t="str">
        <f>Naslovnica!A20</f>
        <v>Svibanj 2014.</v>
      </c>
    </row>
    <row r="19" spans="1:8" ht="12.75" customHeight="1">
      <c r="A19" s="128" t="s">
        <v>29</v>
      </c>
      <c r="G19" s="129" t="str">
        <f>Naslovnica!A24</f>
        <v>May 2014</v>
      </c>
    </row>
    <row r="20" spans="1:8" ht="12.75" customHeight="1"/>
    <row r="21" spans="1:8" ht="12.75" customHeight="1">
      <c r="H21" s="86"/>
    </row>
    <row r="22" spans="1:8" ht="12.75" customHeight="1">
      <c r="H22" s="86"/>
    </row>
    <row r="23" spans="1:8" ht="12.75" customHeight="1">
      <c r="H23" s="96"/>
    </row>
    <row r="24" spans="1:8" ht="12.75" customHeight="1">
      <c r="G24" s="96"/>
      <c r="H24" s="96"/>
    </row>
    <row r="25" spans="1:8" ht="12.75" customHeight="1">
      <c r="G25" s="96"/>
    </row>
    <row r="26" spans="1:8" ht="12.75" customHeight="1">
      <c r="G26" s="96"/>
      <c r="H26" s="86"/>
    </row>
    <row r="27" spans="1:8" ht="12.75" customHeight="1">
      <c r="G27" s="86"/>
    </row>
    <row r="28" spans="1:8" ht="12.75" customHeight="1">
      <c r="G28" s="86"/>
    </row>
    <row r="29" spans="1:8" ht="12.75" customHeight="1"/>
    <row r="30" spans="1:8" ht="12.75" customHeight="1"/>
    <row r="31" spans="1:8" ht="12.75" customHeight="1"/>
    <row r="32" spans="1:8" ht="12.75" customHeight="1"/>
    <row r="33" spans="1:10" ht="12.75" customHeight="1"/>
    <row r="34" spans="1:10" ht="12.75" customHeight="1"/>
    <row r="35" spans="1:10" ht="12.75" customHeight="1"/>
    <row r="36" spans="1:10" ht="12.75" customHeight="1">
      <c r="A36" s="97"/>
      <c r="B36" s="159" t="s">
        <v>628</v>
      </c>
    </row>
    <row r="37" spans="1:10" ht="12.75" customHeight="1"/>
    <row r="38" spans="1:10" ht="12.75" customHeight="1"/>
    <row r="39" spans="1:10" ht="12.75" customHeight="1">
      <c r="A39" s="607" t="s">
        <v>30</v>
      </c>
      <c r="G39" s="404" t="str">
        <f>Naslovnica!A20</f>
        <v>Svibanj 2014.</v>
      </c>
    </row>
    <row r="40" spans="1:10" ht="12.75" customHeight="1">
      <c r="A40" s="131" t="s">
        <v>31</v>
      </c>
      <c r="G40" s="129" t="str">
        <f>Naslovnica!A24</f>
        <v>May 2014</v>
      </c>
    </row>
    <row r="41" spans="1:10" ht="12.75" customHeight="1">
      <c r="H41" s="86"/>
    </row>
    <row r="42" spans="1:10" ht="12.75" customHeight="1">
      <c r="G42" s="86"/>
      <c r="H42" s="86"/>
    </row>
    <row r="43" spans="1:10" ht="12.75" customHeight="1">
      <c r="H43" s="96"/>
      <c r="J43" s="86"/>
    </row>
    <row r="44" spans="1:10" ht="12.75" customHeight="1">
      <c r="H44" s="96"/>
    </row>
    <row r="45" spans="1:10" ht="12.75" customHeight="1">
      <c r="G45" s="96"/>
      <c r="H45" s="96"/>
    </row>
    <row r="46" spans="1:10" ht="12.75" customHeight="1">
      <c r="G46" s="96"/>
      <c r="H46" s="96"/>
    </row>
    <row r="47" spans="1:10" ht="12.75" customHeight="1">
      <c r="G47" s="96"/>
      <c r="H47" s="86"/>
    </row>
    <row r="48" spans="1:10" ht="12.75" customHeight="1">
      <c r="G48" s="96"/>
    </row>
    <row r="49" spans="1:7" ht="12.75" customHeight="1"/>
    <row r="50" spans="1:7" ht="12.75" customHeight="1">
      <c r="G50" s="86"/>
    </row>
    <row r="51" spans="1:7" ht="12.75" customHeight="1"/>
    <row r="52" spans="1:7" ht="12.75" customHeight="1"/>
    <row r="53" spans="1:7" ht="12.75" customHeight="1"/>
    <row r="54" spans="1:7" ht="12.75" customHeight="1"/>
    <row r="55" spans="1:7" ht="12.75" customHeight="1"/>
    <row r="56" spans="1:7" ht="12.75" customHeight="1"/>
    <row r="57" spans="1:7" ht="12.75" customHeight="1">
      <c r="A57" s="97"/>
      <c r="B57" s="159" t="s">
        <v>628</v>
      </c>
    </row>
    <row r="58" spans="1:7" ht="12.75" customHeight="1"/>
    <row r="59" spans="1:7" ht="12.75" customHeight="1">
      <c r="A59" s="82" t="s">
        <v>399</v>
      </c>
    </row>
    <row r="60" spans="1:7" ht="12.75" customHeight="1"/>
    <row r="61" spans="1:7" ht="12.75" customHeight="1">
      <c r="G61" s="21" t="s">
        <v>154</v>
      </c>
    </row>
    <row r="62" spans="1:7" ht="12.75" customHeight="1"/>
    <row r="63" spans="1:7" ht="12.75" customHeight="1"/>
    <row r="64" spans="1:7" ht="12.75" customHeight="1"/>
    <row r="65" ht="12.75" customHeight="1"/>
    <row r="66" ht="12.75" customHeight="1"/>
    <row r="67" ht="12.75" customHeight="1"/>
    <row r="68" ht="12.75" customHeight="1"/>
    <row r="69" ht="12.75" customHeight="1"/>
  </sheetData>
  <mergeCells count="9">
    <mergeCell ref="E4:G4"/>
    <mergeCell ref="A5:A9"/>
    <mergeCell ref="B5:G5"/>
    <mergeCell ref="B7:C7"/>
    <mergeCell ref="D7:E7"/>
    <mergeCell ref="F7:G7"/>
    <mergeCell ref="B6:C6"/>
    <mergeCell ref="D6:E6"/>
    <mergeCell ref="F6:G6"/>
  </mergeCells>
  <hyperlinks>
    <hyperlink ref="A59" location="'2 Sadržaj'!A1" display="Sadržaj / Contents"/>
  </hyperlinks>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64"/>
  <sheetViews>
    <sheetView showGridLines="0" zoomScaleNormal="100" workbookViewId="0"/>
  </sheetViews>
  <sheetFormatPr defaultRowHeight="15"/>
  <cols>
    <col min="1" max="1" width="16.42578125" customWidth="1"/>
    <col min="2" max="6" width="14.28515625" customWidth="1"/>
  </cols>
  <sheetData>
    <row r="1" spans="1:7" ht="12.75" customHeight="1">
      <c r="A1" s="608" t="s">
        <v>398</v>
      </c>
      <c r="F1" s="404" t="str">
        <f>Naslovnica!A20</f>
        <v>Svibanj 2014.</v>
      </c>
    </row>
    <row r="2" spans="1:7" ht="12.75" customHeight="1">
      <c r="A2" s="132" t="s">
        <v>33</v>
      </c>
      <c r="F2" s="129" t="str">
        <f>Naslovnica!A24</f>
        <v>May 2014</v>
      </c>
    </row>
    <row r="3" spans="1:7" ht="12.75" customHeight="1"/>
    <row r="4" spans="1:7" ht="17.25" customHeight="1">
      <c r="A4" s="711" t="s">
        <v>629</v>
      </c>
      <c r="B4" s="433" t="str">
        <f>Naslovnica!A20</f>
        <v>Svibanj 2014.</v>
      </c>
      <c r="C4" s="434" t="str">
        <f>'4 Tablica 2 - Graf 2'!F5</f>
        <v>Travanj 2014.</v>
      </c>
      <c r="D4" s="435" t="s">
        <v>887</v>
      </c>
      <c r="E4" s="435" t="s">
        <v>889</v>
      </c>
      <c r="F4" s="435" t="s">
        <v>891</v>
      </c>
    </row>
    <row r="5" spans="1:7" ht="16.5" customHeight="1">
      <c r="A5" s="711"/>
      <c r="B5" s="436" t="str">
        <f>Naslovnica!A24</f>
        <v>May 2014</v>
      </c>
      <c r="C5" s="437" t="str">
        <f>'4 Tablica 2 - Graf 2'!F6</f>
        <v>April 2014</v>
      </c>
      <c r="D5" s="438" t="s">
        <v>888</v>
      </c>
      <c r="E5" s="438" t="s">
        <v>890</v>
      </c>
      <c r="F5" s="438" t="s">
        <v>892</v>
      </c>
    </row>
    <row r="6" spans="1:7">
      <c r="A6" s="191" t="s">
        <v>134</v>
      </c>
      <c r="B6" s="192">
        <v>199.15799999999999</v>
      </c>
      <c r="C6" s="192">
        <v>195.38570000000001</v>
      </c>
      <c r="D6" s="193">
        <v>195.14949999999999</v>
      </c>
      <c r="E6" s="192">
        <v>199.2184</v>
      </c>
      <c r="F6" s="194">
        <v>4.0689000000000135</v>
      </c>
      <c r="G6" s="96"/>
    </row>
    <row r="7" spans="1:7">
      <c r="A7" s="191" t="s">
        <v>135</v>
      </c>
      <c r="B7" s="192">
        <v>197.49700000000001</v>
      </c>
      <c r="C7" s="192">
        <v>194.65190000000001</v>
      </c>
      <c r="D7" s="193">
        <v>193.8399</v>
      </c>
      <c r="E7" s="192">
        <v>197.56950000000001</v>
      </c>
      <c r="F7" s="194">
        <v>3.7296000000000049</v>
      </c>
      <c r="G7" s="86"/>
    </row>
    <row r="8" spans="1:7">
      <c r="A8" s="191" t="s">
        <v>136</v>
      </c>
      <c r="B8" s="192">
        <v>178.2021</v>
      </c>
      <c r="C8" s="192">
        <v>174.51650000000001</v>
      </c>
      <c r="D8" s="193">
        <v>173.27459999999999</v>
      </c>
      <c r="E8" s="192">
        <v>178.27080000000001</v>
      </c>
      <c r="F8" s="194">
        <v>4.996200000000016</v>
      </c>
    </row>
    <row r="9" spans="1:7">
      <c r="A9" s="191" t="s">
        <v>137</v>
      </c>
      <c r="B9" s="192">
        <v>195.1585</v>
      </c>
      <c r="C9" s="193">
        <v>190.97640000000001</v>
      </c>
      <c r="D9" s="193">
        <v>189.43600000000001</v>
      </c>
      <c r="E9" s="192">
        <v>195.26009999999999</v>
      </c>
      <c r="F9" s="194">
        <v>5.8240999999999872</v>
      </c>
    </row>
    <row r="10" spans="1:7" ht="18.75" customHeight="1">
      <c r="A10" s="439" t="s">
        <v>156</v>
      </c>
      <c r="B10" s="440">
        <v>194.34926415298617</v>
      </c>
      <c r="C10" s="440">
        <v>190.59592853535139</v>
      </c>
      <c r="D10" s="440">
        <v>189.73990612159707</v>
      </c>
      <c r="E10" s="440">
        <v>194.42502516643364</v>
      </c>
      <c r="F10" s="441">
        <v>4.6851190448365685</v>
      </c>
    </row>
    <row r="11" spans="1:7" ht="12.75" customHeight="1">
      <c r="A11" s="37" t="s">
        <v>157</v>
      </c>
    </row>
    <row r="12" spans="1:7" ht="12.75" customHeight="1"/>
    <row r="13" spans="1:7" ht="21" customHeight="1">
      <c r="A13" s="719" t="s">
        <v>158</v>
      </c>
      <c r="B13" s="719"/>
      <c r="C13" s="719"/>
      <c r="D13" s="719"/>
      <c r="E13" s="719"/>
      <c r="F13" s="719"/>
    </row>
    <row r="14" spans="1:7" ht="21" customHeight="1">
      <c r="A14" s="720" t="s">
        <v>159</v>
      </c>
      <c r="B14" s="720"/>
      <c r="C14" s="720"/>
      <c r="D14" s="720"/>
      <c r="E14" s="720"/>
      <c r="F14" s="720"/>
    </row>
    <row r="15" spans="1:7" ht="12.75" customHeight="1"/>
    <row r="16" spans="1:7" ht="12.75" customHeight="1"/>
    <row r="17" spans="1:7" ht="12.75" customHeight="1">
      <c r="A17" s="609" t="s">
        <v>880</v>
      </c>
      <c r="F17" s="404" t="str">
        <f>Naslovnica!A20</f>
        <v>Svibanj 2014.</v>
      </c>
    </row>
    <row r="18" spans="1:7" ht="12.75" customHeight="1">
      <c r="A18" s="132" t="s">
        <v>881</v>
      </c>
      <c r="F18" s="129" t="str">
        <f>Naslovnica!A24</f>
        <v>May 2014</v>
      </c>
    </row>
    <row r="19" spans="1:7" ht="12.75" customHeight="1">
      <c r="A19" s="39"/>
      <c r="F19" s="19"/>
    </row>
    <row r="20" spans="1:7" ht="12.75" customHeight="1">
      <c r="A20" s="721" t="s">
        <v>882</v>
      </c>
      <c r="B20" s="430"/>
      <c r="C20" s="421"/>
      <c r="D20" s="711" t="s">
        <v>883</v>
      </c>
      <c r="E20" s="711" t="s">
        <v>884</v>
      </c>
      <c r="F20" s="718" t="s">
        <v>885</v>
      </c>
    </row>
    <row r="21" spans="1:7" ht="12.75" customHeight="1">
      <c r="A21" s="722"/>
      <c r="B21" s="635" t="str">
        <f>B4</f>
        <v>Svibanj 2014.</v>
      </c>
      <c r="C21" s="635" t="str">
        <f>C4</f>
        <v>Travanj 2014.</v>
      </c>
      <c r="D21" s="711"/>
      <c r="E21" s="711"/>
      <c r="F21" s="718"/>
    </row>
    <row r="22" spans="1:7" ht="12.75" customHeight="1">
      <c r="A22" s="722"/>
      <c r="B22" s="426" t="str">
        <f>Naslovnica!A24</f>
        <v>May 2014</v>
      </c>
      <c r="C22" s="442" t="str">
        <f>'4 Tablica 2 - Graf 2'!F6</f>
        <v>April 2014</v>
      </c>
      <c r="D22" s="711"/>
      <c r="E22" s="711"/>
      <c r="F22" s="718"/>
    </row>
    <row r="23" spans="1:7" ht="12.75" customHeight="1">
      <c r="A23" s="722"/>
      <c r="B23" s="443"/>
      <c r="C23" s="444"/>
      <c r="D23" s="711"/>
      <c r="E23" s="711"/>
      <c r="F23" s="718"/>
      <c r="G23" s="86"/>
    </row>
    <row r="24" spans="1:7" ht="15" customHeight="1">
      <c r="A24" s="380" t="s">
        <v>134</v>
      </c>
      <c r="B24" s="379">
        <v>1.9306940067773448E-2</v>
      </c>
      <c r="C24" s="379">
        <v>1.270897422691819E-3</v>
      </c>
      <c r="D24" s="379">
        <v>5.3056252042313012E-2</v>
      </c>
      <c r="E24" s="379">
        <v>6.5000665765788224E-2</v>
      </c>
      <c r="F24" s="379">
        <v>5.8622431640433348E-2</v>
      </c>
      <c r="G24" s="96"/>
    </row>
    <row r="25" spans="1:7" ht="15" customHeight="1">
      <c r="A25" s="380" t="s">
        <v>135</v>
      </c>
      <c r="B25" s="379">
        <v>1.4616348466159446E-2</v>
      </c>
      <c r="C25" s="379">
        <v>-1.3334236305856395E-3</v>
      </c>
      <c r="D25" s="379">
        <v>3.4777975189052901E-2</v>
      </c>
      <c r="E25" s="379">
        <v>5.02288204182475E-2</v>
      </c>
      <c r="F25" s="379">
        <v>5.7889538789766659E-2</v>
      </c>
      <c r="G25" s="86"/>
    </row>
    <row r="26" spans="1:7" ht="15" customHeight="1">
      <c r="A26" s="380" t="s">
        <v>136</v>
      </c>
      <c r="B26" s="379">
        <v>2.1118919987508367E-2</v>
      </c>
      <c r="C26" s="379">
        <v>3.1211650050151363E-3</v>
      </c>
      <c r="D26" s="379">
        <v>4.5588776305899747E-2</v>
      </c>
      <c r="E26" s="379">
        <v>7.3995747460891881E-2</v>
      </c>
      <c r="F26" s="379">
        <v>4.8934431086517405E-2</v>
      </c>
    </row>
    <row r="27" spans="1:7" ht="15" customHeight="1">
      <c r="A27" s="380" t="s">
        <v>137</v>
      </c>
      <c r="B27" s="379">
        <v>2.1898517303708731E-2</v>
      </c>
      <c r="C27" s="379">
        <v>2.484474005934878E-3</v>
      </c>
      <c r="D27" s="379">
        <v>6.059560324419988E-2</v>
      </c>
      <c r="E27" s="379">
        <v>7.326952107811735E-2</v>
      </c>
      <c r="F27" s="379">
        <v>5.684806627614214E-2</v>
      </c>
    </row>
    <row r="28" spans="1:7" ht="18.75" customHeight="1">
      <c r="A28" s="445" t="s">
        <v>886</v>
      </c>
      <c r="B28" s="446">
        <v>1.9692632715071934E-2</v>
      </c>
      <c r="C28" s="446">
        <v>1.5181989329793311E-3</v>
      </c>
      <c r="D28" s="446">
        <v>5.2060743681545008E-2</v>
      </c>
      <c r="E28" s="446">
        <v>6.6920499269167877E-2</v>
      </c>
      <c r="F28" s="446">
        <v>5.6484998171727918E-2</v>
      </c>
      <c r="G28" s="86"/>
    </row>
    <row r="29" spans="1:7" ht="12.75" customHeight="1">
      <c r="A29" s="37" t="s">
        <v>157</v>
      </c>
      <c r="G29" s="101"/>
    </row>
    <row r="30" spans="1:7" ht="12.75" customHeight="1"/>
    <row r="31" spans="1:7" ht="12.75" customHeight="1"/>
    <row r="32" spans="1:7" ht="12.75" customHeight="1">
      <c r="A32" s="82" t="s">
        <v>399</v>
      </c>
    </row>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c r="A44" s="37"/>
    </row>
    <row r="45" spans="1:1" ht="12.75" customHeight="1">
      <c r="A45" s="37"/>
    </row>
    <row r="46" spans="1:1" ht="12.75" customHeight="1"/>
    <row r="47" spans="1:1" ht="12.75" customHeight="1"/>
    <row r="48" spans="1:1" ht="12.75" customHeight="1"/>
    <row r="49" spans="6:6" ht="12.75" customHeight="1"/>
    <row r="50" spans="6:6" ht="12.75" customHeight="1"/>
    <row r="51" spans="6:6" ht="12.75" customHeight="1"/>
    <row r="52" spans="6:6" ht="12.75" customHeight="1"/>
    <row r="53" spans="6:6" ht="12.75" customHeight="1"/>
    <row r="54" spans="6:6" ht="12.75" customHeight="1"/>
    <row r="55" spans="6:6" ht="12.75" customHeight="1"/>
    <row r="56" spans="6:6" ht="12.75" customHeight="1"/>
    <row r="57" spans="6:6" ht="12.75" customHeight="1">
      <c r="F57" s="133" t="s">
        <v>647</v>
      </c>
    </row>
    <row r="58" spans="6:6" ht="12.75" customHeight="1"/>
    <row r="59" spans="6:6" ht="12.75" customHeight="1"/>
    <row r="60" spans="6:6" ht="12.75" customHeight="1"/>
    <row r="61" spans="6:6" ht="12.75" customHeight="1"/>
    <row r="62" spans="6:6" ht="12.75" customHeight="1"/>
    <row r="63" spans="6:6" ht="12.75" customHeight="1"/>
    <row r="64" spans="6:6" ht="12.75" customHeight="1"/>
  </sheetData>
  <mergeCells count="7">
    <mergeCell ref="A4:A5"/>
    <mergeCell ref="A13:F13"/>
    <mergeCell ref="A14:F14"/>
    <mergeCell ref="A20:A23"/>
    <mergeCell ref="D20:D23"/>
    <mergeCell ref="E20:E23"/>
    <mergeCell ref="F20:F23"/>
  </mergeCells>
  <hyperlinks>
    <hyperlink ref="A32" location="'2 Sadržaj'!A1" display="Sadržaj / Contents"/>
  </hyperlinks>
  <pageMargins left="0.7" right="0.7" top="0.75" bottom="0.75" header="0.3" footer="0.3"/>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2.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3.xml><?xml version="1.0" encoding="utf-8"?>
<ds:datastoreItem xmlns:ds="http://schemas.openxmlformats.org/officeDocument/2006/customXml" ds:itemID="{E22CA476-D8CC-45B2-A9A0-C2CE5CF656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36</vt:i4>
      </vt:variant>
    </vt:vector>
  </HeadingPairs>
  <TitlesOfParts>
    <vt:vector size="73" baseType="lpstr">
      <vt:lpstr>Naslovnica</vt:lpstr>
      <vt:lpstr>2 Sadržaj</vt:lpstr>
      <vt:lpstr>3 Tablica 1 - Graf 1</vt:lpstr>
      <vt:lpstr>4 Tablica 2 - Graf 2</vt:lpstr>
      <vt:lpstr>5 Tablica 3,4</vt:lpstr>
      <vt:lpstr>6 Tablica 5,6</vt:lpstr>
      <vt:lpstr>7 Tablica 7,8</vt:lpstr>
      <vt:lpstr>8 Tablica 9 - Graf 3,4</vt:lpstr>
      <vt:lpstr>9 Tablica 10, 10.1</vt:lpstr>
      <vt:lpstr>10 Graf 5</vt:lpstr>
      <vt:lpstr>11 Tablica 11</vt:lpstr>
      <vt:lpstr>12 Tablica 12 - Graf 6</vt:lpstr>
      <vt:lpstr>13 Tablica 13 - Graf 7</vt:lpstr>
      <vt:lpstr>14 Tablica 14 - Graf 8</vt:lpstr>
      <vt:lpstr>15 Tablica 15 - Graf 9,10</vt:lpstr>
      <vt:lpstr>16 Tablica 16</vt:lpstr>
      <vt:lpstr>17 Tablica 17</vt:lpstr>
      <vt:lpstr>18 Tablica 18</vt:lpstr>
      <vt:lpstr>19 Tablica 19 - Graf 11</vt:lpstr>
      <vt:lpstr>20 Tablica 20 - Graf 12</vt:lpstr>
      <vt:lpstr>21 Tablica 21,22 - Graf 13,14</vt:lpstr>
      <vt:lpstr>22 Tablica 23,24 - Graf 15,16</vt:lpstr>
      <vt:lpstr>23 Tablica 25</vt:lpstr>
      <vt:lpstr>24 Tablica 26 - Graf 17</vt:lpstr>
      <vt:lpstr>25 Graf 18</vt:lpstr>
      <vt:lpstr>26 Tablica 27</vt:lpstr>
      <vt:lpstr>27 Tabl. 28,29,30,31,32</vt:lpstr>
      <vt:lpstr>28 Tablica 33</vt:lpstr>
      <vt:lpstr>29 Tablice 34, 34.1</vt:lpstr>
      <vt:lpstr>30 Tablica 35.36.37</vt:lpstr>
      <vt:lpstr>31 Tablica 38,39,40 </vt:lpstr>
      <vt:lpstr>32 Tablica 41,42,43-Graf 19,20 </vt:lpstr>
      <vt:lpstr>33 Tablica 44</vt:lpstr>
      <vt:lpstr>34 Tablica 45,46 </vt:lpstr>
      <vt:lpstr>35 Tablica 47</vt:lpstr>
      <vt:lpstr>36 Tablica 48 </vt:lpstr>
      <vt:lpstr>37 Tablica 49,50,51</vt:lpstr>
      <vt:lpstr>'11 Tablica 11'!Print_Area</vt:lpstr>
      <vt:lpstr>'12 Tablica 12 - Graf 6'!Print_Area</vt:lpstr>
      <vt:lpstr>'13 Tablica 13 - Graf 7'!Print_Area</vt:lpstr>
      <vt:lpstr>'14 Tablica 14 - Graf 8'!Print_Area</vt:lpstr>
      <vt:lpstr>'15 Tablica 15 - Graf 9,10'!Print_Area</vt:lpstr>
      <vt:lpstr>'16 Tablica 16'!Print_Area</vt:lpstr>
      <vt:lpstr>'17 Tablica 17'!Print_Area</vt:lpstr>
      <vt:lpstr>'18 Tablica 18'!Print_Area</vt:lpstr>
      <vt:lpstr>'19 Tablica 19 - Graf 11'!Print_Area</vt:lpstr>
      <vt:lpstr>'2 Sadržaj'!Print_Area</vt:lpstr>
      <vt:lpstr>'20 Tablica 20 - Graf 12'!Print_Area</vt:lpstr>
      <vt:lpstr>'21 Tablica 21,22 - Graf 13,14'!Print_Area</vt:lpstr>
      <vt:lpstr>'22 Tablica 23,24 - Graf 15,16'!Print_Area</vt:lpstr>
      <vt:lpstr>'23 Tablica 25'!Print_Area</vt:lpstr>
      <vt:lpstr>'24 Tablica 26 - Graf 17'!Print_Area</vt:lpstr>
      <vt:lpstr>'25 Graf 18'!Print_Area</vt:lpstr>
      <vt:lpstr>'26 Tablica 27'!Print_Area</vt:lpstr>
      <vt:lpstr>'27 Tabl. 28,29,30,31,32'!Print_Area</vt:lpstr>
      <vt:lpstr>'28 Tablica 33'!Print_Area</vt:lpstr>
      <vt:lpstr>'29 Tablice 34, 34.1'!Print_Area</vt:lpstr>
      <vt:lpstr>'3 Tablica 1 - Graf 1'!Print_Area</vt:lpstr>
      <vt:lpstr>'30 Tablica 35.36.37'!Print_Area</vt:lpstr>
      <vt:lpstr>'31 Tablica 38,39,40 '!Print_Area</vt:lpstr>
      <vt:lpstr>'32 Tablica 41,42,43-Graf 19,20 '!Print_Area</vt:lpstr>
      <vt:lpstr>'33 Tablica 44'!Print_Area</vt:lpstr>
      <vt:lpstr>'34 Tablica 45,46 '!Print_Area</vt:lpstr>
      <vt:lpstr>'35 Tablica 47'!Print_Area</vt:lpstr>
      <vt:lpstr>'36 Tablica 48 '!Print_Area</vt:lpstr>
      <vt:lpstr>'37 Tablica 49,50,51'!Print_Area</vt:lpstr>
      <vt:lpstr>'4 Tablica 2 - Graf 2'!Print_Area</vt:lpstr>
      <vt:lpstr>'5 Tablica 3,4'!Print_Area</vt:lpstr>
      <vt:lpstr>'6 Tablica 5,6'!Print_Area</vt:lpstr>
      <vt:lpstr>'7 Tablica 7,8'!Print_Area</vt:lpstr>
      <vt:lpstr>'8 Tablica 9 - Graf 3,4'!Print_Area</vt:lpstr>
      <vt:lpstr>'9 Tablica 10, 10.1'!Print_Area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2023-04-11T13:39:55Z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